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"/>
    </mc:Choice>
  </mc:AlternateContent>
  <xr:revisionPtr revIDLastSave="0" documentId="13_ncr:1_{459C7585-E77B-4C7D-837D-297B17099139}" xr6:coauthVersionLast="45" xr6:coauthVersionMax="45" xr10:uidLastSave="{00000000-0000-0000-0000-000000000000}"/>
  <bookViews>
    <workbookView xWindow="240" yWindow="150" windowWidth="27900" windowHeight="20295" xr2:uid="{832C5FBB-12C0-4EF1-9BA7-BC3595B52E67}"/>
  </bookViews>
  <sheets>
    <sheet name="Wikipedia Stats" sheetId="1" r:id="rId1"/>
    <sheet name="France" sheetId="2" r:id="rId2"/>
    <sheet name="Italy" sheetId="5" r:id="rId3"/>
    <sheet name="USA" sheetId="8" r:id="rId4"/>
    <sheet name="Germany" sheetId="6" r:id="rId5"/>
    <sheet name="Simplistic COVID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13" i="1" l="1"/>
  <c r="AK313" i="1"/>
  <c r="AJ313" i="1"/>
  <c r="AQ314" i="1"/>
  <c r="AP314" i="1"/>
  <c r="AO314" i="1"/>
  <c r="AN314" i="1"/>
  <c r="AG312" i="1"/>
  <c r="AF312" i="1"/>
  <c r="AE312" i="1"/>
  <c r="AE310" i="1"/>
  <c r="AD310" i="1"/>
  <c r="AO309" i="1"/>
  <c r="AN309" i="1"/>
  <c r="AM309" i="1"/>
  <c r="AZ308" i="1"/>
  <c r="AY308" i="1"/>
  <c r="AX308" i="1"/>
  <c r="AZ311" i="1"/>
  <c r="AY311" i="1"/>
  <c r="AX311" i="1"/>
  <c r="AL281" i="1"/>
  <c r="AK281" i="1"/>
  <c r="AJ281" i="1"/>
  <c r="AG280" i="1"/>
  <c r="AF280" i="1"/>
  <c r="AE280" i="1"/>
  <c r="AJ283" i="1"/>
  <c r="AI283" i="1"/>
  <c r="AH283" i="1"/>
  <c r="AE278" i="1"/>
  <c r="AD278" i="1"/>
  <c r="AO277" i="1"/>
  <c r="AN277" i="1"/>
  <c r="AM277" i="1"/>
  <c r="BA276" i="1"/>
  <c r="AY276" i="1"/>
  <c r="AZ276" i="1" s="1"/>
  <c r="AX276" i="1"/>
  <c r="AZ279" i="1"/>
  <c r="AY279" i="1"/>
  <c r="AX279" i="1"/>
  <c r="AO242" i="1"/>
  <c r="AN242" i="1"/>
  <c r="AM242" i="1"/>
  <c r="AL242" i="1"/>
  <c r="AK242" i="1"/>
  <c r="AM140" i="1"/>
  <c r="AL140" i="1"/>
  <c r="AM144" i="1"/>
  <c r="AM143" i="1"/>
  <c r="AM142" i="1"/>
  <c r="AM141" i="1"/>
  <c r="AM138" i="1"/>
  <c r="AM137" i="1"/>
  <c r="AM121" i="1"/>
  <c r="AL121" i="1"/>
  <c r="AM125" i="1"/>
  <c r="AM124" i="1"/>
  <c r="AM123" i="1"/>
  <c r="AM122" i="1"/>
  <c r="AM119" i="1"/>
  <c r="AM118" i="1"/>
  <c r="AQ84" i="1"/>
  <c r="AQ83" i="1"/>
  <c r="AQ82" i="1"/>
  <c r="AQ81" i="1"/>
  <c r="AQ79" i="1"/>
  <c r="AQ78" i="1"/>
  <c r="AQ76" i="1"/>
  <c r="AW73" i="1"/>
  <c r="AW72" i="1"/>
  <c r="AW71" i="1"/>
  <c r="AW70" i="1"/>
  <c r="AW68" i="1"/>
  <c r="AW67" i="1"/>
  <c r="AS54" i="1"/>
  <c r="AS57" i="1"/>
  <c r="AS56" i="1"/>
  <c r="AS62" i="1"/>
  <c r="AS61" i="1"/>
  <c r="AS60" i="1"/>
  <c r="AS59" i="1"/>
  <c r="AT35" i="1"/>
  <c r="AT34" i="1"/>
  <c r="AT40" i="1"/>
  <c r="AT39" i="1"/>
  <c r="AT38" i="1"/>
  <c r="AT37" i="1"/>
  <c r="AT32" i="1"/>
  <c r="BH23" i="1"/>
  <c r="BG23" i="1"/>
  <c r="BH22" i="1"/>
  <c r="BG22" i="1"/>
  <c r="BH21" i="1"/>
  <c r="BG21" i="1"/>
  <c r="BH20" i="1"/>
  <c r="BG20" i="1"/>
  <c r="BH18" i="1"/>
  <c r="BG18" i="1"/>
  <c r="BH17" i="1"/>
  <c r="BG17" i="1"/>
  <c r="BH15" i="1"/>
  <c r="AW12" i="1"/>
  <c r="AW11" i="1"/>
  <c r="AW10" i="1"/>
  <c r="AW9" i="1"/>
  <c r="AW7" i="1"/>
  <c r="AW6" i="1"/>
  <c r="AW4" i="1"/>
  <c r="AL144" i="1"/>
  <c r="AL143" i="1"/>
  <c r="AL142" i="1"/>
  <c r="AL141" i="1"/>
  <c r="AL139" i="1"/>
  <c r="AL138" i="1"/>
  <c r="AL137" i="1"/>
  <c r="AV73" i="1"/>
  <c r="AV72" i="1"/>
  <c r="AV71" i="1"/>
  <c r="AV70" i="1"/>
  <c r="AV68" i="1"/>
  <c r="AL124" i="1" s="1"/>
  <c r="AV67" i="1"/>
  <c r="AL125" i="1"/>
  <c r="AL123" i="1"/>
  <c r="AL122" i="1"/>
  <c r="AL120" i="1"/>
  <c r="AL119" i="1"/>
  <c r="AL118" i="1"/>
  <c r="AP84" i="1"/>
  <c r="AP83" i="1"/>
  <c r="AP82" i="1"/>
  <c r="AP81" i="1"/>
  <c r="AP79" i="1"/>
  <c r="AP78" i="1"/>
  <c r="AP76" i="1"/>
  <c r="AR62" i="1"/>
  <c r="AR61" i="1"/>
  <c r="AR60" i="1"/>
  <c r="AR59" i="1"/>
  <c r="AR57" i="1"/>
  <c r="AR56" i="1"/>
  <c r="AS40" i="1"/>
  <c r="AS39" i="1"/>
  <c r="AS38" i="1"/>
  <c r="AS37" i="1"/>
  <c r="AS35" i="1"/>
  <c r="AS34" i="1"/>
  <c r="AV4" i="1"/>
  <c r="AV12" i="1"/>
  <c r="AV11" i="1"/>
  <c r="AV10" i="1"/>
  <c r="AV9" i="1"/>
  <c r="AV7" i="1"/>
  <c r="AV6" i="1"/>
  <c r="AV51" i="1"/>
  <c r="AV50" i="1"/>
  <c r="AV49" i="1"/>
  <c r="AV48" i="1"/>
  <c r="AV46" i="1"/>
  <c r="AV45" i="1"/>
  <c r="AV43" i="1"/>
  <c r="AK144" i="1" l="1"/>
  <c r="AK143" i="1"/>
  <c r="AK142" i="1"/>
  <c r="AK141" i="1"/>
  <c r="AK140" i="1"/>
  <c r="AK139" i="1"/>
  <c r="AK138" i="1"/>
  <c r="AK137" i="1"/>
  <c r="AK125" i="1"/>
  <c r="AK124" i="1"/>
  <c r="AK123" i="1"/>
  <c r="AK122" i="1"/>
  <c r="AK121" i="1"/>
  <c r="AK120" i="1"/>
  <c r="AK119" i="1"/>
  <c r="AK118" i="1"/>
  <c r="AO84" i="1"/>
  <c r="AO83" i="1"/>
  <c r="AO82" i="1"/>
  <c r="AO81" i="1"/>
  <c r="AO79" i="1"/>
  <c r="AO78" i="1"/>
  <c r="AU73" i="1"/>
  <c r="AU72" i="1"/>
  <c r="AU71" i="1"/>
  <c r="AU70" i="1"/>
  <c r="AU68" i="1"/>
  <c r="AU67" i="1"/>
  <c r="AV65" i="1"/>
  <c r="AU65" i="1"/>
  <c r="AQ62" i="1"/>
  <c r="AQ61" i="1"/>
  <c r="AQ60" i="1"/>
  <c r="AQ59" i="1"/>
  <c r="AQ57" i="1"/>
  <c r="AQ56" i="1"/>
  <c r="AR54" i="1"/>
  <c r="AQ54" i="1"/>
  <c r="AR40" i="1"/>
  <c r="AR39" i="1"/>
  <c r="AR38" i="1"/>
  <c r="AR37" i="1"/>
  <c r="AS32" i="1"/>
  <c r="AR32" i="1"/>
  <c r="AR35" i="1"/>
  <c r="AR34" i="1"/>
  <c r="BF23" i="1"/>
  <c r="BF22" i="1"/>
  <c r="BF21" i="1"/>
  <c r="BF20" i="1"/>
  <c r="BF18" i="1"/>
  <c r="BF17" i="1"/>
  <c r="BG15" i="1"/>
  <c r="BF15" i="1"/>
  <c r="AU12" i="1"/>
  <c r="AU11" i="1"/>
  <c r="AU10" i="1"/>
  <c r="AU9" i="1"/>
  <c r="AU7" i="1"/>
  <c r="AU6" i="1"/>
  <c r="AU4" i="1"/>
  <c r="AT4" i="1"/>
  <c r="AU51" i="1"/>
  <c r="AU50" i="1"/>
  <c r="AU49" i="1"/>
  <c r="AU48" i="1"/>
  <c r="AU46" i="1"/>
  <c r="AU45" i="1"/>
  <c r="AU43" i="1"/>
  <c r="AM314" i="1"/>
  <c r="AL314" i="1"/>
  <c r="AK314" i="1"/>
  <c r="AJ314" i="1"/>
  <c r="AI314" i="1"/>
  <c r="AI313" i="1"/>
  <c r="AH313" i="1"/>
  <c r="AG313" i="1"/>
  <c r="AF313" i="1"/>
  <c r="AE313" i="1"/>
  <c r="AD313" i="1"/>
  <c r="AD312" i="1"/>
  <c r="AC312" i="1"/>
  <c r="AB312" i="1"/>
  <c r="AA312" i="1"/>
  <c r="Z312" i="1"/>
  <c r="Y312" i="1"/>
  <c r="AC310" i="1"/>
  <c r="AB310" i="1"/>
  <c r="AA310" i="1"/>
  <c r="Z310" i="1"/>
  <c r="Y310" i="1"/>
  <c r="X310" i="1"/>
  <c r="AL309" i="1"/>
  <c r="AK309" i="1"/>
  <c r="AJ309" i="1"/>
  <c r="AI309" i="1"/>
  <c r="AH309" i="1"/>
  <c r="AG309" i="1"/>
  <c r="AF309" i="1"/>
  <c r="AW308" i="1"/>
  <c r="AV308" i="1"/>
  <c r="AW311" i="1"/>
  <c r="AV311" i="1"/>
  <c r="AU311" i="1"/>
  <c r="AT311" i="1"/>
  <c r="AS311" i="1"/>
  <c r="AR311" i="1"/>
  <c r="AU308" i="1"/>
  <c r="AT308" i="1"/>
  <c r="AS308" i="1"/>
  <c r="AR308" i="1"/>
  <c r="AD280" i="1"/>
  <c r="AC280" i="1"/>
  <c r="AC278" i="1"/>
  <c r="AB278" i="1"/>
  <c r="AL277" i="1"/>
  <c r="AK277" i="1"/>
  <c r="AI281" i="1"/>
  <c r="AH281" i="1"/>
  <c r="AG281" i="1"/>
  <c r="AG283" i="1"/>
  <c r="AF283" i="1"/>
  <c r="AN282" i="1"/>
  <c r="AM282" i="1"/>
  <c r="AW276" i="1"/>
  <c r="AW279" i="1"/>
  <c r="AV279" i="1"/>
  <c r="AU279" i="1"/>
  <c r="AJ139" i="1"/>
  <c r="AJ120" i="1"/>
  <c r="AT51" i="1"/>
  <c r="AT50" i="1"/>
  <c r="AT49" i="1"/>
  <c r="AT48" i="1"/>
  <c r="AT46" i="1"/>
  <c r="AT45" i="1"/>
  <c r="AJ140" i="1"/>
  <c r="AI140" i="1"/>
  <c r="AH140" i="1"/>
  <c r="AJ144" i="1"/>
  <c r="AJ143" i="1"/>
  <c r="AJ142" i="1"/>
  <c r="AJ138" i="1"/>
  <c r="AJ137" i="1"/>
  <c r="AI144" i="1"/>
  <c r="AI143" i="1"/>
  <c r="AI142" i="1"/>
  <c r="AI141" i="1"/>
  <c r="AI139" i="1"/>
  <c r="AI138" i="1"/>
  <c r="AI137" i="1"/>
  <c r="AJ121" i="1"/>
  <c r="AI121" i="1"/>
  <c r="AH121" i="1"/>
  <c r="AJ125" i="1"/>
  <c r="AJ124" i="1"/>
  <c r="AJ123" i="1"/>
  <c r="AJ119" i="1"/>
  <c r="AJ118" i="1"/>
  <c r="AI125" i="1"/>
  <c r="AI124" i="1"/>
  <c r="AI123" i="1"/>
  <c r="AI120" i="1"/>
  <c r="AI119" i="1"/>
  <c r="AI118" i="1"/>
  <c r="AN84" i="1"/>
  <c r="AM84" i="1"/>
  <c r="AN83" i="1"/>
  <c r="AM83" i="1"/>
  <c r="AN82" i="1"/>
  <c r="AM82" i="1"/>
  <c r="AN81" i="1"/>
  <c r="AM81" i="1"/>
  <c r="AN79" i="1"/>
  <c r="AM79" i="1"/>
  <c r="AN78" i="1"/>
  <c r="AM78" i="1"/>
  <c r="AT73" i="1"/>
  <c r="AT72" i="1"/>
  <c r="AT71" i="1"/>
  <c r="AT70" i="1"/>
  <c r="AS73" i="1"/>
  <c r="AS72" i="1"/>
  <c r="AS71" i="1"/>
  <c r="AS70" i="1"/>
  <c r="AT68" i="1"/>
  <c r="AT67" i="1"/>
  <c r="AS68" i="1"/>
  <c r="AS67" i="1"/>
  <c r="AT65" i="1"/>
  <c r="AP57" i="1"/>
  <c r="AP56" i="1"/>
  <c r="AP62" i="1"/>
  <c r="AP61" i="1"/>
  <c r="AP60" i="1"/>
  <c r="AP59" i="1"/>
  <c r="AP54" i="1"/>
  <c r="AQ40" i="1"/>
  <c r="AQ39" i="1"/>
  <c r="AJ141" i="1" s="1"/>
  <c r="AQ38" i="1"/>
  <c r="AQ37" i="1"/>
  <c r="AP40" i="1"/>
  <c r="AP39" i="1"/>
  <c r="AP38" i="1"/>
  <c r="AP37" i="1"/>
  <c r="AQ35" i="1"/>
  <c r="AJ122" i="1" s="1"/>
  <c r="AQ34" i="1"/>
  <c r="AP35" i="1"/>
  <c r="AI122" i="1" s="1"/>
  <c r="AP34" i="1"/>
  <c r="AQ32" i="1"/>
  <c r="AP32" i="1"/>
  <c r="BE23" i="1"/>
  <c r="BE22" i="1"/>
  <c r="BE21" i="1"/>
  <c r="BE20" i="1"/>
  <c r="BD23" i="1"/>
  <c r="BD22" i="1"/>
  <c r="BD21" i="1"/>
  <c r="BD20" i="1"/>
  <c r="BE18" i="1"/>
  <c r="BE17" i="1"/>
  <c r="BD18" i="1"/>
  <c r="BD17" i="1"/>
  <c r="BE15" i="1"/>
  <c r="BD15" i="1"/>
  <c r="AT12" i="1"/>
  <c r="AT11" i="1"/>
  <c r="AT10" i="1"/>
  <c r="AT9" i="1"/>
  <c r="AT7" i="1"/>
  <c r="AT6" i="1"/>
  <c r="AS51" i="1"/>
  <c r="AS50" i="1"/>
  <c r="AS49" i="1"/>
  <c r="AS48" i="1"/>
  <c r="AS46" i="1"/>
  <c r="AS45" i="1"/>
  <c r="F8" i="8" l="1"/>
  <c r="K106" i="6"/>
  <c r="M106" i="6"/>
  <c r="L106" i="6"/>
  <c r="AT43" i="1"/>
  <c r="AS43" i="1"/>
  <c r="F7" i="6"/>
  <c r="F7" i="5"/>
  <c r="AS65" i="1"/>
  <c r="AR65" i="1"/>
  <c r="AQ65" i="1"/>
  <c r="AO57" i="1"/>
  <c r="AO56" i="1"/>
  <c r="AO62" i="1"/>
  <c r="AO61" i="1"/>
  <c r="AO60" i="1"/>
  <c r="AO59" i="1"/>
  <c r="BC23" i="1"/>
  <c r="BC22" i="1"/>
  <c r="BC21" i="1"/>
  <c r="BC20" i="1"/>
  <c r="BC18" i="1"/>
  <c r="BC17" i="1"/>
  <c r="AS12" i="1"/>
  <c r="AS11" i="1"/>
  <c r="AS10" i="1"/>
  <c r="AS9" i="1"/>
  <c r="AS7" i="1"/>
  <c r="AS6" i="1"/>
  <c r="AS4" i="1"/>
  <c r="AO54" i="1"/>
  <c r="F111" i="2"/>
  <c r="P10" i="8" l="1"/>
  <c r="P9" i="6"/>
  <c r="P9" i="5"/>
  <c r="P10" i="2"/>
  <c r="C128" i="7"/>
  <c r="C129" i="7"/>
  <c r="D125" i="7"/>
  <c r="E125" i="7" s="1"/>
  <c r="F125" i="7" s="1"/>
  <c r="G125" i="7" s="1"/>
  <c r="H125" i="7" s="1"/>
  <c r="I125" i="7" s="1"/>
  <c r="J125" i="7" s="1"/>
  <c r="K125" i="7" s="1"/>
  <c r="L125" i="7" s="1"/>
  <c r="M125" i="7" s="1"/>
  <c r="N125" i="7" s="1"/>
  <c r="F117" i="7"/>
  <c r="G117" i="7" s="1"/>
  <c r="H117" i="7" s="1"/>
  <c r="I117" i="7" s="1"/>
  <c r="J117" i="7" s="1"/>
  <c r="K117" i="7" s="1"/>
  <c r="L117" i="7" s="1"/>
  <c r="M117" i="7" s="1"/>
  <c r="N117" i="7" s="1"/>
  <c r="E117" i="7"/>
  <c r="D117" i="7"/>
  <c r="C66" i="7"/>
  <c r="C65" i="7"/>
  <c r="B109" i="8"/>
  <c r="D62" i="7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N53" i="7"/>
  <c r="M53" i="7"/>
  <c r="L53" i="7"/>
  <c r="K53" i="7"/>
  <c r="E53" i="7"/>
  <c r="F53" i="7" s="1"/>
  <c r="G53" i="7" s="1"/>
  <c r="H53" i="7" s="1"/>
  <c r="I53" i="7" s="1"/>
  <c r="J53" i="7" s="1"/>
  <c r="D53" i="7"/>
  <c r="S14" i="8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AV14" i="8" s="1"/>
  <c r="AW14" i="8" s="1"/>
  <c r="AX14" i="8" s="1"/>
  <c r="AY14" i="8" s="1"/>
  <c r="AZ14" i="8" s="1"/>
  <c r="BA14" i="8" s="1"/>
  <c r="BB14" i="8" s="1"/>
  <c r="BC14" i="8" s="1"/>
  <c r="BD14" i="8" s="1"/>
  <c r="BE14" i="8" s="1"/>
  <c r="BF14" i="8" s="1"/>
  <c r="BG14" i="8" s="1"/>
  <c r="BH14" i="8" s="1"/>
  <c r="BI14" i="8" s="1"/>
  <c r="BJ14" i="8" s="1"/>
  <c r="BK14" i="8" s="1"/>
  <c r="BL14" i="8" s="1"/>
  <c r="BM14" i="8" s="1"/>
  <c r="BN14" i="8" s="1"/>
  <c r="BO14" i="8" s="1"/>
  <c r="BP14" i="8" s="1"/>
  <c r="BQ14" i="8" s="1"/>
  <c r="BR14" i="8" s="1"/>
  <c r="BS14" i="8" s="1"/>
  <c r="BT14" i="8" s="1"/>
  <c r="BU14" i="8" s="1"/>
  <c r="BV14" i="8" s="1"/>
  <c r="BW14" i="8" s="1"/>
  <c r="BX14" i="8" s="1"/>
  <c r="BY14" i="8" s="1"/>
  <c r="BZ14" i="8" s="1"/>
  <c r="CA14" i="8" s="1"/>
  <c r="CB14" i="8" s="1"/>
  <c r="CC14" i="8" s="1"/>
  <c r="CD14" i="8" s="1"/>
  <c r="CE14" i="8" s="1"/>
  <c r="CF14" i="8" s="1"/>
  <c r="CG14" i="8" s="1"/>
  <c r="CH14" i="8" s="1"/>
  <c r="CI14" i="8" s="1"/>
  <c r="CJ14" i="8" s="1"/>
  <c r="CK14" i="8" s="1"/>
  <c r="CL14" i="8" s="1"/>
  <c r="CM14" i="8" s="1"/>
  <c r="CN14" i="8" s="1"/>
  <c r="CO14" i="8" s="1"/>
  <c r="CP14" i="8" s="1"/>
  <c r="CQ14" i="8" s="1"/>
  <c r="CR14" i="8" s="1"/>
  <c r="CS14" i="8" s="1"/>
  <c r="CT14" i="8" s="1"/>
  <c r="CU14" i="8" s="1"/>
  <c r="CV14" i="8" s="1"/>
  <c r="CW14" i="8" s="1"/>
  <c r="CX14" i="8" s="1"/>
  <c r="CY14" i="8" s="1"/>
  <c r="CZ14" i="8" s="1"/>
  <c r="DA14" i="8" s="1"/>
  <c r="DB14" i="8" s="1"/>
  <c r="DC14" i="8" s="1"/>
  <c r="DD14" i="8" s="1"/>
  <c r="DE14" i="8" s="1"/>
  <c r="DF14" i="8" s="1"/>
  <c r="DG14" i="8" s="1"/>
  <c r="DH14" i="8" s="1"/>
  <c r="DI14" i="8" s="1"/>
  <c r="DJ14" i="8" s="1"/>
  <c r="DK14" i="8" s="1"/>
  <c r="DL14" i="8" s="1"/>
  <c r="DM14" i="8" s="1"/>
  <c r="DN14" i="8" s="1"/>
  <c r="DO14" i="8" s="1"/>
  <c r="DP14" i="8" s="1"/>
  <c r="DQ14" i="8" s="1"/>
  <c r="DR14" i="8" s="1"/>
  <c r="DS14" i="8" s="1"/>
  <c r="DT14" i="8" s="1"/>
  <c r="DU14" i="8" s="1"/>
  <c r="DV14" i="8" s="1"/>
  <c r="DW14" i="8" s="1"/>
  <c r="DX14" i="8" s="1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EK14" i="8" s="1"/>
  <c r="EL14" i="8" s="1"/>
  <c r="EM14" i="8" s="1"/>
  <c r="EN14" i="8" s="1"/>
  <c r="EO14" i="8" s="1"/>
  <c r="EP14" i="8" s="1"/>
  <c r="EQ14" i="8" s="1"/>
  <c r="ER14" i="8" s="1"/>
  <c r="ES14" i="8" s="1"/>
  <c r="ET14" i="8" s="1"/>
  <c r="EU14" i="8" s="1"/>
  <c r="EV14" i="8" s="1"/>
  <c r="EW14" i="8" s="1"/>
  <c r="EX14" i="8" s="1"/>
  <c r="EY14" i="8" s="1"/>
  <c r="EZ14" i="8" s="1"/>
  <c r="FA14" i="8" s="1"/>
  <c r="FB14" i="8" s="1"/>
  <c r="FC14" i="8" s="1"/>
  <c r="FD14" i="8" s="1"/>
  <c r="FE14" i="8" s="1"/>
  <c r="FF14" i="8" s="1"/>
  <c r="FG14" i="8" s="1"/>
  <c r="FH14" i="8" s="1"/>
  <c r="FI14" i="8" s="1"/>
  <c r="FJ14" i="8" s="1"/>
  <c r="FK14" i="8" s="1"/>
  <c r="FL14" i="8" s="1"/>
  <c r="FM14" i="8" s="1"/>
  <c r="FN14" i="8" s="1"/>
  <c r="FO14" i="8" s="1"/>
  <c r="FP14" i="8" s="1"/>
  <c r="FQ14" i="8" s="1"/>
  <c r="FR14" i="8" s="1"/>
  <c r="FS14" i="8" s="1"/>
  <c r="FT14" i="8" s="1"/>
  <c r="FU14" i="8" s="1"/>
  <c r="FV14" i="8" s="1"/>
  <c r="FW14" i="8" s="1"/>
  <c r="FX14" i="8" s="1"/>
  <c r="FY14" i="8" s="1"/>
  <c r="R14" i="8"/>
  <c r="Q14" i="8"/>
  <c r="R12" i="8"/>
  <c r="S12" i="8" s="1"/>
  <c r="T12" i="8" s="1"/>
  <c r="U12" i="8" s="1"/>
  <c r="V12" i="8" s="1"/>
  <c r="W12" i="8" s="1"/>
  <c r="B139" i="8"/>
  <c r="C134" i="8"/>
  <c r="D134" i="8" s="1"/>
  <c r="E134" i="8" s="1"/>
  <c r="F134" i="8" s="1"/>
  <c r="G134" i="8" s="1"/>
  <c r="H134" i="8" s="1"/>
  <c r="I134" i="8" s="1"/>
  <c r="J134" i="8" s="1"/>
  <c r="K134" i="8" s="1"/>
  <c r="L134" i="8" s="1"/>
  <c r="M134" i="8" s="1"/>
  <c r="G114" i="8"/>
  <c r="F114" i="8"/>
  <c r="E114" i="8"/>
  <c r="D114" i="8"/>
  <c r="C114" i="8"/>
  <c r="B114" i="8"/>
  <c r="G111" i="8"/>
  <c r="F111" i="8"/>
  <c r="E111" i="8"/>
  <c r="D111" i="8"/>
  <c r="C111" i="8"/>
  <c r="I89" i="8"/>
  <c r="B137" i="8" s="1"/>
  <c r="H86" i="8"/>
  <c r="G86" i="8"/>
  <c r="G87" i="8" s="1"/>
  <c r="F86" i="8"/>
  <c r="E86" i="8"/>
  <c r="D86" i="8"/>
  <c r="C86" i="8"/>
  <c r="C82" i="8"/>
  <c r="I70" i="8"/>
  <c r="D19" i="8"/>
  <c r="D82" i="8" s="1"/>
  <c r="AS13" i="8"/>
  <c r="AT13" i="8" s="1"/>
  <c r="AU13" i="8" s="1"/>
  <c r="AV13" i="8" s="1"/>
  <c r="AW13" i="8" s="1"/>
  <c r="AX13" i="8" s="1"/>
  <c r="AY13" i="8" s="1"/>
  <c r="AZ13" i="8" s="1"/>
  <c r="BA13" i="8" s="1"/>
  <c r="BB13" i="8" s="1"/>
  <c r="BC13" i="8" s="1"/>
  <c r="BD13" i="8" s="1"/>
  <c r="BE13" i="8" s="1"/>
  <c r="BF13" i="8" s="1"/>
  <c r="BG13" i="8" s="1"/>
  <c r="BH13" i="8" s="1"/>
  <c r="BI13" i="8" s="1"/>
  <c r="BJ13" i="8" s="1"/>
  <c r="BK13" i="8" s="1"/>
  <c r="BL13" i="8" s="1"/>
  <c r="BM13" i="8" s="1"/>
  <c r="BN13" i="8" s="1"/>
  <c r="BO13" i="8" s="1"/>
  <c r="BP13" i="8" s="1"/>
  <c r="BQ13" i="8" s="1"/>
  <c r="BR13" i="8" s="1"/>
  <c r="BS13" i="8" s="1"/>
  <c r="BT13" i="8" s="1"/>
  <c r="BU13" i="8" s="1"/>
  <c r="BV13" i="8" s="1"/>
  <c r="BW13" i="8" s="1"/>
  <c r="BX13" i="8" s="1"/>
  <c r="BY13" i="8" s="1"/>
  <c r="BZ13" i="8" s="1"/>
  <c r="CA13" i="8" s="1"/>
  <c r="CB13" i="8" s="1"/>
  <c r="CC13" i="8" s="1"/>
  <c r="CD13" i="8" s="1"/>
  <c r="CE13" i="8" s="1"/>
  <c r="CF13" i="8" s="1"/>
  <c r="CG13" i="8" s="1"/>
  <c r="CH13" i="8" s="1"/>
  <c r="CI13" i="8" s="1"/>
  <c r="CJ13" i="8" s="1"/>
  <c r="CK13" i="8" s="1"/>
  <c r="CL13" i="8" s="1"/>
  <c r="CM13" i="8" s="1"/>
  <c r="CN13" i="8" s="1"/>
  <c r="CO13" i="8" s="1"/>
  <c r="CP13" i="8" s="1"/>
  <c r="CQ13" i="8" s="1"/>
  <c r="CR13" i="8" s="1"/>
  <c r="CS13" i="8" s="1"/>
  <c r="CT13" i="8" s="1"/>
  <c r="CU13" i="8" s="1"/>
  <c r="CV13" i="8" s="1"/>
  <c r="CW13" i="8" s="1"/>
  <c r="CX13" i="8" s="1"/>
  <c r="CY13" i="8" s="1"/>
  <c r="CZ13" i="8" s="1"/>
  <c r="DA13" i="8" s="1"/>
  <c r="DB13" i="8" s="1"/>
  <c r="DC13" i="8" s="1"/>
  <c r="DD13" i="8" s="1"/>
  <c r="DE13" i="8" s="1"/>
  <c r="DF13" i="8" s="1"/>
  <c r="DG13" i="8" s="1"/>
  <c r="DH13" i="8" s="1"/>
  <c r="DI13" i="8" s="1"/>
  <c r="DJ13" i="8" s="1"/>
  <c r="DK13" i="8" s="1"/>
  <c r="DL13" i="8" s="1"/>
  <c r="DM13" i="8" s="1"/>
  <c r="DN13" i="8" s="1"/>
  <c r="DO13" i="8" s="1"/>
  <c r="DP13" i="8" s="1"/>
  <c r="DQ13" i="8" s="1"/>
  <c r="DR13" i="8" s="1"/>
  <c r="DS13" i="8" s="1"/>
  <c r="DT13" i="8" s="1"/>
  <c r="DU13" i="8" s="1"/>
  <c r="DV13" i="8" s="1"/>
  <c r="DW13" i="8" s="1"/>
  <c r="DX13" i="8" s="1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EK13" i="8" s="1"/>
  <c r="EL13" i="8" s="1"/>
  <c r="EM13" i="8" s="1"/>
  <c r="EN13" i="8" s="1"/>
  <c r="EO13" i="8" s="1"/>
  <c r="EP13" i="8" s="1"/>
  <c r="EQ13" i="8" s="1"/>
  <c r="ER13" i="8" s="1"/>
  <c r="ES13" i="8" s="1"/>
  <c r="ET13" i="8" s="1"/>
  <c r="EU13" i="8" s="1"/>
  <c r="EV13" i="8" s="1"/>
  <c r="EW13" i="8" s="1"/>
  <c r="EX13" i="8" s="1"/>
  <c r="EY13" i="8" s="1"/>
  <c r="EZ13" i="8" s="1"/>
  <c r="FA13" i="8" s="1"/>
  <c r="FB13" i="8" s="1"/>
  <c r="FC13" i="8" s="1"/>
  <c r="FD13" i="8" s="1"/>
  <c r="FE13" i="8" s="1"/>
  <c r="FF13" i="8" s="1"/>
  <c r="FG13" i="8" s="1"/>
  <c r="FH13" i="8" s="1"/>
  <c r="FI13" i="8" s="1"/>
  <c r="FJ13" i="8" s="1"/>
  <c r="FK13" i="8" s="1"/>
  <c r="FL13" i="8" s="1"/>
  <c r="FM13" i="8" s="1"/>
  <c r="FN13" i="8" s="1"/>
  <c r="FO13" i="8" s="1"/>
  <c r="FP13" i="8" s="1"/>
  <c r="FQ13" i="8" s="1"/>
  <c r="FR13" i="8" s="1"/>
  <c r="FS13" i="8" s="1"/>
  <c r="FT13" i="8" s="1"/>
  <c r="FU13" i="8" s="1"/>
  <c r="FV13" i="8" s="1"/>
  <c r="FW13" i="8" s="1"/>
  <c r="FX13" i="8" s="1"/>
  <c r="FY13" i="8" s="1"/>
  <c r="AM13" i="8"/>
  <c r="AN13" i="8" s="1"/>
  <c r="AO13" i="8" s="1"/>
  <c r="AP13" i="8" s="1"/>
  <c r="AQ13" i="8" s="1"/>
  <c r="AF13" i="8"/>
  <c r="AG13" i="8" s="1"/>
  <c r="AH13" i="8" s="1"/>
  <c r="AI13" i="8" s="1"/>
  <c r="AJ13" i="8" s="1"/>
  <c r="Y13" i="8"/>
  <c r="Z13" i="8" s="1"/>
  <c r="AA13" i="8" s="1"/>
  <c r="AB13" i="8" s="1"/>
  <c r="AC13" i="8" s="1"/>
  <c r="AD13" i="8" s="1"/>
  <c r="S13" i="8"/>
  <c r="T13" i="8" s="1"/>
  <c r="U13" i="8" s="1"/>
  <c r="V13" i="8" s="1"/>
  <c r="W13" i="8" s="1"/>
  <c r="R13" i="8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AM12" i="8"/>
  <c r="AN12" i="8" s="1"/>
  <c r="AO12" i="8" s="1"/>
  <c r="AP12" i="8" s="1"/>
  <c r="AQ12" i="8" s="1"/>
  <c r="AR12" i="8" s="1"/>
  <c r="AS12" i="8" s="1"/>
  <c r="AT12" i="8" s="1"/>
  <c r="AU12" i="8" s="1"/>
  <c r="AV12" i="8" s="1"/>
  <c r="AW12" i="8" s="1"/>
  <c r="AX12" i="8" s="1"/>
  <c r="AY12" i="8" s="1"/>
  <c r="AZ12" i="8" s="1"/>
  <c r="BA12" i="8" s="1"/>
  <c r="BB12" i="8" s="1"/>
  <c r="BC12" i="8" s="1"/>
  <c r="BD12" i="8" s="1"/>
  <c r="BE12" i="8" s="1"/>
  <c r="BF12" i="8" s="1"/>
  <c r="BH12" i="8" s="1"/>
  <c r="BI12" i="8" s="1"/>
  <c r="BJ12" i="8" s="1"/>
  <c r="BK12" i="8" s="1"/>
  <c r="BL12" i="8" s="1"/>
  <c r="BM12" i="8" s="1"/>
  <c r="BN12" i="8" s="1"/>
  <c r="BO12" i="8" s="1"/>
  <c r="BP12" i="8" s="1"/>
  <c r="BQ12" i="8" s="1"/>
  <c r="BR12" i="8" s="1"/>
  <c r="BS12" i="8" s="1"/>
  <c r="BT12" i="8" s="1"/>
  <c r="BU12" i="8" s="1"/>
  <c r="BV12" i="8" s="1"/>
  <c r="BW12" i="8" s="1"/>
  <c r="BX12" i="8" s="1"/>
  <c r="BY12" i="8" s="1"/>
  <c r="BZ12" i="8" s="1"/>
  <c r="CA12" i="8" s="1"/>
  <c r="CB12" i="8" s="1"/>
  <c r="CC12" i="8" s="1"/>
  <c r="CD12" i="8" s="1"/>
  <c r="CE12" i="8" s="1"/>
  <c r="CF12" i="8" s="1"/>
  <c r="CG12" i="8" s="1"/>
  <c r="CH12" i="8" s="1"/>
  <c r="CI12" i="8" s="1"/>
  <c r="CJ12" i="8" s="1"/>
  <c r="CK12" i="8" s="1"/>
  <c r="CL12" i="8" s="1"/>
  <c r="CM12" i="8" s="1"/>
  <c r="CN12" i="8" s="1"/>
  <c r="CO12" i="8" s="1"/>
  <c r="CP12" i="8" s="1"/>
  <c r="CQ12" i="8" s="1"/>
  <c r="CR12" i="8" s="1"/>
  <c r="CS12" i="8" s="1"/>
  <c r="CT12" i="8" s="1"/>
  <c r="CU12" i="8" s="1"/>
  <c r="CV12" i="8" s="1"/>
  <c r="CW12" i="8" s="1"/>
  <c r="CX12" i="8" s="1"/>
  <c r="CY12" i="8" s="1"/>
  <c r="CZ12" i="8" s="1"/>
  <c r="DA12" i="8" s="1"/>
  <c r="DB12" i="8" s="1"/>
  <c r="DC12" i="8" s="1"/>
  <c r="DD12" i="8" s="1"/>
  <c r="DE12" i="8" s="1"/>
  <c r="DF12" i="8" s="1"/>
  <c r="DG12" i="8" s="1"/>
  <c r="DH12" i="8" s="1"/>
  <c r="DI12" i="8" s="1"/>
  <c r="DJ12" i="8" s="1"/>
  <c r="DK12" i="8" s="1"/>
  <c r="DL12" i="8" s="1"/>
  <c r="DM12" i="8" s="1"/>
  <c r="DN12" i="8" s="1"/>
  <c r="DO12" i="8" s="1"/>
  <c r="DP12" i="8" s="1"/>
  <c r="DQ12" i="8" s="1"/>
  <c r="DR12" i="8" s="1"/>
  <c r="DS12" i="8" s="1"/>
  <c r="DT12" i="8" s="1"/>
  <c r="DU12" i="8" s="1"/>
  <c r="DV12" i="8" s="1"/>
  <c r="DW12" i="8" s="1"/>
  <c r="DX12" i="8" s="1"/>
  <c r="DY12" i="8" s="1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EK12" i="8" s="1"/>
  <c r="EL12" i="8" s="1"/>
  <c r="EM12" i="8" s="1"/>
  <c r="EN12" i="8" s="1"/>
  <c r="EO12" i="8" s="1"/>
  <c r="EP12" i="8" s="1"/>
  <c r="EQ12" i="8" s="1"/>
  <c r="ER12" i="8" s="1"/>
  <c r="ES12" i="8" s="1"/>
  <c r="ET12" i="8" s="1"/>
  <c r="EU12" i="8" s="1"/>
  <c r="EV12" i="8" s="1"/>
  <c r="EW12" i="8" s="1"/>
  <c r="EX12" i="8" s="1"/>
  <c r="EY12" i="8" s="1"/>
  <c r="EZ12" i="8" s="1"/>
  <c r="FA12" i="8" s="1"/>
  <c r="FB12" i="8" s="1"/>
  <c r="FC12" i="8" s="1"/>
  <c r="FD12" i="8" s="1"/>
  <c r="FE12" i="8" s="1"/>
  <c r="FF12" i="8" s="1"/>
  <c r="FG12" i="8" s="1"/>
  <c r="FH12" i="8" s="1"/>
  <c r="FI12" i="8" s="1"/>
  <c r="FJ12" i="8" s="1"/>
  <c r="FK12" i="8" s="1"/>
  <c r="FL12" i="8" s="1"/>
  <c r="FM12" i="8" s="1"/>
  <c r="FN12" i="8" s="1"/>
  <c r="FO12" i="8" s="1"/>
  <c r="FP12" i="8" s="1"/>
  <c r="FQ12" i="8" s="1"/>
  <c r="FR12" i="8" s="1"/>
  <c r="FS12" i="8" s="1"/>
  <c r="FT12" i="8" s="1"/>
  <c r="FU12" i="8" s="1"/>
  <c r="FV12" i="8" s="1"/>
  <c r="FW12" i="8" s="1"/>
  <c r="FX12" i="8" s="1"/>
  <c r="FY12" i="8" s="1"/>
  <c r="AF12" i="8"/>
  <c r="AG12" i="8" s="1"/>
  <c r="AH12" i="8" s="1"/>
  <c r="AI12" i="8" s="1"/>
  <c r="AJ12" i="8" s="1"/>
  <c r="AK12" i="8" s="1"/>
  <c r="Y12" i="8"/>
  <c r="Z12" i="8" s="1"/>
  <c r="AA12" i="8" s="1"/>
  <c r="AB12" i="8" s="1"/>
  <c r="AC12" i="8" s="1"/>
  <c r="AD12" i="8" s="1"/>
  <c r="O12" i="8"/>
  <c r="N12" i="8" s="1"/>
  <c r="M12" i="8" s="1"/>
  <c r="L12" i="8" s="1"/>
  <c r="K12" i="8" s="1"/>
  <c r="J12" i="8" s="1"/>
  <c r="B9" i="8"/>
  <c r="AG6" i="8" s="1"/>
  <c r="AG8" i="8"/>
  <c r="V8" i="8"/>
  <c r="V9" i="8" s="1"/>
  <c r="H8" i="8"/>
  <c r="AG7" i="8"/>
  <c r="V7" i="8"/>
  <c r="H7" i="8"/>
  <c r="F7" i="8"/>
  <c r="X6" i="8"/>
  <c r="H6" i="8"/>
  <c r="BU14" i="2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AL282" i="1"/>
  <c r="AE283" i="1"/>
  <c r="AB280" i="1"/>
  <c r="AA278" i="1"/>
  <c r="AJ277" i="1"/>
  <c r="AL247" i="1"/>
  <c r="AK247" i="1"/>
  <c r="AJ247" i="1"/>
  <c r="AF245" i="1"/>
  <c r="AE245" i="1"/>
  <c r="AA243" i="1"/>
  <c r="Z243" i="1"/>
  <c r="Y243" i="1"/>
  <c r="AJ242" i="1"/>
  <c r="AI242" i="1"/>
  <c r="AH242" i="1"/>
  <c r="AV241" i="1"/>
  <c r="AU241" i="1"/>
  <c r="AT241" i="1"/>
  <c r="AS241" i="1"/>
  <c r="AH144" i="1"/>
  <c r="AH143" i="1"/>
  <c r="AH141" i="1"/>
  <c r="AH139" i="1"/>
  <c r="AH138" i="1"/>
  <c r="AH137" i="1"/>
  <c r="AH125" i="1"/>
  <c r="AH124" i="1"/>
  <c r="AH122" i="1"/>
  <c r="AH120" i="1"/>
  <c r="AH119" i="1"/>
  <c r="AH118" i="1"/>
  <c r="AL79" i="1"/>
  <c r="AL78" i="1"/>
  <c r="AL84" i="1"/>
  <c r="AL83" i="1"/>
  <c r="AL82" i="1"/>
  <c r="AL81" i="1"/>
  <c r="AR68" i="1"/>
  <c r="AR67" i="1"/>
  <c r="AR73" i="1"/>
  <c r="AR72" i="1"/>
  <c r="AR71" i="1"/>
  <c r="AR70" i="1"/>
  <c r="AN57" i="1"/>
  <c r="AH123" i="1" s="1"/>
  <c r="AN56" i="1"/>
  <c r="AN62" i="1"/>
  <c r="AN61" i="1"/>
  <c r="AH142" i="1" s="1"/>
  <c r="AN60" i="1"/>
  <c r="AN59" i="1"/>
  <c r="AO32" i="1"/>
  <c r="AO40" i="1"/>
  <c r="AO39" i="1"/>
  <c r="AO38" i="1"/>
  <c r="AO37" i="1"/>
  <c r="AO35" i="1"/>
  <c r="AO34" i="1"/>
  <c r="AR12" i="1"/>
  <c r="AR11" i="1"/>
  <c r="AR10" i="1"/>
  <c r="AR9" i="1"/>
  <c r="AR7" i="1"/>
  <c r="AR6" i="1"/>
  <c r="AR4" i="1"/>
  <c r="AR51" i="1"/>
  <c r="AR50" i="1"/>
  <c r="AR49" i="1"/>
  <c r="AR48" i="1"/>
  <c r="AR46" i="1"/>
  <c r="AR45" i="1"/>
  <c r="AI7" i="8" l="1"/>
  <c r="F6" i="8"/>
  <c r="Q6" i="8" s="1"/>
  <c r="G7" i="8"/>
  <c r="AK7" i="8" s="1"/>
  <c r="H87" i="8"/>
  <c r="Q8" i="8"/>
  <c r="G8" i="8"/>
  <c r="AK8" i="8" s="1"/>
  <c r="AH6" i="8"/>
  <c r="I32" i="8" s="1"/>
  <c r="AH8" i="8"/>
  <c r="I25" i="8" s="1"/>
  <c r="AI6" i="8"/>
  <c r="AH7" i="8"/>
  <c r="I23" i="8" s="1"/>
  <c r="V11" i="8"/>
  <c r="V10" i="8"/>
  <c r="AI8" i="8"/>
  <c r="E19" i="8"/>
  <c r="Q7" i="8"/>
  <c r="I98" i="8"/>
  <c r="I97" i="8"/>
  <c r="I96" i="8"/>
  <c r="I86" i="8"/>
  <c r="I87" i="8" s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F86" i="1"/>
  <c r="AV276" i="1"/>
  <c r="AU276" i="1"/>
  <c r="AT276" i="1"/>
  <c r="AI277" i="1"/>
  <c r="AH277" i="1"/>
  <c r="Z278" i="1"/>
  <c r="AA280" i="1"/>
  <c r="AK282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G144" i="1"/>
  <c r="AG143" i="1"/>
  <c r="AG140" i="1"/>
  <c r="AG139" i="1"/>
  <c r="AG138" i="1"/>
  <c r="AG137" i="1"/>
  <c r="AG125" i="1"/>
  <c r="AG124" i="1"/>
  <c r="AG122" i="1"/>
  <c r="AG120" i="1"/>
  <c r="AG119" i="1"/>
  <c r="AG118" i="1"/>
  <c r="M84" i="1"/>
  <c r="L84" i="1"/>
  <c r="K84" i="1"/>
  <c r="J84" i="1"/>
  <c r="I84" i="1"/>
  <c r="M83" i="1"/>
  <c r="I144" i="1" s="1"/>
  <c r="L83" i="1"/>
  <c r="H144" i="1" s="1"/>
  <c r="K83" i="1"/>
  <c r="G144" i="1" s="1"/>
  <c r="F144" i="1"/>
  <c r="I83" i="1"/>
  <c r="M82" i="1"/>
  <c r="L82" i="1"/>
  <c r="K82" i="1"/>
  <c r="J82" i="1"/>
  <c r="M81" i="1"/>
  <c r="L81" i="1"/>
  <c r="K81" i="1"/>
  <c r="J81" i="1"/>
  <c r="I81" i="1"/>
  <c r="T84" i="1"/>
  <c r="S84" i="1"/>
  <c r="R84" i="1"/>
  <c r="Q84" i="1"/>
  <c r="P84" i="1"/>
  <c r="O84" i="1"/>
  <c r="T83" i="1"/>
  <c r="P144" i="1" s="1"/>
  <c r="S83" i="1"/>
  <c r="O144" i="1" s="1"/>
  <c r="R83" i="1"/>
  <c r="N144" i="1" s="1"/>
  <c r="Q83" i="1"/>
  <c r="P83" i="1"/>
  <c r="L144" i="1" s="1"/>
  <c r="O83" i="1"/>
  <c r="K144" i="1" s="1"/>
  <c r="T82" i="1"/>
  <c r="S82" i="1"/>
  <c r="R82" i="1"/>
  <c r="Q82" i="1"/>
  <c r="P82" i="1"/>
  <c r="O82" i="1"/>
  <c r="T81" i="1"/>
  <c r="S81" i="1"/>
  <c r="R81" i="1"/>
  <c r="Q81" i="1"/>
  <c r="P81" i="1"/>
  <c r="O81" i="1"/>
  <c r="N84" i="1"/>
  <c r="N83" i="1"/>
  <c r="J144" i="1" s="1"/>
  <c r="N82" i="1"/>
  <c r="N81" i="1"/>
  <c r="M144" i="1"/>
  <c r="S79" i="1"/>
  <c r="O125" i="1" s="1"/>
  <c r="R79" i="1"/>
  <c r="Q79" i="1"/>
  <c r="M125" i="1" s="1"/>
  <c r="P79" i="1"/>
  <c r="O79" i="1"/>
  <c r="K125" i="1" s="1"/>
  <c r="N79" i="1"/>
  <c r="M79" i="1"/>
  <c r="I125" i="1" s="1"/>
  <c r="L79" i="1"/>
  <c r="H125" i="1" s="1"/>
  <c r="K79" i="1"/>
  <c r="G125" i="1" s="1"/>
  <c r="J79" i="1"/>
  <c r="I79" i="1"/>
  <c r="H79" i="1"/>
  <c r="G79" i="1"/>
  <c r="F79" i="1"/>
  <c r="E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K84" i="1"/>
  <c r="AK83" i="1"/>
  <c r="AK82" i="1"/>
  <c r="AK81" i="1"/>
  <c r="AK79" i="1"/>
  <c r="AK78" i="1"/>
  <c r="AQ73" i="1"/>
  <c r="AQ72" i="1"/>
  <c r="AQ71" i="1"/>
  <c r="AQ70" i="1"/>
  <c r="AQ68" i="1"/>
  <c r="AQ67" i="1"/>
  <c r="AN54" i="1"/>
  <c r="AM54" i="1"/>
  <c r="AM62" i="1"/>
  <c r="AM61" i="1"/>
  <c r="AG142" i="1" s="1"/>
  <c r="AM60" i="1"/>
  <c r="AM59" i="1"/>
  <c r="AM57" i="1"/>
  <c r="AF281" i="1" s="1"/>
  <c r="AM56" i="1"/>
  <c r="AF246" i="1" s="1"/>
  <c r="AN40" i="1"/>
  <c r="AN39" i="1"/>
  <c r="AG141" i="1" s="1"/>
  <c r="AN38" i="1"/>
  <c r="AN37" i="1"/>
  <c r="AN35" i="1"/>
  <c r="AN34" i="1"/>
  <c r="AN32" i="1"/>
  <c r="BB23" i="1"/>
  <c r="BB22" i="1"/>
  <c r="BB21" i="1"/>
  <c r="BB20" i="1"/>
  <c r="BB18" i="1"/>
  <c r="AT279" i="1" s="1"/>
  <c r="BB17" i="1"/>
  <c r="AT244" i="1" s="1"/>
  <c r="BC15" i="1"/>
  <c r="BB15" i="1"/>
  <c r="AQ12" i="1"/>
  <c r="AQ11" i="1"/>
  <c r="AQ10" i="1"/>
  <c r="AQ9" i="1"/>
  <c r="AQ7" i="1"/>
  <c r="AQ6" i="1"/>
  <c r="AQ46" i="1"/>
  <c r="AQ45" i="1"/>
  <c r="AQ51" i="1"/>
  <c r="AQ50" i="1"/>
  <c r="AQ49" i="1"/>
  <c r="AQ48" i="1"/>
  <c r="AR43" i="1"/>
  <c r="AQ43" i="1"/>
  <c r="AJ282" i="1"/>
  <c r="AI282" i="1"/>
  <c r="Z280" i="1"/>
  <c r="Y280" i="1"/>
  <c r="Y278" i="1"/>
  <c r="X278" i="1"/>
  <c r="AG277" i="1"/>
  <c r="AF144" i="1"/>
  <c r="AE144" i="1"/>
  <c r="AD144" i="1"/>
  <c r="AC144" i="1"/>
  <c r="AB144" i="1"/>
  <c r="AA144" i="1"/>
  <c r="Z144" i="1"/>
  <c r="Y144" i="1"/>
  <c r="X144" i="1"/>
  <c r="W144" i="1"/>
  <c r="V144" i="1"/>
  <c r="AF125" i="1"/>
  <c r="AF124" i="1"/>
  <c r="AF122" i="1"/>
  <c r="AF120" i="1"/>
  <c r="AF119" i="1"/>
  <c r="AF118" i="1"/>
  <c r="AF143" i="1"/>
  <c r="AF142" i="1"/>
  <c r="AF141" i="1"/>
  <c r="AF140" i="1"/>
  <c r="AF139" i="1"/>
  <c r="AF138" i="1"/>
  <c r="AF137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N125" i="1"/>
  <c r="L125" i="1"/>
  <c r="J125" i="1"/>
  <c r="F125" i="1"/>
  <c r="U84" i="1"/>
  <c r="U83" i="1"/>
  <c r="Q144" i="1" s="1"/>
  <c r="U82" i="1"/>
  <c r="U81" i="1"/>
  <c r="V84" i="1"/>
  <c r="V83" i="1"/>
  <c r="R144" i="1" s="1"/>
  <c r="V82" i="1"/>
  <c r="V81" i="1"/>
  <c r="W84" i="1"/>
  <c r="W83" i="1"/>
  <c r="S144" i="1" s="1"/>
  <c r="W82" i="1"/>
  <c r="W81" i="1"/>
  <c r="X84" i="1"/>
  <c r="X83" i="1"/>
  <c r="T144" i="1" s="1"/>
  <c r="X82" i="1"/>
  <c r="X81" i="1"/>
  <c r="Y84" i="1"/>
  <c r="Y83" i="1"/>
  <c r="U144" i="1" s="1"/>
  <c r="Y82" i="1"/>
  <c r="Y81" i="1"/>
  <c r="Z84" i="1"/>
  <c r="Z83" i="1"/>
  <c r="Z82" i="1"/>
  <c r="Z81" i="1"/>
  <c r="AA84" i="1"/>
  <c r="AA83" i="1"/>
  <c r="AA82" i="1"/>
  <c r="AA81" i="1"/>
  <c r="AB84" i="1"/>
  <c r="AB83" i="1"/>
  <c r="AB82" i="1"/>
  <c r="AB81" i="1"/>
  <c r="AC84" i="1"/>
  <c r="AC83" i="1"/>
  <c r="AC82" i="1"/>
  <c r="AC81" i="1"/>
  <c r="T79" i="1"/>
  <c r="T78" i="1"/>
  <c r="U79" i="1"/>
  <c r="U78" i="1"/>
  <c r="V79" i="1"/>
  <c r="V78" i="1"/>
  <c r="V77" i="1"/>
  <c r="AJ84" i="1"/>
  <c r="AJ83" i="1"/>
  <c r="AJ82" i="1"/>
  <c r="AJ81" i="1"/>
  <c r="AJ79" i="1"/>
  <c r="AJ78" i="1"/>
  <c r="W78" i="1"/>
  <c r="X78" i="1"/>
  <c r="Y78" i="1"/>
  <c r="Z78" i="1"/>
  <c r="AA78" i="1"/>
  <c r="AB78" i="1"/>
  <c r="W79" i="1"/>
  <c r="X79" i="1"/>
  <c r="Y79" i="1"/>
  <c r="Z79" i="1"/>
  <c r="AA79" i="1"/>
  <c r="AB79" i="1"/>
  <c r="AP73" i="1"/>
  <c r="AP72" i="1"/>
  <c r="AP71" i="1"/>
  <c r="AP70" i="1"/>
  <c r="AP68" i="1"/>
  <c r="AP67" i="1"/>
  <c r="AP65" i="1"/>
  <c r="AL62" i="1"/>
  <c r="AL61" i="1"/>
  <c r="AL60" i="1"/>
  <c r="AL59" i="1"/>
  <c r="AL57" i="1"/>
  <c r="AE281" i="1" s="1"/>
  <c r="AL56" i="1"/>
  <c r="AE246" i="1" s="1"/>
  <c r="AL54" i="1"/>
  <c r="AP43" i="1"/>
  <c r="AO43" i="1"/>
  <c r="AM32" i="1"/>
  <c r="AM40" i="1"/>
  <c r="AM39" i="1"/>
  <c r="AM38" i="1"/>
  <c r="AM37" i="1"/>
  <c r="AM35" i="1"/>
  <c r="AM34" i="1"/>
  <c r="BA15" i="1"/>
  <c r="BA23" i="1"/>
  <c r="BA22" i="1"/>
  <c r="BA21" i="1"/>
  <c r="BA20" i="1"/>
  <c r="BA18" i="1"/>
  <c r="AS279" i="1" s="1"/>
  <c r="BA17" i="1"/>
  <c r="AS244" i="1" s="1"/>
  <c r="AQ4" i="1"/>
  <c r="AP4" i="1"/>
  <c r="AP12" i="1"/>
  <c r="AP11" i="1"/>
  <c r="AP10" i="1"/>
  <c r="AP9" i="1"/>
  <c r="AP7" i="1"/>
  <c r="AP6" i="1"/>
  <c r="AP51" i="1"/>
  <c r="AP50" i="1"/>
  <c r="AP49" i="1"/>
  <c r="AP48" i="1"/>
  <c r="AP46" i="1"/>
  <c r="AP45" i="1"/>
  <c r="AI84" i="1"/>
  <c r="AI83" i="1"/>
  <c r="AI82" i="1"/>
  <c r="AI81" i="1"/>
  <c r="AH84" i="1"/>
  <c r="AH83" i="1"/>
  <c r="AH82" i="1"/>
  <c r="AH81" i="1"/>
  <c r="AG84" i="1"/>
  <c r="AG83" i="1"/>
  <c r="AG82" i="1"/>
  <c r="AG81" i="1"/>
  <c r="AF84" i="1"/>
  <c r="AF83" i="1"/>
  <c r="AF82" i="1"/>
  <c r="AF81" i="1"/>
  <c r="AE84" i="1"/>
  <c r="AE83" i="1"/>
  <c r="AE82" i="1"/>
  <c r="AE81" i="1"/>
  <c r="AD84" i="1"/>
  <c r="AD83" i="1"/>
  <c r="AD82" i="1"/>
  <c r="AD81" i="1"/>
  <c r="AI79" i="1"/>
  <c r="AI78" i="1"/>
  <c r="AH79" i="1"/>
  <c r="AH78" i="1"/>
  <c r="AG79" i="1"/>
  <c r="AG78" i="1"/>
  <c r="AF79" i="1"/>
  <c r="AF78" i="1"/>
  <c r="AE79" i="1"/>
  <c r="AE78" i="1"/>
  <c r="AD79" i="1"/>
  <c r="AD78" i="1"/>
  <c r="AC79" i="1"/>
  <c r="AC78" i="1"/>
  <c r="F76" i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E76" i="1"/>
  <c r="D65" i="1"/>
  <c r="AD245" i="1"/>
  <c r="AC245" i="1"/>
  <c r="AI247" i="1"/>
  <c r="AH247" i="1"/>
  <c r="AG247" i="1"/>
  <c r="AB245" i="1"/>
  <c r="AR241" i="1"/>
  <c r="AQ241" i="1"/>
  <c r="AP241" i="1"/>
  <c r="AG242" i="1"/>
  <c r="AF242" i="1"/>
  <c r="AE242" i="1"/>
  <c r="X243" i="1"/>
  <c r="W243" i="1"/>
  <c r="V243" i="1"/>
  <c r="U243" i="1"/>
  <c r="T243" i="1"/>
  <c r="S243" i="1"/>
  <c r="R243" i="1"/>
  <c r="AE143" i="1"/>
  <c r="AE142" i="1"/>
  <c r="AE141" i="1"/>
  <c r="AE140" i="1"/>
  <c r="AE139" i="1"/>
  <c r="AE138" i="1"/>
  <c r="AE137" i="1"/>
  <c r="AE124" i="1"/>
  <c r="AE122" i="1"/>
  <c r="AE120" i="1"/>
  <c r="AE119" i="1"/>
  <c r="AE118" i="1"/>
  <c r="AL32" i="1"/>
  <c r="AL35" i="1"/>
  <c r="AL34" i="1"/>
  <c r="AL40" i="1"/>
  <c r="AL39" i="1"/>
  <c r="AL38" i="1"/>
  <c r="AL37" i="1"/>
  <c r="AO73" i="1"/>
  <c r="AO72" i="1"/>
  <c r="AO71" i="1"/>
  <c r="AO70" i="1"/>
  <c r="AO68" i="1"/>
  <c r="AO67" i="1"/>
  <c r="AO65" i="1"/>
  <c r="AN65" i="1"/>
  <c r="AK62" i="1"/>
  <c r="AK61" i="1"/>
  <c r="AK60" i="1"/>
  <c r="AK59" i="1"/>
  <c r="AK57" i="1"/>
  <c r="AD281" i="1" s="1"/>
  <c r="AK56" i="1"/>
  <c r="AD246" i="1" s="1"/>
  <c r="AK54" i="1"/>
  <c r="AZ23" i="1"/>
  <c r="AZ22" i="1"/>
  <c r="AZ21" i="1"/>
  <c r="AZ20" i="1"/>
  <c r="AZ18" i="1"/>
  <c r="AE121" i="1" s="1"/>
  <c r="AZ17" i="1"/>
  <c r="AR244" i="1" s="1"/>
  <c r="AZ15" i="1"/>
  <c r="AO12" i="1"/>
  <c r="AO11" i="1"/>
  <c r="AO10" i="1"/>
  <c r="AO9" i="1"/>
  <c r="AO7" i="1"/>
  <c r="AO6" i="1"/>
  <c r="AO4" i="1"/>
  <c r="AO51" i="1"/>
  <c r="AO50" i="1"/>
  <c r="AO49" i="1"/>
  <c r="AO48" i="1"/>
  <c r="AO46" i="1"/>
  <c r="AO45" i="1"/>
  <c r="AQ353" i="1"/>
  <c r="AP353" i="1"/>
  <c r="AO353" i="1"/>
  <c r="AQ350" i="1"/>
  <c r="AP350" i="1"/>
  <c r="AQ308" i="1"/>
  <c r="AP308" i="1"/>
  <c r="AO308" i="1"/>
  <c r="AQ311" i="1"/>
  <c r="AP311" i="1"/>
  <c r="AO311" i="1"/>
  <c r="X354" i="1"/>
  <c r="W354" i="1"/>
  <c r="V354" i="1"/>
  <c r="X312" i="1"/>
  <c r="W312" i="1"/>
  <c r="V312" i="1"/>
  <c r="AC355" i="1"/>
  <c r="AB355" i="1"/>
  <c r="AA355" i="1"/>
  <c r="AC313" i="1"/>
  <c r="AB313" i="1"/>
  <c r="AA313" i="1"/>
  <c r="Z313" i="1"/>
  <c r="AH356" i="1"/>
  <c r="AG356" i="1"/>
  <c r="AF356" i="1"/>
  <c r="AH314" i="1"/>
  <c r="AG314" i="1"/>
  <c r="AF314" i="1"/>
  <c r="AE314" i="1"/>
  <c r="AE351" i="1"/>
  <c r="AD351" i="1"/>
  <c r="V352" i="1"/>
  <c r="U352" i="1"/>
  <c r="W310" i="1"/>
  <c r="V310" i="1"/>
  <c r="U310" i="1"/>
  <c r="AE309" i="1"/>
  <c r="AD309" i="1"/>
  <c r="X280" i="1"/>
  <c r="AH282" i="1"/>
  <c r="AF277" i="1"/>
  <c r="W278" i="1"/>
  <c r="AS276" i="1"/>
  <c r="AR276" i="1"/>
  <c r="AQ276" i="1"/>
  <c r="AP276" i="1"/>
  <c r="AO276" i="1"/>
  <c r="AN276" i="1"/>
  <c r="AM276" i="1"/>
  <c r="AD143" i="1"/>
  <c r="AD142" i="1"/>
  <c r="AD141" i="1"/>
  <c r="AD140" i="1"/>
  <c r="AD139" i="1"/>
  <c r="AD138" i="1"/>
  <c r="AD137" i="1"/>
  <c r="AD124" i="1"/>
  <c r="AD122" i="1"/>
  <c r="AD120" i="1"/>
  <c r="AD119" i="1"/>
  <c r="AD118" i="1"/>
  <c r="AN73" i="1"/>
  <c r="AN72" i="1"/>
  <c r="AN71" i="1"/>
  <c r="AN70" i="1"/>
  <c r="AN68" i="1"/>
  <c r="AN67" i="1"/>
  <c r="AJ62" i="1"/>
  <c r="AJ61" i="1"/>
  <c r="AJ60" i="1"/>
  <c r="AJ59" i="1"/>
  <c r="AJ57" i="1"/>
  <c r="AD123" i="1" s="1"/>
  <c r="AJ56" i="1"/>
  <c r="AC246" i="1" s="1"/>
  <c r="AK35" i="1"/>
  <c r="AK34" i="1"/>
  <c r="AK40" i="1"/>
  <c r="AK39" i="1"/>
  <c r="AK38" i="1"/>
  <c r="AK37" i="1"/>
  <c r="AY15" i="1"/>
  <c r="AY23" i="1"/>
  <c r="AY22" i="1"/>
  <c r="AY21" i="1"/>
  <c r="AY20" i="1"/>
  <c r="AY18" i="1"/>
  <c r="AQ279" i="1" s="1"/>
  <c r="AY17" i="1"/>
  <c r="AQ244" i="1" s="1"/>
  <c r="AN4" i="1"/>
  <c r="AN12" i="1"/>
  <c r="AN11" i="1"/>
  <c r="AN10" i="1"/>
  <c r="AN9" i="1"/>
  <c r="AN7" i="1"/>
  <c r="AN6" i="1"/>
  <c r="AN43" i="1"/>
  <c r="AN46" i="1"/>
  <c r="AN45" i="1"/>
  <c r="AN51" i="1"/>
  <c r="AN50" i="1"/>
  <c r="AN49" i="1"/>
  <c r="AN48" i="1"/>
  <c r="AG121" i="1" l="1"/>
  <c r="AD121" i="1"/>
  <c r="AR279" i="1"/>
  <c r="AF121" i="1"/>
  <c r="I7" i="8"/>
  <c r="AM7" i="8" s="1"/>
  <c r="AC281" i="1"/>
  <c r="AE123" i="1"/>
  <c r="AF123" i="1"/>
  <c r="AG123" i="1"/>
  <c r="I39" i="8"/>
  <c r="H39" i="8" s="1"/>
  <c r="I40" i="8" s="1"/>
  <c r="I43" i="8"/>
  <c r="H43" i="8" s="1"/>
  <c r="I34" i="8"/>
  <c r="I36" i="8"/>
  <c r="H36" i="8" s="1"/>
  <c r="I37" i="8" s="1"/>
  <c r="I41" i="8"/>
  <c r="H41" i="8" s="1"/>
  <c r="R7" i="8"/>
  <c r="R8" i="8"/>
  <c r="G6" i="8"/>
  <c r="AK6" i="8" s="1"/>
  <c r="H32" i="8"/>
  <c r="I33" i="8" s="1"/>
  <c r="E82" i="8"/>
  <c r="F19" i="8"/>
  <c r="H23" i="8"/>
  <c r="I24" i="8" s="1"/>
  <c r="AJ6" i="8"/>
  <c r="AJ7" i="8"/>
  <c r="I49" i="8" s="1"/>
  <c r="AH9" i="8"/>
  <c r="I21" i="8"/>
  <c r="AJ8" i="8"/>
  <c r="I51" i="8" s="1"/>
  <c r="I6" i="8"/>
  <c r="AM6" i="8" s="1"/>
  <c r="I8" i="8"/>
  <c r="AM8" i="8" s="1"/>
  <c r="R6" i="8"/>
  <c r="H25" i="8"/>
  <c r="I26" i="8" s="1"/>
  <c r="AG282" i="1"/>
  <c r="W280" i="1"/>
  <c r="V278" i="1"/>
  <c r="AE277" i="1"/>
  <c r="AD277" i="1"/>
  <c r="AC277" i="1"/>
  <c r="AB277" i="1"/>
  <c r="AF247" i="1"/>
  <c r="AE247" i="1"/>
  <c r="Z246" i="1"/>
  <c r="AA245" i="1"/>
  <c r="Z245" i="1"/>
  <c r="AO241" i="1"/>
  <c r="AN241" i="1"/>
  <c r="Q243" i="1"/>
  <c r="P243" i="1"/>
  <c r="AD242" i="1"/>
  <c r="AC242" i="1"/>
  <c r="AC143" i="1"/>
  <c r="AC142" i="1"/>
  <c r="AC141" i="1"/>
  <c r="AC140" i="1"/>
  <c r="AC139" i="1"/>
  <c r="AC138" i="1"/>
  <c r="AC137" i="1"/>
  <c r="AC124" i="1"/>
  <c r="AC122" i="1"/>
  <c r="AC121" i="1"/>
  <c r="AC120" i="1"/>
  <c r="AC119" i="1"/>
  <c r="AC118" i="1"/>
  <c r="AM73" i="1"/>
  <c r="AM72" i="1"/>
  <c r="AM71" i="1"/>
  <c r="AM70" i="1"/>
  <c r="AM68" i="1"/>
  <c r="AM67" i="1"/>
  <c r="AM65" i="1"/>
  <c r="AG54" i="1"/>
  <c r="AH54" i="1" s="1"/>
  <c r="AI54" i="1" s="1"/>
  <c r="AJ54" i="1" s="1"/>
  <c r="AI62" i="1"/>
  <c r="AI61" i="1"/>
  <c r="AI60" i="1"/>
  <c r="AI59" i="1"/>
  <c r="AI57" i="1"/>
  <c r="AB281" i="1" s="1"/>
  <c r="AI56" i="1"/>
  <c r="AB246" i="1" s="1"/>
  <c r="AJ35" i="1"/>
  <c r="AJ34" i="1"/>
  <c r="AJ40" i="1"/>
  <c r="AJ39" i="1"/>
  <c r="AJ38" i="1"/>
  <c r="AJ37" i="1"/>
  <c r="AX23" i="1"/>
  <c r="AX22" i="1"/>
  <c r="AX21" i="1"/>
  <c r="AX20" i="1"/>
  <c r="AX18" i="1"/>
  <c r="AP279" i="1" s="1"/>
  <c r="AX17" i="1"/>
  <c r="AP244" i="1" s="1"/>
  <c r="AM12" i="1"/>
  <c r="AM11" i="1"/>
  <c r="AM10" i="1"/>
  <c r="AM9" i="1"/>
  <c r="AM7" i="1"/>
  <c r="AM6" i="1"/>
  <c r="AM4" i="1"/>
  <c r="AM51" i="1"/>
  <c r="AM50" i="1"/>
  <c r="AM49" i="1"/>
  <c r="AM48" i="1"/>
  <c r="AM46" i="1"/>
  <c r="AM45" i="1"/>
  <c r="AM43" i="1"/>
  <c r="AL43" i="1"/>
  <c r="C101" i="6"/>
  <c r="K11" i="6"/>
  <c r="L11" i="6" s="1"/>
  <c r="M11" i="6" s="1"/>
  <c r="N11" i="6" s="1"/>
  <c r="O11" i="6" s="1"/>
  <c r="P11" i="6" s="1"/>
  <c r="Q11" i="6" s="1"/>
  <c r="B119" i="6"/>
  <c r="G114" i="6"/>
  <c r="H114" i="6" s="1"/>
  <c r="I114" i="6" s="1"/>
  <c r="J114" i="6" s="1"/>
  <c r="K114" i="6" s="1"/>
  <c r="L114" i="6" s="1"/>
  <c r="M114" i="6" s="1"/>
  <c r="C114" i="6"/>
  <c r="D114" i="6" s="1"/>
  <c r="E114" i="6" s="1"/>
  <c r="F114" i="6" s="1"/>
  <c r="G109" i="6"/>
  <c r="F109" i="6"/>
  <c r="E109" i="6"/>
  <c r="D109" i="6"/>
  <c r="C109" i="6"/>
  <c r="I87" i="6"/>
  <c r="B117" i="6" s="1"/>
  <c r="H85" i="6"/>
  <c r="H84" i="6"/>
  <c r="G84" i="6"/>
  <c r="F84" i="6"/>
  <c r="E84" i="6"/>
  <c r="D84" i="6"/>
  <c r="C84" i="6"/>
  <c r="C80" i="6"/>
  <c r="I68" i="6"/>
  <c r="D17" i="6"/>
  <c r="D80" i="6" s="1"/>
  <c r="AS12" i="6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V12" i="6" s="1"/>
  <c r="BW12" i="6" s="1"/>
  <c r="BX12" i="6" s="1"/>
  <c r="BY12" i="6" s="1"/>
  <c r="BZ12" i="6" s="1"/>
  <c r="CA12" i="6" s="1"/>
  <c r="CB12" i="6" s="1"/>
  <c r="CC12" i="6" s="1"/>
  <c r="CD12" i="6" s="1"/>
  <c r="CE12" i="6" s="1"/>
  <c r="CF12" i="6" s="1"/>
  <c r="CG12" i="6" s="1"/>
  <c r="CH12" i="6" s="1"/>
  <c r="CI12" i="6" s="1"/>
  <c r="CJ12" i="6" s="1"/>
  <c r="CK12" i="6" s="1"/>
  <c r="CL12" i="6" s="1"/>
  <c r="CM12" i="6" s="1"/>
  <c r="CN12" i="6" s="1"/>
  <c r="CO12" i="6" s="1"/>
  <c r="CP12" i="6" s="1"/>
  <c r="CQ12" i="6" s="1"/>
  <c r="CR12" i="6" s="1"/>
  <c r="CS12" i="6" s="1"/>
  <c r="CT12" i="6" s="1"/>
  <c r="CU12" i="6" s="1"/>
  <c r="CV12" i="6" s="1"/>
  <c r="CW12" i="6" s="1"/>
  <c r="CX12" i="6" s="1"/>
  <c r="CY12" i="6" s="1"/>
  <c r="CZ12" i="6" s="1"/>
  <c r="DA12" i="6" s="1"/>
  <c r="DB12" i="6" s="1"/>
  <c r="DC12" i="6" s="1"/>
  <c r="DD12" i="6" s="1"/>
  <c r="DE12" i="6" s="1"/>
  <c r="DF12" i="6" s="1"/>
  <c r="DG12" i="6" s="1"/>
  <c r="DH12" i="6" s="1"/>
  <c r="DI12" i="6" s="1"/>
  <c r="DJ12" i="6" s="1"/>
  <c r="DK12" i="6" s="1"/>
  <c r="DL12" i="6" s="1"/>
  <c r="DM12" i="6" s="1"/>
  <c r="DN12" i="6" s="1"/>
  <c r="DO12" i="6" s="1"/>
  <c r="DP12" i="6" s="1"/>
  <c r="DQ12" i="6" s="1"/>
  <c r="DR12" i="6" s="1"/>
  <c r="DS12" i="6" s="1"/>
  <c r="AM12" i="6"/>
  <c r="AN12" i="6" s="1"/>
  <c r="AO12" i="6" s="1"/>
  <c r="AP12" i="6" s="1"/>
  <c r="AQ12" i="6" s="1"/>
  <c r="AF12" i="6"/>
  <c r="AG12" i="6" s="1"/>
  <c r="AH12" i="6" s="1"/>
  <c r="AI12" i="6" s="1"/>
  <c r="AJ12" i="6" s="1"/>
  <c r="AK12" i="6" s="1"/>
  <c r="Y12" i="6"/>
  <c r="Z12" i="6" s="1"/>
  <c r="AA12" i="6" s="1"/>
  <c r="AB12" i="6" s="1"/>
  <c r="AC12" i="6" s="1"/>
  <c r="AD12" i="6" s="1"/>
  <c r="S12" i="6"/>
  <c r="T12" i="6" s="1"/>
  <c r="U12" i="6" s="1"/>
  <c r="V12" i="6" s="1"/>
  <c r="W12" i="6" s="1"/>
  <c r="R12" i="6"/>
  <c r="Q12" i="6"/>
  <c r="L12" i="6"/>
  <c r="M12" i="6" s="1"/>
  <c r="N12" i="6" s="1"/>
  <c r="O12" i="6" s="1"/>
  <c r="E12" i="6"/>
  <c r="F12" i="6" s="1"/>
  <c r="G12" i="6" s="1"/>
  <c r="H12" i="6" s="1"/>
  <c r="I12" i="6" s="1"/>
  <c r="J12" i="6" s="1"/>
  <c r="D12" i="6"/>
  <c r="AM11" i="6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AZ11" i="6" s="1"/>
  <c r="BA11" i="6" s="1"/>
  <c r="BB11" i="6" s="1"/>
  <c r="BC11" i="6" s="1"/>
  <c r="BD11" i="6" s="1"/>
  <c r="BE11" i="6" s="1"/>
  <c r="BF11" i="6" s="1"/>
  <c r="BG11" i="6" s="1"/>
  <c r="BH11" i="6" s="1"/>
  <c r="BI11" i="6" s="1"/>
  <c r="BJ11" i="6" s="1"/>
  <c r="BK11" i="6" s="1"/>
  <c r="BL11" i="6" s="1"/>
  <c r="BM11" i="6" s="1"/>
  <c r="BN11" i="6" s="1"/>
  <c r="BO11" i="6" s="1"/>
  <c r="BP11" i="6" s="1"/>
  <c r="BQ11" i="6" s="1"/>
  <c r="BR11" i="6" s="1"/>
  <c r="BS11" i="6" s="1"/>
  <c r="BT11" i="6" s="1"/>
  <c r="BU11" i="6" s="1"/>
  <c r="BV11" i="6" s="1"/>
  <c r="BW11" i="6" s="1"/>
  <c r="BX11" i="6" s="1"/>
  <c r="BY11" i="6" s="1"/>
  <c r="BZ11" i="6" s="1"/>
  <c r="CA11" i="6" s="1"/>
  <c r="CB11" i="6" s="1"/>
  <c r="CC11" i="6" s="1"/>
  <c r="CD11" i="6" s="1"/>
  <c r="CE11" i="6" s="1"/>
  <c r="CF11" i="6" s="1"/>
  <c r="CG11" i="6" s="1"/>
  <c r="CH11" i="6" s="1"/>
  <c r="CI11" i="6" s="1"/>
  <c r="CJ11" i="6" s="1"/>
  <c r="CK11" i="6" s="1"/>
  <c r="CL11" i="6" s="1"/>
  <c r="CM11" i="6" s="1"/>
  <c r="CN11" i="6" s="1"/>
  <c r="CO11" i="6" s="1"/>
  <c r="CP11" i="6" s="1"/>
  <c r="CQ11" i="6" s="1"/>
  <c r="CR11" i="6" s="1"/>
  <c r="CS11" i="6" s="1"/>
  <c r="CT11" i="6" s="1"/>
  <c r="CU11" i="6" s="1"/>
  <c r="CV11" i="6" s="1"/>
  <c r="CW11" i="6" s="1"/>
  <c r="CX11" i="6" s="1"/>
  <c r="CY11" i="6" s="1"/>
  <c r="CZ11" i="6" s="1"/>
  <c r="DA11" i="6" s="1"/>
  <c r="DB11" i="6" s="1"/>
  <c r="DC11" i="6" s="1"/>
  <c r="DD11" i="6" s="1"/>
  <c r="DE11" i="6" s="1"/>
  <c r="DF11" i="6" s="1"/>
  <c r="DG11" i="6" s="1"/>
  <c r="DH11" i="6" s="1"/>
  <c r="DI11" i="6" s="1"/>
  <c r="DJ11" i="6" s="1"/>
  <c r="DK11" i="6" s="1"/>
  <c r="DL11" i="6" s="1"/>
  <c r="DM11" i="6" s="1"/>
  <c r="DN11" i="6" s="1"/>
  <c r="DO11" i="6" s="1"/>
  <c r="DP11" i="6" s="1"/>
  <c r="DQ11" i="6" s="1"/>
  <c r="DR11" i="6" s="1"/>
  <c r="DS11" i="6" s="1"/>
  <c r="AF11" i="6"/>
  <c r="AG11" i="6" s="1"/>
  <c r="AH11" i="6" s="1"/>
  <c r="AI11" i="6" s="1"/>
  <c r="AJ11" i="6" s="1"/>
  <c r="AK11" i="6" s="1"/>
  <c r="Y11" i="6"/>
  <c r="Z11" i="6" s="1"/>
  <c r="AA11" i="6" s="1"/>
  <c r="AB11" i="6" s="1"/>
  <c r="AC11" i="6" s="1"/>
  <c r="AD11" i="6" s="1"/>
  <c r="S11" i="6"/>
  <c r="T11" i="6" s="1"/>
  <c r="U11" i="6" s="1"/>
  <c r="V11" i="6" s="1"/>
  <c r="W11" i="6" s="1"/>
  <c r="B8" i="6"/>
  <c r="AG5" i="6" s="1"/>
  <c r="AG7" i="6"/>
  <c r="V7" i="6"/>
  <c r="V10" i="6" s="1"/>
  <c r="H7" i="6"/>
  <c r="AG6" i="6"/>
  <c r="V6" i="6"/>
  <c r="H6" i="6"/>
  <c r="F6" i="6"/>
  <c r="Q6" i="6" s="1"/>
  <c r="X5" i="6"/>
  <c r="H5" i="6"/>
  <c r="C108" i="5"/>
  <c r="D108" i="5"/>
  <c r="E108" i="5"/>
  <c r="F108" i="5"/>
  <c r="G108" i="5"/>
  <c r="L11" i="5"/>
  <c r="M11" i="5" s="1"/>
  <c r="N11" i="5" s="1"/>
  <c r="O11" i="5" s="1"/>
  <c r="P11" i="5" s="1"/>
  <c r="Q11" i="5" s="1"/>
  <c r="B118" i="5"/>
  <c r="C113" i="5"/>
  <c r="D113" i="5" s="1"/>
  <c r="E113" i="5" s="1"/>
  <c r="F113" i="5" s="1"/>
  <c r="G113" i="5" s="1"/>
  <c r="H113" i="5" s="1"/>
  <c r="I113" i="5" s="1"/>
  <c r="J113" i="5" s="1"/>
  <c r="K113" i="5" s="1"/>
  <c r="L113" i="5" s="1"/>
  <c r="M113" i="5" s="1"/>
  <c r="I86" i="5"/>
  <c r="B116" i="5" s="1"/>
  <c r="H83" i="5"/>
  <c r="G83" i="5"/>
  <c r="F83" i="5"/>
  <c r="E83" i="5"/>
  <c r="D83" i="5"/>
  <c r="C83" i="5"/>
  <c r="C79" i="5"/>
  <c r="I67" i="5"/>
  <c r="D16" i="5"/>
  <c r="D79" i="5" s="1"/>
  <c r="AS12" i="5"/>
  <c r="AT12" i="5" s="1"/>
  <c r="AU12" i="5" s="1"/>
  <c r="AV12" i="5" s="1"/>
  <c r="AW12" i="5" s="1"/>
  <c r="AX12" i="5" s="1"/>
  <c r="AY12" i="5" s="1"/>
  <c r="AZ12" i="5" s="1"/>
  <c r="BA12" i="5" s="1"/>
  <c r="BB12" i="5" s="1"/>
  <c r="BC12" i="5" s="1"/>
  <c r="BD12" i="5" s="1"/>
  <c r="BE12" i="5" s="1"/>
  <c r="BF12" i="5" s="1"/>
  <c r="BG12" i="5" s="1"/>
  <c r="BH12" i="5" s="1"/>
  <c r="BI12" i="5" s="1"/>
  <c r="BJ12" i="5" s="1"/>
  <c r="BK12" i="5" s="1"/>
  <c r="BL12" i="5" s="1"/>
  <c r="BM12" i="5" s="1"/>
  <c r="BN12" i="5" s="1"/>
  <c r="BO12" i="5" s="1"/>
  <c r="BP12" i="5" s="1"/>
  <c r="BQ12" i="5" s="1"/>
  <c r="BR12" i="5" s="1"/>
  <c r="BS12" i="5" s="1"/>
  <c r="BT12" i="5" s="1"/>
  <c r="BU12" i="5" s="1"/>
  <c r="BV12" i="5" s="1"/>
  <c r="BW12" i="5" s="1"/>
  <c r="BX12" i="5" s="1"/>
  <c r="BY12" i="5" s="1"/>
  <c r="BZ12" i="5" s="1"/>
  <c r="CA12" i="5" s="1"/>
  <c r="CB12" i="5" s="1"/>
  <c r="CC12" i="5" s="1"/>
  <c r="CD12" i="5" s="1"/>
  <c r="CE12" i="5" s="1"/>
  <c r="CF12" i="5" s="1"/>
  <c r="CG12" i="5" s="1"/>
  <c r="CH12" i="5" s="1"/>
  <c r="CI12" i="5" s="1"/>
  <c r="CJ12" i="5" s="1"/>
  <c r="CK12" i="5" s="1"/>
  <c r="CL12" i="5" s="1"/>
  <c r="CM12" i="5" s="1"/>
  <c r="CN12" i="5" s="1"/>
  <c r="CO12" i="5" s="1"/>
  <c r="CP12" i="5" s="1"/>
  <c r="CQ12" i="5" s="1"/>
  <c r="CR12" i="5" s="1"/>
  <c r="CS12" i="5" s="1"/>
  <c r="CT12" i="5" s="1"/>
  <c r="CU12" i="5" s="1"/>
  <c r="CV12" i="5" s="1"/>
  <c r="CW12" i="5" s="1"/>
  <c r="CX12" i="5" s="1"/>
  <c r="CY12" i="5" s="1"/>
  <c r="CZ12" i="5" s="1"/>
  <c r="DA12" i="5" s="1"/>
  <c r="DB12" i="5" s="1"/>
  <c r="DC12" i="5" s="1"/>
  <c r="DD12" i="5" s="1"/>
  <c r="DE12" i="5" s="1"/>
  <c r="DF12" i="5" s="1"/>
  <c r="DG12" i="5" s="1"/>
  <c r="DH12" i="5" s="1"/>
  <c r="DI12" i="5" s="1"/>
  <c r="DJ12" i="5" s="1"/>
  <c r="DK12" i="5" s="1"/>
  <c r="DL12" i="5" s="1"/>
  <c r="DM12" i="5" s="1"/>
  <c r="DN12" i="5" s="1"/>
  <c r="DO12" i="5" s="1"/>
  <c r="DP12" i="5" s="1"/>
  <c r="DQ12" i="5" s="1"/>
  <c r="DR12" i="5" s="1"/>
  <c r="DS12" i="5" s="1"/>
  <c r="AM12" i="5"/>
  <c r="AN12" i="5" s="1"/>
  <c r="AO12" i="5" s="1"/>
  <c r="AP12" i="5" s="1"/>
  <c r="AQ12" i="5" s="1"/>
  <c r="AF12" i="5"/>
  <c r="AG12" i="5" s="1"/>
  <c r="AH12" i="5" s="1"/>
  <c r="AI12" i="5" s="1"/>
  <c r="AJ12" i="5" s="1"/>
  <c r="Y12" i="5"/>
  <c r="Z12" i="5" s="1"/>
  <c r="AA12" i="5" s="1"/>
  <c r="AB12" i="5" s="1"/>
  <c r="AC12" i="5" s="1"/>
  <c r="AD12" i="5" s="1"/>
  <c r="R12" i="5"/>
  <c r="S12" i="5" s="1"/>
  <c r="T12" i="5" s="1"/>
  <c r="U12" i="5" s="1"/>
  <c r="V12" i="5" s="1"/>
  <c r="W12" i="5" s="1"/>
  <c r="Q12" i="5"/>
  <c r="D12" i="5"/>
  <c r="E12" i="5" s="1"/>
  <c r="F12" i="5" s="1"/>
  <c r="G12" i="5" s="1"/>
  <c r="H12" i="5" s="1"/>
  <c r="I12" i="5" s="1"/>
  <c r="J12" i="5" s="1"/>
  <c r="L12" i="5" s="1"/>
  <c r="M12" i="5" s="1"/>
  <c r="N12" i="5" s="1"/>
  <c r="O12" i="5" s="1"/>
  <c r="AM11" i="5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BK11" i="5" s="1"/>
  <c r="BL11" i="5" s="1"/>
  <c r="BM11" i="5" s="1"/>
  <c r="BN11" i="5" s="1"/>
  <c r="BO11" i="5" s="1"/>
  <c r="BP11" i="5" s="1"/>
  <c r="BQ11" i="5" s="1"/>
  <c r="BR11" i="5" s="1"/>
  <c r="BS11" i="5" s="1"/>
  <c r="BT11" i="5" s="1"/>
  <c r="BU11" i="5" s="1"/>
  <c r="BV11" i="5" s="1"/>
  <c r="BW11" i="5" s="1"/>
  <c r="BX11" i="5" s="1"/>
  <c r="BY11" i="5" s="1"/>
  <c r="BZ11" i="5" s="1"/>
  <c r="CA11" i="5" s="1"/>
  <c r="CB11" i="5" s="1"/>
  <c r="CC11" i="5" s="1"/>
  <c r="CD11" i="5" s="1"/>
  <c r="CE11" i="5" s="1"/>
  <c r="CF11" i="5" s="1"/>
  <c r="CG11" i="5" s="1"/>
  <c r="CH11" i="5" s="1"/>
  <c r="CI11" i="5" s="1"/>
  <c r="CJ11" i="5" s="1"/>
  <c r="CK11" i="5" s="1"/>
  <c r="CL11" i="5" s="1"/>
  <c r="CM11" i="5" s="1"/>
  <c r="CN11" i="5" s="1"/>
  <c r="CO11" i="5" s="1"/>
  <c r="CP11" i="5" s="1"/>
  <c r="CQ11" i="5" s="1"/>
  <c r="CR11" i="5" s="1"/>
  <c r="CS11" i="5" s="1"/>
  <c r="CT11" i="5" s="1"/>
  <c r="CU11" i="5" s="1"/>
  <c r="CV11" i="5" s="1"/>
  <c r="CW11" i="5" s="1"/>
  <c r="CX11" i="5" s="1"/>
  <c r="CY11" i="5" s="1"/>
  <c r="CZ11" i="5" s="1"/>
  <c r="DA11" i="5" s="1"/>
  <c r="DB11" i="5" s="1"/>
  <c r="DC11" i="5" s="1"/>
  <c r="DD11" i="5" s="1"/>
  <c r="DE11" i="5" s="1"/>
  <c r="DF11" i="5" s="1"/>
  <c r="DG11" i="5" s="1"/>
  <c r="DH11" i="5" s="1"/>
  <c r="DI11" i="5" s="1"/>
  <c r="DJ11" i="5" s="1"/>
  <c r="DK11" i="5" s="1"/>
  <c r="DL11" i="5" s="1"/>
  <c r="DM11" i="5" s="1"/>
  <c r="DN11" i="5" s="1"/>
  <c r="DO11" i="5" s="1"/>
  <c r="DP11" i="5" s="1"/>
  <c r="DQ11" i="5" s="1"/>
  <c r="DR11" i="5" s="1"/>
  <c r="DS11" i="5" s="1"/>
  <c r="AF11" i="5"/>
  <c r="AG11" i="5" s="1"/>
  <c r="AH11" i="5" s="1"/>
  <c r="AI11" i="5" s="1"/>
  <c r="AJ11" i="5" s="1"/>
  <c r="AK11" i="5" s="1"/>
  <c r="Y11" i="5"/>
  <c r="Z11" i="5" s="1"/>
  <c r="AA11" i="5" s="1"/>
  <c r="AB11" i="5" s="1"/>
  <c r="AC11" i="5" s="1"/>
  <c r="AD11" i="5" s="1"/>
  <c r="S11" i="5"/>
  <c r="T11" i="5" s="1"/>
  <c r="U11" i="5" s="1"/>
  <c r="V11" i="5" s="1"/>
  <c r="W11" i="5" s="1"/>
  <c r="B8" i="5"/>
  <c r="AG5" i="5" s="1"/>
  <c r="AG7" i="5"/>
  <c r="V7" i="5"/>
  <c r="H7" i="5"/>
  <c r="AG6" i="5"/>
  <c r="V6" i="5"/>
  <c r="H6" i="5"/>
  <c r="F6" i="5"/>
  <c r="Q6" i="5" s="1"/>
  <c r="X5" i="5"/>
  <c r="H5" i="5"/>
  <c r="B141" i="2"/>
  <c r="AF282" i="1"/>
  <c r="V280" i="1"/>
  <c r="U278" i="1"/>
  <c r="AA277" i="1"/>
  <c r="AD247" i="1"/>
  <c r="Y246" i="1"/>
  <c r="Y245" i="1"/>
  <c r="O243" i="1"/>
  <c r="AB242" i="1"/>
  <c r="AB143" i="1"/>
  <c r="AB142" i="1"/>
  <c r="AB141" i="1"/>
  <c r="AB140" i="1"/>
  <c r="AB139" i="1"/>
  <c r="AB138" i="1"/>
  <c r="AB137" i="1"/>
  <c r="AB124" i="1"/>
  <c r="AB122" i="1"/>
  <c r="AB120" i="1"/>
  <c r="AB119" i="1"/>
  <c r="AB118" i="1"/>
  <c r="AL68" i="1"/>
  <c r="AL67" i="1"/>
  <c r="AL73" i="1"/>
  <c r="AL72" i="1"/>
  <c r="AL71" i="1"/>
  <c r="AL70" i="1"/>
  <c r="AH57" i="1"/>
  <c r="AB123" i="1" s="1"/>
  <c r="AH56" i="1"/>
  <c r="AA246" i="1" s="1"/>
  <c r="AH62" i="1"/>
  <c r="AH61" i="1"/>
  <c r="AH60" i="1"/>
  <c r="AH59" i="1"/>
  <c r="AI40" i="1"/>
  <c r="AI39" i="1"/>
  <c r="AI38" i="1"/>
  <c r="AI37" i="1"/>
  <c r="AI35" i="1"/>
  <c r="AI34" i="1"/>
  <c r="AW23" i="1"/>
  <c r="AW22" i="1"/>
  <c r="AW21" i="1"/>
  <c r="AW20" i="1"/>
  <c r="AW18" i="1"/>
  <c r="AO279" i="1" s="1"/>
  <c r="AW17" i="1"/>
  <c r="AO244" i="1" s="1"/>
  <c r="AL12" i="1"/>
  <c r="AL11" i="1"/>
  <c r="AL10" i="1"/>
  <c r="AL9" i="1"/>
  <c r="AL7" i="1"/>
  <c r="AL6" i="1"/>
  <c r="AL51" i="1"/>
  <c r="AL50" i="1"/>
  <c r="AL49" i="1"/>
  <c r="AL48" i="1"/>
  <c r="AL46" i="1"/>
  <c r="AL45" i="1"/>
  <c r="AG8" i="2"/>
  <c r="AG7" i="2"/>
  <c r="R13" i="2"/>
  <c r="Q13" i="2"/>
  <c r="C136" i="2"/>
  <c r="D136" i="2" s="1"/>
  <c r="E136" i="2" s="1"/>
  <c r="F136" i="2" s="1"/>
  <c r="G136" i="2" s="1"/>
  <c r="H136" i="2" s="1"/>
  <c r="I136" i="2" s="1"/>
  <c r="J136" i="2" s="1"/>
  <c r="K136" i="2" s="1"/>
  <c r="L136" i="2" s="1"/>
  <c r="M136" i="2" s="1"/>
  <c r="B116" i="2"/>
  <c r="C116" i="2"/>
  <c r="D116" i="2"/>
  <c r="E116" i="2"/>
  <c r="F116" i="2"/>
  <c r="G116" i="2"/>
  <c r="X6" i="2"/>
  <c r="C113" i="2"/>
  <c r="D113" i="2"/>
  <c r="E113" i="2"/>
  <c r="F113" i="2"/>
  <c r="G113" i="2"/>
  <c r="AN308" i="1"/>
  <c r="AN311" i="1"/>
  <c r="AE356" i="1"/>
  <c r="Z355" i="1"/>
  <c r="T352" i="1"/>
  <c r="U354" i="1"/>
  <c r="U312" i="1"/>
  <c r="T310" i="1"/>
  <c r="AC309" i="1"/>
  <c r="AC351" i="1"/>
  <c r="AN353" i="1"/>
  <c r="AO350" i="1"/>
  <c r="AN350" i="1"/>
  <c r="Z281" i="1"/>
  <c r="Y281" i="1"/>
  <c r="X281" i="1"/>
  <c r="W281" i="1"/>
  <c r="AE282" i="1"/>
  <c r="AD282" i="1"/>
  <c r="AC282" i="1"/>
  <c r="AB282" i="1"/>
  <c r="T278" i="1"/>
  <c r="S278" i="1"/>
  <c r="R278" i="1"/>
  <c r="Q278" i="1"/>
  <c r="U280" i="1"/>
  <c r="T280" i="1"/>
  <c r="S280" i="1"/>
  <c r="R280" i="1"/>
  <c r="Q280" i="1"/>
  <c r="P280" i="1"/>
  <c r="Z277" i="1"/>
  <c r="AC247" i="1"/>
  <c r="X246" i="1"/>
  <c r="X245" i="1"/>
  <c r="N243" i="1"/>
  <c r="AA242" i="1"/>
  <c r="AA143" i="1"/>
  <c r="AA142" i="1"/>
  <c r="AA141" i="1"/>
  <c r="AA140" i="1"/>
  <c r="AA139" i="1"/>
  <c r="AA138" i="1"/>
  <c r="AA137" i="1"/>
  <c r="AA124" i="1"/>
  <c r="AA123" i="1"/>
  <c r="AA122" i="1"/>
  <c r="AA120" i="1"/>
  <c r="AA119" i="1"/>
  <c r="AA118" i="1"/>
  <c r="AK73" i="1"/>
  <c r="AK72" i="1"/>
  <c r="AK71" i="1"/>
  <c r="AK70" i="1"/>
  <c r="AK68" i="1"/>
  <c r="AK67" i="1"/>
  <c r="AG62" i="1"/>
  <c r="AG61" i="1"/>
  <c r="AG60" i="1"/>
  <c r="AG59" i="1"/>
  <c r="AG57" i="1"/>
  <c r="AG56" i="1"/>
  <c r="AH35" i="1"/>
  <c r="AH34" i="1"/>
  <c r="AH40" i="1"/>
  <c r="AH39" i="1"/>
  <c r="AH38" i="1"/>
  <c r="AH37" i="1"/>
  <c r="AV23" i="1"/>
  <c r="AV22" i="1"/>
  <c r="AV21" i="1"/>
  <c r="AV20" i="1"/>
  <c r="AV18" i="1"/>
  <c r="AN279" i="1" s="1"/>
  <c r="AV17" i="1"/>
  <c r="AN244" i="1" s="1"/>
  <c r="AK7" i="1"/>
  <c r="AK6" i="1"/>
  <c r="AK12" i="1"/>
  <c r="AK11" i="1"/>
  <c r="AK10" i="1"/>
  <c r="AK9" i="1"/>
  <c r="AK51" i="1"/>
  <c r="AK50" i="1"/>
  <c r="AK49" i="1"/>
  <c r="AK48" i="1"/>
  <c r="AK46" i="1"/>
  <c r="AK45" i="1"/>
  <c r="AK43" i="1"/>
  <c r="Y355" i="1"/>
  <c r="X355" i="1"/>
  <c r="W355" i="1"/>
  <c r="V355" i="1"/>
  <c r="AM353" i="1"/>
  <c r="AL353" i="1"/>
  <c r="AK353" i="1"/>
  <c r="AJ353" i="1"/>
  <c r="AI353" i="1"/>
  <c r="AH353" i="1"/>
  <c r="AG353" i="1"/>
  <c r="AF353" i="1"/>
  <c r="AE353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D355" i="1"/>
  <c r="C355" i="1"/>
  <c r="C313" i="1"/>
  <c r="C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C311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F350" i="1"/>
  <c r="G350" i="1" s="1"/>
  <c r="H350" i="1" s="1"/>
  <c r="I350" i="1" s="1"/>
  <c r="J350" i="1" s="1"/>
  <c r="K350" i="1" s="1"/>
  <c r="L350" i="1" s="1"/>
  <c r="M350" i="1" s="1"/>
  <c r="N350" i="1" s="1"/>
  <c r="O350" i="1" s="1"/>
  <c r="P350" i="1" s="1"/>
  <c r="Q350" i="1" s="1"/>
  <c r="R350" i="1" s="1"/>
  <c r="S350" i="1" s="1"/>
  <c r="T350" i="1" s="1"/>
  <c r="U350" i="1" s="1"/>
  <c r="V350" i="1" s="1"/>
  <c r="W350" i="1" s="1"/>
  <c r="X350" i="1" s="1"/>
  <c r="Y350" i="1" s="1"/>
  <c r="Z350" i="1" s="1"/>
  <c r="AA350" i="1" s="1"/>
  <c r="AB350" i="1" s="1"/>
  <c r="AC350" i="1" s="1"/>
  <c r="AD350" i="1" s="1"/>
  <c r="AE350" i="1" s="1"/>
  <c r="AF350" i="1" s="1"/>
  <c r="AG350" i="1" s="1"/>
  <c r="AH350" i="1" s="1"/>
  <c r="AI350" i="1" s="1"/>
  <c r="AJ350" i="1" s="1"/>
  <c r="AK350" i="1" s="1"/>
  <c r="AL350" i="1" s="1"/>
  <c r="AM350" i="1" s="1"/>
  <c r="AM308" i="1"/>
  <c r="AB309" i="1"/>
  <c r="Y313" i="1"/>
  <c r="AD314" i="1"/>
  <c r="AM311" i="1"/>
  <c r="Z143" i="1"/>
  <c r="Z142" i="1"/>
  <c r="Z140" i="1"/>
  <c r="Z138" i="1"/>
  <c r="Z137" i="1"/>
  <c r="Y143" i="1"/>
  <c r="Y142" i="1"/>
  <c r="Y141" i="1"/>
  <c r="Y140" i="1"/>
  <c r="Y139" i="1"/>
  <c r="Y138" i="1"/>
  <c r="Y137" i="1"/>
  <c r="Z124" i="1"/>
  <c r="Z123" i="1"/>
  <c r="Z122" i="1"/>
  <c r="Z120" i="1"/>
  <c r="Z119" i="1"/>
  <c r="Z118" i="1"/>
  <c r="AF115" i="1"/>
  <c r="AF113" i="1"/>
  <c r="AF112" i="1"/>
  <c r="AF111" i="1"/>
  <c r="AF109" i="1"/>
  <c r="AF108" i="1"/>
  <c r="AF107" i="1"/>
  <c r="AE115" i="1"/>
  <c r="AE113" i="1"/>
  <c r="AE112" i="1"/>
  <c r="AE111" i="1"/>
  <c r="AE109" i="1"/>
  <c r="AE108" i="1"/>
  <c r="AE107" i="1"/>
  <c r="AJ73" i="1"/>
  <c r="AJ72" i="1"/>
  <c r="AJ71" i="1"/>
  <c r="AJ70" i="1"/>
  <c r="AJ68" i="1"/>
  <c r="AJ67" i="1"/>
  <c r="AF57" i="1"/>
  <c r="AF56" i="1"/>
  <c r="AF62" i="1"/>
  <c r="AF61" i="1"/>
  <c r="AF60" i="1"/>
  <c r="AF59" i="1"/>
  <c r="AJ43" i="1"/>
  <c r="AG40" i="1"/>
  <c r="T312" i="1" s="1"/>
  <c r="AG39" i="1"/>
  <c r="Z141" i="1" s="1"/>
  <c r="AG38" i="1"/>
  <c r="AG37" i="1"/>
  <c r="AG35" i="1"/>
  <c r="AG34" i="1"/>
  <c r="AU23" i="1"/>
  <c r="AU22" i="1"/>
  <c r="AU21" i="1"/>
  <c r="AU20" i="1"/>
  <c r="AU18" i="1"/>
  <c r="Z121" i="1" s="1"/>
  <c r="AU17" i="1"/>
  <c r="AF110" i="1" s="1"/>
  <c r="AJ12" i="1"/>
  <c r="AJ11" i="1"/>
  <c r="AJ10" i="1"/>
  <c r="AJ9" i="1"/>
  <c r="AJ7" i="1"/>
  <c r="AJ6" i="1"/>
  <c r="AJ51" i="1"/>
  <c r="S310" i="1" s="1"/>
  <c r="AJ50" i="1"/>
  <c r="Z139" i="1" s="1"/>
  <c r="AJ49" i="1"/>
  <c r="AJ48" i="1"/>
  <c r="AJ46" i="1"/>
  <c r="AJ45" i="1"/>
  <c r="AL311" i="1"/>
  <c r="AC314" i="1"/>
  <c r="X313" i="1"/>
  <c r="S312" i="1"/>
  <c r="R310" i="1"/>
  <c r="AA309" i="1"/>
  <c r="AE134" i="1"/>
  <c r="AE133" i="1"/>
  <c r="AE132" i="1"/>
  <c r="AE131" i="1"/>
  <c r="AE130" i="1"/>
  <c r="AE129" i="1"/>
  <c r="AE128" i="1"/>
  <c r="AD134" i="1"/>
  <c r="AD133" i="1"/>
  <c r="AD132" i="1"/>
  <c r="AD131" i="1"/>
  <c r="AD130" i="1"/>
  <c r="AD129" i="1"/>
  <c r="AD128" i="1"/>
  <c r="AC134" i="1"/>
  <c r="AC133" i="1"/>
  <c r="AC132" i="1"/>
  <c r="AC131" i="1"/>
  <c r="AC130" i="1"/>
  <c r="AC129" i="1"/>
  <c r="AC128" i="1"/>
  <c r="AB134" i="1"/>
  <c r="AB133" i="1"/>
  <c r="AB132" i="1"/>
  <c r="AB131" i="1"/>
  <c r="AB130" i="1"/>
  <c r="AB129" i="1"/>
  <c r="AB128" i="1"/>
  <c r="AA134" i="1"/>
  <c r="AA133" i="1"/>
  <c r="AA132" i="1"/>
  <c r="AA131" i="1"/>
  <c r="AA130" i="1"/>
  <c r="AA129" i="1"/>
  <c r="AA128" i="1"/>
  <c r="Z134" i="1"/>
  <c r="Z133" i="1"/>
  <c r="Z132" i="1"/>
  <c r="Z131" i="1"/>
  <c r="Z130" i="1"/>
  <c r="Z129" i="1"/>
  <c r="Z128" i="1"/>
  <c r="AI73" i="1"/>
  <c r="AI72" i="1"/>
  <c r="AI71" i="1"/>
  <c r="AI70" i="1"/>
  <c r="AI68" i="1"/>
  <c r="Y124" i="1" s="1"/>
  <c r="AI67" i="1"/>
  <c r="AE57" i="1"/>
  <c r="AE56" i="1"/>
  <c r="AE62" i="1"/>
  <c r="AE61" i="1"/>
  <c r="AE60" i="1"/>
  <c r="AE59" i="1"/>
  <c r="AF54" i="1"/>
  <c r="AE54" i="1"/>
  <c r="AF35" i="1"/>
  <c r="Y122" i="1" s="1"/>
  <c r="AF34" i="1"/>
  <c r="AF40" i="1"/>
  <c r="AF39" i="1"/>
  <c r="AF38" i="1"/>
  <c r="AF37" i="1"/>
  <c r="AT23" i="1"/>
  <c r="AT22" i="1"/>
  <c r="AT21" i="1"/>
  <c r="AT20" i="1"/>
  <c r="AT18" i="1"/>
  <c r="Y121" i="1" s="1"/>
  <c r="AT17" i="1"/>
  <c r="AE110" i="1" s="1"/>
  <c r="Y123" i="1"/>
  <c r="Y120" i="1"/>
  <c r="Y119" i="1"/>
  <c r="AI10" i="1"/>
  <c r="AH10" i="1"/>
  <c r="AG10" i="1"/>
  <c r="AF10" i="1"/>
  <c r="AE10" i="1"/>
  <c r="AI9" i="1"/>
  <c r="AH9" i="1"/>
  <c r="AG9" i="1"/>
  <c r="AF9" i="1"/>
  <c r="AE9" i="1"/>
  <c r="AI11" i="1"/>
  <c r="AH11" i="1"/>
  <c r="AI12" i="1"/>
  <c r="AH12" i="1"/>
  <c r="AG12" i="1"/>
  <c r="AF12" i="1"/>
  <c r="AE12" i="1"/>
  <c r="AI7" i="1"/>
  <c r="AI6" i="1"/>
  <c r="AI51" i="1"/>
  <c r="AI50" i="1"/>
  <c r="AI49" i="1"/>
  <c r="AI48" i="1"/>
  <c r="AI46" i="1"/>
  <c r="AI45" i="1"/>
  <c r="AI43" i="1"/>
  <c r="AA121" i="1" l="1"/>
  <c r="AB121" i="1"/>
  <c r="AL279" i="1"/>
  <c r="AL244" i="1"/>
  <c r="AM279" i="1"/>
  <c r="AM244" i="1"/>
  <c r="H9" i="8"/>
  <c r="AA281" i="1"/>
  <c r="AC123" i="1"/>
  <c r="I31" i="8"/>
  <c r="H34" i="8"/>
  <c r="I35" i="8" s="1"/>
  <c r="I38" i="8"/>
  <c r="AN8" i="8"/>
  <c r="I66" i="8" s="1"/>
  <c r="H66" i="8" s="1"/>
  <c r="I67" i="8" s="1"/>
  <c r="P44" i="8"/>
  <c r="P37" i="8"/>
  <c r="AJ9" i="8"/>
  <c r="I47" i="8"/>
  <c r="F82" i="8"/>
  <c r="G19" i="8"/>
  <c r="P67" i="8"/>
  <c r="P60" i="8"/>
  <c r="P52" i="8"/>
  <c r="P63" i="8"/>
  <c r="P48" i="8"/>
  <c r="P56" i="8"/>
  <c r="G25" i="8"/>
  <c r="H26" i="8" s="1"/>
  <c r="G43" i="8"/>
  <c r="G41" i="8"/>
  <c r="H42" i="8" s="1"/>
  <c r="AL6" i="8"/>
  <c r="AL7" i="8"/>
  <c r="I57" i="8" s="1"/>
  <c r="I42" i="8"/>
  <c r="G32" i="8"/>
  <c r="H33" i="8" s="1"/>
  <c r="AN6" i="8"/>
  <c r="I44" i="8"/>
  <c r="H51" i="8"/>
  <c r="I52" i="8" s="1"/>
  <c r="G39" i="8"/>
  <c r="H40" i="8" s="1"/>
  <c r="H38" i="8"/>
  <c r="I20" i="8"/>
  <c r="H21" i="8"/>
  <c r="I22" i="8" s="1"/>
  <c r="P42" i="8"/>
  <c r="P35" i="8"/>
  <c r="P65" i="8"/>
  <c r="P58" i="8"/>
  <c r="P50" i="8"/>
  <c r="G23" i="8"/>
  <c r="H24" i="8" s="1"/>
  <c r="G36" i="8"/>
  <c r="H37" i="8" s="1"/>
  <c r="G34" i="8"/>
  <c r="H35" i="8" s="1"/>
  <c r="I9" i="8"/>
  <c r="AN7" i="8"/>
  <c r="I64" i="8" s="1"/>
  <c r="H49" i="8"/>
  <c r="AL8" i="8"/>
  <c r="I59" i="8" s="1"/>
  <c r="G9" i="8"/>
  <c r="V8" i="6"/>
  <c r="V9" i="6"/>
  <c r="AI7" i="6"/>
  <c r="AH7" i="6"/>
  <c r="I23" i="6" s="1"/>
  <c r="AH6" i="6"/>
  <c r="I21" i="6" s="1"/>
  <c r="F5" i="6"/>
  <c r="AH5" i="6"/>
  <c r="I37" i="6" s="1"/>
  <c r="G6" i="6"/>
  <c r="AK6" i="6" s="1"/>
  <c r="AI6" i="6"/>
  <c r="E17" i="6"/>
  <c r="I34" i="6"/>
  <c r="I32" i="6"/>
  <c r="I94" i="6"/>
  <c r="I96" i="6"/>
  <c r="I95" i="6"/>
  <c r="I84" i="6"/>
  <c r="G85" i="6"/>
  <c r="G84" i="5"/>
  <c r="AI7" i="5"/>
  <c r="AH7" i="5"/>
  <c r="I22" i="5" s="1"/>
  <c r="V9" i="5"/>
  <c r="AH6" i="5"/>
  <c r="I20" i="5" s="1"/>
  <c r="V10" i="5"/>
  <c r="F5" i="5"/>
  <c r="AI5" i="5" s="1"/>
  <c r="AH5" i="5"/>
  <c r="G6" i="5"/>
  <c r="AI6" i="5"/>
  <c r="V8" i="5"/>
  <c r="E16" i="5"/>
  <c r="I93" i="5"/>
  <c r="I95" i="5"/>
  <c r="I94" i="5"/>
  <c r="I83" i="5"/>
  <c r="I84" i="5" s="1"/>
  <c r="H84" i="5"/>
  <c r="T354" i="1"/>
  <c r="S352" i="1"/>
  <c r="Q310" i="1"/>
  <c r="R312" i="1"/>
  <c r="W313" i="1"/>
  <c r="AB314" i="1"/>
  <c r="AK311" i="1"/>
  <c r="AB247" i="1"/>
  <c r="W246" i="1"/>
  <c r="W245" i="1"/>
  <c r="M243" i="1"/>
  <c r="Z242" i="1"/>
  <c r="X143" i="1"/>
  <c r="X142" i="1"/>
  <c r="X141" i="1"/>
  <c r="X140" i="1"/>
  <c r="X139" i="1"/>
  <c r="X137" i="1"/>
  <c r="X124" i="1"/>
  <c r="X123" i="1"/>
  <c r="X122" i="1"/>
  <c r="X120" i="1"/>
  <c r="X119" i="1"/>
  <c r="AD115" i="1"/>
  <c r="AD113" i="1"/>
  <c r="AD112" i="1"/>
  <c r="AD111" i="1"/>
  <c r="AD109" i="1"/>
  <c r="AD108" i="1"/>
  <c r="AD107" i="1"/>
  <c r="AH73" i="1"/>
  <c r="AH72" i="1"/>
  <c r="AH71" i="1"/>
  <c r="AH70" i="1"/>
  <c r="AH68" i="1"/>
  <c r="AH67" i="1"/>
  <c r="AD62" i="1"/>
  <c r="AD61" i="1"/>
  <c r="AD60" i="1"/>
  <c r="AD59" i="1"/>
  <c r="AD57" i="1"/>
  <c r="AD56" i="1"/>
  <c r="AE40" i="1"/>
  <c r="AE39" i="1"/>
  <c r="AE38" i="1"/>
  <c r="AE37" i="1"/>
  <c r="AE35" i="1"/>
  <c r="AE34" i="1"/>
  <c r="AS23" i="1"/>
  <c r="AS22" i="1"/>
  <c r="AS21" i="1"/>
  <c r="AS20" i="1"/>
  <c r="AS18" i="1"/>
  <c r="AK279" i="1" s="1"/>
  <c r="AS17" i="1"/>
  <c r="AK244" i="1" s="1"/>
  <c r="Z309" i="1"/>
  <c r="X138" i="1"/>
  <c r="AH7" i="1"/>
  <c r="AH6" i="1"/>
  <c r="AH51" i="1"/>
  <c r="AH50" i="1"/>
  <c r="AH49" i="1"/>
  <c r="AH48" i="1"/>
  <c r="AH46" i="1"/>
  <c r="AH45" i="1"/>
  <c r="AH43" i="1"/>
  <c r="P310" i="1"/>
  <c r="Q312" i="1"/>
  <c r="V313" i="1"/>
  <c r="AA314" i="1"/>
  <c r="AL308" i="1"/>
  <c r="AK308" i="1"/>
  <c r="P278" i="1"/>
  <c r="O278" i="1"/>
  <c r="AL276" i="1"/>
  <c r="AK276" i="1"/>
  <c r="AJ276" i="1"/>
  <c r="V281" i="1"/>
  <c r="U281" i="1"/>
  <c r="T281" i="1"/>
  <c r="Z282" i="1"/>
  <c r="Y282" i="1"/>
  <c r="X282" i="1"/>
  <c r="AJ279" i="1"/>
  <c r="AI279" i="1"/>
  <c r="N278" i="1"/>
  <c r="Y277" i="1"/>
  <c r="V245" i="1"/>
  <c r="U245" i="1"/>
  <c r="T245" i="1"/>
  <c r="S245" i="1"/>
  <c r="V246" i="1"/>
  <c r="U246" i="1"/>
  <c r="T246" i="1"/>
  <c r="S246" i="1"/>
  <c r="AA247" i="1"/>
  <c r="Z247" i="1"/>
  <c r="Y247" i="1"/>
  <c r="X247" i="1"/>
  <c r="AI241" i="1"/>
  <c r="AJ241" i="1" s="1"/>
  <c r="AK241" i="1" s="1"/>
  <c r="AL241" i="1" s="1"/>
  <c r="AM241" i="1" s="1"/>
  <c r="AG244" i="1"/>
  <c r="AH241" i="1"/>
  <c r="AG241" i="1"/>
  <c r="Y242" i="1"/>
  <c r="X242" i="1"/>
  <c r="W242" i="1"/>
  <c r="V242" i="1"/>
  <c r="W143" i="1"/>
  <c r="W142" i="1"/>
  <c r="W141" i="1"/>
  <c r="W140" i="1"/>
  <c r="W139" i="1"/>
  <c r="W137" i="1"/>
  <c r="W123" i="1"/>
  <c r="W122" i="1"/>
  <c r="W121" i="1"/>
  <c r="W120" i="1"/>
  <c r="W119" i="1"/>
  <c r="AC115" i="1"/>
  <c r="AC113" i="1"/>
  <c r="AC112" i="1"/>
  <c r="AC111" i="1"/>
  <c r="AC109" i="1"/>
  <c r="AC108" i="1"/>
  <c r="AC107" i="1"/>
  <c r="AG73" i="1"/>
  <c r="AG72" i="1"/>
  <c r="AG71" i="1"/>
  <c r="AG70" i="1"/>
  <c r="AG68" i="1"/>
  <c r="W124" i="1" s="1"/>
  <c r="AG67" i="1"/>
  <c r="AI65" i="1"/>
  <c r="AJ65" i="1" s="1"/>
  <c r="AK65" i="1" s="1"/>
  <c r="AL65" i="1" s="1"/>
  <c r="AC62" i="1"/>
  <c r="AC61" i="1"/>
  <c r="AC60" i="1"/>
  <c r="AC59" i="1"/>
  <c r="AC57" i="1"/>
  <c r="AC56" i="1"/>
  <c r="AD54" i="1"/>
  <c r="AC54" i="1"/>
  <c r="AD39" i="1"/>
  <c r="AD38" i="1"/>
  <c r="AD37" i="1"/>
  <c r="AD40" i="1"/>
  <c r="AD35" i="1"/>
  <c r="AD34" i="1"/>
  <c r="AR18" i="1"/>
  <c r="AR17" i="1"/>
  <c r="AJ244" i="1" s="1"/>
  <c r="AR23" i="1"/>
  <c r="AR22" i="1"/>
  <c r="AR21" i="1"/>
  <c r="AR20" i="1"/>
  <c r="AG7" i="1"/>
  <c r="AG6" i="1"/>
  <c r="AG51" i="1"/>
  <c r="AG50" i="1"/>
  <c r="AG49" i="1"/>
  <c r="AG48" i="1"/>
  <c r="AG46" i="1"/>
  <c r="AG45" i="1"/>
  <c r="AG43" i="1"/>
  <c r="AG11" i="1"/>
  <c r="W138" i="1" s="1"/>
  <c r="U313" i="1"/>
  <c r="T313" i="1"/>
  <c r="S313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B62" i="1"/>
  <c r="AA62" i="1"/>
  <c r="Z62" i="1"/>
  <c r="Y62" i="1"/>
  <c r="X62" i="1"/>
  <c r="W62" i="1"/>
  <c r="V62" i="1"/>
  <c r="O313" i="1" s="1"/>
  <c r="U62" i="1"/>
  <c r="N313" i="1" s="1"/>
  <c r="T62" i="1"/>
  <c r="S62" i="1"/>
  <c r="R62" i="1"/>
  <c r="Q62" i="1"/>
  <c r="P62" i="1"/>
  <c r="O62" i="1"/>
  <c r="N62" i="1"/>
  <c r="G313" i="1" s="1"/>
  <c r="M62" i="1"/>
  <c r="F313" i="1" s="1"/>
  <c r="L62" i="1"/>
  <c r="K62" i="1"/>
  <c r="J62" i="1"/>
  <c r="I62" i="1"/>
  <c r="H62" i="1"/>
  <c r="R313" i="1"/>
  <c r="Q313" i="1"/>
  <c r="P313" i="1"/>
  <c r="M313" i="1"/>
  <c r="L313" i="1"/>
  <c r="K313" i="1"/>
  <c r="J313" i="1"/>
  <c r="I313" i="1"/>
  <c r="H313" i="1"/>
  <c r="E313" i="1"/>
  <c r="D313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X277" i="1"/>
  <c r="V143" i="1"/>
  <c r="U143" i="1"/>
  <c r="T143" i="1"/>
  <c r="V141" i="1"/>
  <c r="V122" i="1"/>
  <c r="V124" i="1"/>
  <c r="U124" i="1"/>
  <c r="T124" i="1"/>
  <c r="AB111" i="1"/>
  <c r="AB113" i="1"/>
  <c r="AA113" i="1"/>
  <c r="Z113" i="1"/>
  <c r="AF72" i="1"/>
  <c r="AE72" i="1"/>
  <c r="AD72" i="1"/>
  <c r="AF71" i="1"/>
  <c r="AE71" i="1"/>
  <c r="AD71" i="1"/>
  <c r="AF70" i="1"/>
  <c r="AE70" i="1"/>
  <c r="AD70" i="1"/>
  <c r="AF68" i="1"/>
  <c r="AE68" i="1"/>
  <c r="AD68" i="1"/>
  <c r="AF67" i="1"/>
  <c r="AE67" i="1"/>
  <c r="AD67" i="1"/>
  <c r="AH65" i="1"/>
  <c r="AG65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C35" i="1"/>
  <c r="AC34" i="1"/>
  <c r="AC39" i="1"/>
  <c r="AC38" i="1"/>
  <c r="AC37" i="1"/>
  <c r="G308" i="1"/>
  <c r="H308" i="1" s="1"/>
  <c r="I308" i="1" s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AE308" i="1" s="1"/>
  <c r="AF308" i="1" s="1"/>
  <c r="AG308" i="1" s="1"/>
  <c r="AH308" i="1" s="1"/>
  <c r="AI308" i="1" s="1"/>
  <c r="AJ308" i="1" s="1"/>
  <c r="F308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J12" i="1"/>
  <c r="K12" i="1"/>
  <c r="L12" i="1"/>
  <c r="M12" i="1"/>
  <c r="N12" i="1"/>
  <c r="O12" i="1"/>
  <c r="V142" i="1"/>
  <c r="V140" i="1"/>
  <c r="V139" i="1"/>
  <c r="V137" i="1"/>
  <c r="AB115" i="1"/>
  <c r="AB112" i="1"/>
  <c r="AB110" i="1"/>
  <c r="AB109" i="1"/>
  <c r="AB108" i="1"/>
  <c r="AB107" i="1"/>
  <c r="V123" i="1"/>
  <c r="V121" i="1"/>
  <c r="V120" i="1"/>
  <c r="V119" i="1"/>
  <c r="AF50" i="1"/>
  <c r="AF49" i="1"/>
  <c r="AF48" i="1"/>
  <c r="AF46" i="1"/>
  <c r="AF45" i="1"/>
  <c r="AF43" i="1"/>
  <c r="AF7" i="1"/>
  <c r="AF6" i="1"/>
  <c r="AF11" i="1"/>
  <c r="V138" i="1" s="1"/>
  <c r="AB54" i="1"/>
  <c r="AB57" i="1"/>
  <c r="AB56" i="1"/>
  <c r="AB61" i="1"/>
  <c r="AB60" i="1"/>
  <c r="AB59" i="1"/>
  <c r="AQ22" i="1"/>
  <c r="AQ21" i="1"/>
  <c r="AQ20" i="1"/>
  <c r="AQ18" i="1"/>
  <c r="AQ17" i="1"/>
  <c r="AI244" i="1" s="1"/>
  <c r="U123" i="1"/>
  <c r="U122" i="1"/>
  <c r="U121" i="1"/>
  <c r="U120" i="1"/>
  <c r="U119" i="1"/>
  <c r="U139" i="1"/>
  <c r="AE46" i="1"/>
  <c r="AE45" i="1"/>
  <c r="AE50" i="1"/>
  <c r="AE49" i="1"/>
  <c r="AE48" i="1"/>
  <c r="AE43" i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S13" i="2" s="1"/>
  <c r="T13" i="2" s="1"/>
  <c r="U13" i="2" s="1"/>
  <c r="V13" i="2" s="1"/>
  <c r="W13" i="2" s="1"/>
  <c r="Y13" i="2" s="1"/>
  <c r="I72" i="2"/>
  <c r="O12" i="2"/>
  <c r="N12" i="2" s="1"/>
  <c r="M12" i="2" s="1"/>
  <c r="L12" i="2" s="1"/>
  <c r="S12" i="2"/>
  <c r="T12" i="2" s="1"/>
  <c r="U12" i="2" s="1"/>
  <c r="V12" i="2" s="1"/>
  <c r="W12" i="2" s="1"/>
  <c r="Y12" i="2" s="1"/>
  <c r="Z12" i="2" s="1"/>
  <c r="AA12" i="2" s="1"/>
  <c r="AB12" i="2" s="1"/>
  <c r="AC12" i="2" s="1"/>
  <c r="AD12" i="2" s="1"/>
  <c r="AF12" i="2" s="1"/>
  <c r="AG12" i="2" s="1"/>
  <c r="AH12" i="2" s="1"/>
  <c r="AI12" i="2" s="1"/>
  <c r="AJ12" i="2" s="1"/>
  <c r="V8" i="2"/>
  <c r="V7" i="2"/>
  <c r="O280" i="1"/>
  <c r="S281" i="1"/>
  <c r="W277" i="1"/>
  <c r="AH279" i="1"/>
  <c r="AI276" i="1"/>
  <c r="AH276" i="1"/>
  <c r="AA115" i="1"/>
  <c r="AA112" i="1"/>
  <c r="AA111" i="1"/>
  <c r="AA109" i="1"/>
  <c r="AA108" i="1"/>
  <c r="AA107" i="1"/>
  <c r="U142" i="1"/>
  <c r="T142" i="1"/>
  <c r="U141" i="1"/>
  <c r="T141" i="1"/>
  <c r="U140" i="1"/>
  <c r="T140" i="1"/>
  <c r="T139" i="1"/>
  <c r="T137" i="1"/>
  <c r="U137" i="1" s="1"/>
  <c r="AA61" i="1"/>
  <c r="AA60" i="1"/>
  <c r="AA59" i="1"/>
  <c r="AA57" i="1"/>
  <c r="AA56" i="1"/>
  <c r="AA54" i="1"/>
  <c r="AB39" i="1"/>
  <c r="AB38" i="1"/>
  <c r="AB37" i="1"/>
  <c r="AB35" i="1"/>
  <c r="AB34" i="1"/>
  <c r="AE32" i="1"/>
  <c r="AF32" i="1" s="1"/>
  <c r="AG32" i="1" s="1"/>
  <c r="AH32" i="1" s="1"/>
  <c r="AI32" i="1" s="1"/>
  <c r="AJ32" i="1" s="1"/>
  <c r="AK32" i="1" s="1"/>
  <c r="AP22" i="1"/>
  <c r="AP21" i="1"/>
  <c r="AP20" i="1"/>
  <c r="AP18" i="1"/>
  <c r="AP17" i="1"/>
  <c r="AH244" i="1" s="1"/>
  <c r="AE7" i="1"/>
  <c r="AE6" i="1"/>
  <c r="AE11" i="1"/>
  <c r="U138" i="1" s="1"/>
  <c r="AH4" i="1"/>
  <c r="AI4" i="1" s="1"/>
  <c r="AJ4" i="1" s="1"/>
  <c r="AK4" i="1" s="1"/>
  <c r="AL4" i="1" s="1"/>
  <c r="I88" i="2"/>
  <c r="H88" i="2"/>
  <c r="H89" i="2" s="1"/>
  <c r="G88" i="2"/>
  <c r="F88" i="2"/>
  <c r="E88" i="2"/>
  <c r="D88" i="2"/>
  <c r="C88" i="2"/>
  <c r="C84" i="2"/>
  <c r="F7" i="2"/>
  <c r="F8" i="2" s="1"/>
  <c r="H7" i="2"/>
  <c r="H8" i="2"/>
  <c r="H6" i="2"/>
  <c r="B9" i="2"/>
  <c r="AG6" i="2" s="1"/>
  <c r="AH6" i="2" s="1"/>
  <c r="I22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D84" i="2" s="1"/>
  <c r="W282" i="1"/>
  <c r="AG276" i="1"/>
  <c r="AF276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AA276" i="1"/>
  <c r="AB276" i="1" s="1"/>
  <c r="AC276" i="1" s="1"/>
  <c r="AD276" i="1" s="1"/>
  <c r="AE276" i="1" s="1"/>
  <c r="Z276" i="1"/>
  <c r="Y276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N280" i="1"/>
  <c r="M280" i="1"/>
  <c r="L280" i="1"/>
  <c r="K280" i="1"/>
  <c r="J280" i="1"/>
  <c r="I280" i="1"/>
  <c r="H280" i="1"/>
  <c r="G280" i="1"/>
  <c r="F280" i="1"/>
  <c r="E280" i="1"/>
  <c r="D280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I68" i="1"/>
  <c r="C282" i="1" s="1"/>
  <c r="C281" i="1"/>
  <c r="C280" i="1"/>
  <c r="C279" i="1"/>
  <c r="M278" i="1"/>
  <c r="L278" i="1"/>
  <c r="K278" i="1"/>
  <c r="J278" i="1"/>
  <c r="I278" i="1"/>
  <c r="H278" i="1"/>
  <c r="G278" i="1"/>
  <c r="F278" i="1"/>
  <c r="E278" i="1"/>
  <c r="D278" i="1"/>
  <c r="C278" i="1"/>
  <c r="W276" i="1"/>
  <c r="X276" i="1" s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G276" i="1"/>
  <c r="H276" i="1" s="1"/>
  <c r="I276" i="1" s="1"/>
  <c r="J276" i="1" s="1"/>
  <c r="K276" i="1" s="1"/>
  <c r="L276" i="1" s="1"/>
  <c r="M276" i="1" s="1"/>
  <c r="N276" i="1" s="1"/>
  <c r="O276" i="1" s="1"/>
  <c r="P276" i="1" s="1"/>
  <c r="Q276" i="1" s="1"/>
  <c r="R276" i="1" s="1"/>
  <c r="S276" i="1" s="1"/>
  <c r="T276" i="1" s="1"/>
  <c r="U276" i="1" s="1"/>
  <c r="V276" i="1" s="1"/>
  <c r="F276" i="1"/>
  <c r="AC68" i="1"/>
  <c r="S124" i="1" s="1"/>
  <c r="AB68" i="1"/>
  <c r="R124" i="1" s="1"/>
  <c r="AA68" i="1"/>
  <c r="Q124" i="1" s="1"/>
  <c r="Z68" i="1"/>
  <c r="P124" i="1" s="1"/>
  <c r="Y68" i="1"/>
  <c r="O124" i="1" s="1"/>
  <c r="X68" i="1"/>
  <c r="N124" i="1" s="1"/>
  <c r="W68" i="1"/>
  <c r="M124" i="1" s="1"/>
  <c r="V68" i="1"/>
  <c r="L124" i="1" s="1"/>
  <c r="U68" i="1"/>
  <c r="K124" i="1" s="1"/>
  <c r="T68" i="1"/>
  <c r="J124" i="1" s="1"/>
  <c r="S68" i="1"/>
  <c r="I124" i="1" s="1"/>
  <c r="R68" i="1"/>
  <c r="H124" i="1" s="1"/>
  <c r="Q68" i="1"/>
  <c r="G124" i="1" s="1"/>
  <c r="P68" i="1"/>
  <c r="F124" i="1" s="1"/>
  <c r="O68" i="1"/>
  <c r="N68" i="1"/>
  <c r="M68" i="1"/>
  <c r="L68" i="1"/>
  <c r="K68" i="1"/>
  <c r="J68" i="1"/>
  <c r="G118" i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5" i="1"/>
  <c r="Z61" i="1"/>
  <c r="Z60" i="1"/>
  <c r="Z59" i="1"/>
  <c r="Z56" i="1"/>
  <c r="Z112" i="1" s="1"/>
  <c r="Z57" i="1"/>
  <c r="T123" i="1" s="1"/>
  <c r="Y57" i="1"/>
  <c r="S123" i="1" s="1"/>
  <c r="X57" i="1"/>
  <c r="R123" i="1" s="1"/>
  <c r="W57" i="1"/>
  <c r="Q123" i="1" s="1"/>
  <c r="V57" i="1"/>
  <c r="P123" i="1" s="1"/>
  <c r="U57" i="1"/>
  <c r="O123" i="1" s="1"/>
  <c r="T57" i="1"/>
  <c r="N123" i="1" s="1"/>
  <c r="S57" i="1"/>
  <c r="M123" i="1" s="1"/>
  <c r="R57" i="1"/>
  <c r="L123" i="1" s="1"/>
  <c r="Q57" i="1"/>
  <c r="K123" i="1" s="1"/>
  <c r="P57" i="1"/>
  <c r="J123" i="1" s="1"/>
  <c r="O57" i="1"/>
  <c r="I123" i="1" s="1"/>
  <c r="N57" i="1"/>
  <c r="H123" i="1" s="1"/>
  <c r="M57" i="1"/>
  <c r="G123" i="1" s="1"/>
  <c r="L57" i="1"/>
  <c r="F123" i="1" s="1"/>
  <c r="K57" i="1"/>
  <c r="J57" i="1"/>
  <c r="AA35" i="1"/>
  <c r="T122" i="1" s="1"/>
  <c r="AA34" i="1"/>
  <c r="Z111" i="1" s="1"/>
  <c r="Z35" i="1"/>
  <c r="S122" i="1" s="1"/>
  <c r="Y35" i="1"/>
  <c r="R122" i="1" s="1"/>
  <c r="X35" i="1"/>
  <c r="Q122" i="1" s="1"/>
  <c r="W35" i="1"/>
  <c r="P122" i="1" s="1"/>
  <c r="V35" i="1"/>
  <c r="O122" i="1" s="1"/>
  <c r="U35" i="1"/>
  <c r="N122" i="1" s="1"/>
  <c r="T35" i="1"/>
  <c r="M122" i="1" s="1"/>
  <c r="S35" i="1"/>
  <c r="L122" i="1" s="1"/>
  <c r="R35" i="1"/>
  <c r="K122" i="1" s="1"/>
  <c r="Q35" i="1"/>
  <c r="J122" i="1" s="1"/>
  <c r="P35" i="1"/>
  <c r="I122" i="1" s="1"/>
  <c r="O35" i="1"/>
  <c r="H122" i="1" s="1"/>
  <c r="N35" i="1"/>
  <c r="G122" i="1" s="1"/>
  <c r="M35" i="1"/>
  <c r="F122" i="1" s="1"/>
  <c r="L35" i="1"/>
  <c r="K35" i="1"/>
  <c r="J35" i="1"/>
  <c r="I35" i="1"/>
  <c r="H35" i="1"/>
  <c r="AA39" i="1"/>
  <c r="AA38" i="1"/>
  <c r="AA37" i="1"/>
  <c r="AO22" i="1"/>
  <c r="AO21" i="1"/>
  <c r="AO20" i="1"/>
  <c r="AO18" i="1"/>
  <c r="T121" i="1" s="1"/>
  <c r="AO17" i="1"/>
  <c r="Z110" i="1" s="1"/>
  <c r="AN18" i="1"/>
  <c r="S121" i="1" s="1"/>
  <c r="AM18" i="1"/>
  <c r="R121" i="1" s="1"/>
  <c r="AL18" i="1"/>
  <c r="Q121" i="1" s="1"/>
  <c r="AK18" i="1"/>
  <c r="P121" i="1" s="1"/>
  <c r="AJ18" i="1"/>
  <c r="O121" i="1" s="1"/>
  <c r="AI18" i="1"/>
  <c r="N121" i="1" s="1"/>
  <c r="AH18" i="1"/>
  <c r="M121" i="1" s="1"/>
  <c r="AG18" i="1"/>
  <c r="L121" i="1" s="1"/>
  <c r="AF18" i="1"/>
  <c r="K121" i="1" s="1"/>
  <c r="AE18" i="1"/>
  <c r="J121" i="1" s="1"/>
  <c r="AD18" i="1"/>
  <c r="I121" i="1" s="1"/>
  <c r="AC18" i="1"/>
  <c r="H121" i="1" s="1"/>
  <c r="AB18" i="1"/>
  <c r="G121" i="1" s="1"/>
  <c r="AA18" i="1"/>
  <c r="F121" i="1" s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D11" i="1"/>
  <c r="T138" i="1" s="1"/>
  <c r="AD10" i="1"/>
  <c r="AD9" i="1"/>
  <c r="AD7" i="1"/>
  <c r="T119" i="1" s="1"/>
  <c r="AD6" i="1"/>
  <c r="Z108" i="1" s="1"/>
  <c r="AD50" i="1"/>
  <c r="AD49" i="1"/>
  <c r="AD48" i="1"/>
  <c r="AD46" i="1"/>
  <c r="T120" i="1" s="1"/>
  <c r="AD45" i="1"/>
  <c r="AC46" i="1"/>
  <c r="S120" i="1" s="1"/>
  <c r="AB46" i="1"/>
  <c r="R120" i="1" s="1"/>
  <c r="AA46" i="1"/>
  <c r="Q120" i="1" s="1"/>
  <c r="Z46" i="1"/>
  <c r="P120" i="1" s="1"/>
  <c r="Y46" i="1"/>
  <c r="O120" i="1" s="1"/>
  <c r="X46" i="1"/>
  <c r="N120" i="1" s="1"/>
  <c r="W46" i="1"/>
  <c r="M120" i="1" s="1"/>
  <c r="V46" i="1"/>
  <c r="L120" i="1" s="1"/>
  <c r="U46" i="1"/>
  <c r="K120" i="1" s="1"/>
  <c r="T46" i="1"/>
  <c r="J120" i="1" s="1"/>
  <c r="S46" i="1"/>
  <c r="I120" i="1" s="1"/>
  <c r="R46" i="1"/>
  <c r="H120" i="1" s="1"/>
  <c r="Q46" i="1"/>
  <c r="G120" i="1" s="1"/>
  <c r="P46" i="1"/>
  <c r="F120" i="1" s="1"/>
  <c r="O46" i="1"/>
  <c r="N46" i="1"/>
  <c r="M46" i="1"/>
  <c r="L46" i="1"/>
  <c r="AC7" i="1"/>
  <c r="S119" i="1" s="1"/>
  <c r="AB7" i="1"/>
  <c r="R119" i="1" s="1"/>
  <c r="AA7" i="1"/>
  <c r="Q119" i="1" s="1"/>
  <c r="Z7" i="1"/>
  <c r="P119" i="1" s="1"/>
  <c r="Y7" i="1"/>
  <c r="O119" i="1" s="1"/>
  <c r="X7" i="1"/>
  <c r="N119" i="1" s="1"/>
  <c r="W7" i="1"/>
  <c r="M119" i="1" s="1"/>
  <c r="V7" i="1"/>
  <c r="L119" i="1" s="1"/>
  <c r="U7" i="1"/>
  <c r="K119" i="1" s="1"/>
  <c r="T7" i="1"/>
  <c r="J119" i="1" s="1"/>
  <c r="S7" i="1"/>
  <c r="I119" i="1" s="1"/>
  <c r="R7" i="1"/>
  <c r="H119" i="1" s="1"/>
  <c r="Q7" i="1"/>
  <c r="G119" i="1" s="1"/>
  <c r="P7" i="1"/>
  <c r="F119" i="1" s="1"/>
  <c r="O7" i="1"/>
  <c r="N7" i="1"/>
  <c r="M7" i="1"/>
  <c r="L7" i="1"/>
  <c r="K7" i="1"/>
  <c r="J7" i="1"/>
  <c r="I7" i="1"/>
  <c r="H7" i="1"/>
  <c r="G7" i="1"/>
  <c r="F7" i="1"/>
  <c r="E7" i="1"/>
  <c r="AE92" i="1"/>
  <c r="AD92" i="1"/>
  <c r="AC92" i="1"/>
  <c r="AB92" i="1"/>
  <c r="AA92" i="1"/>
  <c r="Z92" i="1"/>
  <c r="Y92" i="1"/>
  <c r="X92" i="1"/>
  <c r="W92" i="1"/>
  <c r="AE91" i="1"/>
  <c r="AD91" i="1"/>
  <c r="AC91" i="1"/>
  <c r="AB91" i="1"/>
  <c r="AA91" i="1"/>
  <c r="Z91" i="1"/>
  <c r="Y91" i="1"/>
  <c r="X91" i="1"/>
  <c r="W91" i="1"/>
  <c r="AE88" i="1"/>
  <c r="AD88" i="1"/>
  <c r="AC88" i="1"/>
  <c r="AB88" i="1"/>
  <c r="AA88" i="1"/>
  <c r="Z88" i="1"/>
  <c r="Y88" i="1"/>
  <c r="X88" i="1"/>
  <c r="W88" i="1"/>
  <c r="F241" i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AD241" i="1" s="1"/>
  <c r="AE241" i="1" s="1"/>
  <c r="AF241" i="1" s="1"/>
  <c r="K6" i="1"/>
  <c r="C242" i="1" s="1"/>
  <c r="K9" i="1"/>
  <c r="K10" i="1"/>
  <c r="AC50" i="1"/>
  <c r="S139" i="1" s="1"/>
  <c r="AC49" i="1"/>
  <c r="Y130" i="1" s="1"/>
  <c r="AC48" i="1"/>
  <c r="AC45" i="1"/>
  <c r="L243" i="1" s="1"/>
  <c r="AA110" i="1" l="1"/>
  <c r="AC110" i="1"/>
  <c r="X121" i="1"/>
  <c r="AD110" i="1"/>
  <c r="G89" i="2"/>
  <c r="I45" i="8"/>
  <c r="B115" i="8" s="1"/>
  <c r="H31" i="8"/>
  <c r="I92" i="8" s="1"/>
  <c r="I29" i="8"/>
  <c r="J24" i="8" s="1"/>
  <c r="Q42" i="8" s="1"/>
  <c r="O44" i="8"/>
  <c r="O37" i="8"/>
  <c r="O65" i="8"/>
  <c r="O58" i="8"/>
  <c r="O50" i="8"/>
  <c r="B135" i="8"/>
  <c r="AN9" i="8"/>
  <c r="I62" i="8"/>
  <c r="H59" i="8"/>
  <c r="I60" i="8" s="1"/>
  <c r="I30" i="8"/>
  <c r="J26" i="8" s="1"/>
  <c r="F34" i="8"/>
  <c r="G35" i="8" s="1"/>
  <c r="P69" i="8"/>
  <c r="I46" i="8"/>
  <c r="H47" i="8"/>
  <c r="I48" i="8" s="1"/>
  <c r="F36" i="8"/>
  <c r="W65" i="8"/>
  <c r="W58" i="8"/>
  <c r="W50" i="8"/>
  <c r="F39" i="8"/>
  <c r="G40" i="8" s="1"/>
  <c r="G38" i="8"/>
  <c r="G31" i="8"/>
  <c r="F32" i="8"/>
  <c r="G49" i="8"/>
  <c r="H50" i="8" s="1"/>
  <c r="O67" i="8"/>
  <c r="O60" i="8"/>
  <c r="O52" i="8"/>
  <c r="O63" i="8"/>
  <c r="O56" i="8"/>
  <c r="O48" i="8"/>
  <c r="F41" i="8"/>
  <c r="G42" i="8" s="1"/>
  <c r="W67" i="8"/>
  <c r="W60" i="8"/>
  <c r="W52" i="8"/>
  <c r="O42" i="8"/>
  <c r="O35" i="8"/>
  <c r="F43" i="8"/>
  <c r="G44" i="8" s="1"/>
  <c r="I50" i="8"/>
  <c r="F23" i="8"/>
  <c r="G24" i="8" s="1"/>
  <c r="H20" i="8"/>
  <c r="I91" i="8" s="1"/>
  <c r="G21" i="8"/>
  <c r="H22" i="8" s="1"/>
  <c r="H57" i="8"/>
  <c r="I58" i="8" s="1"/>
  <c r="H44" i="8"/>
  <c r="G66" i="8"/>
  <c r="H67" i="8" s="1"/>
  <c r="H64" i="8"/>
  <c r="G51" i="8"/>
  <c r="H52" i="8" s="1"/>
  <c r="AL9" i="8"/>
  <c r="I55" i="8"/>
  <c r="P40" i="8"/>
  <c r="P33" i="8"/>
  <c r="F25" i="8"/>
  <c r="G26" i="8" s="1"/>
  <c r="G82" i="8"/>
  <c r="H19" i="8"/>
  <c r="I85" i="6"/>
  <c r="B107" i="6"/>
  <c r="I39" i="6"/>
  <c r="H39" i="6" s="1"/>
  <c r="I40" i="6" s="1"/>
  <c r="H34" i="6"/>
  <c r="E80" i="6"/>
  <c r="F17" i="6"/>
  <c r="H23" i="6"/>
  <c r="I24" i="6" s="1"/>
  <c r="H37" i="6"/>
  <c r="I19" i="6"/>
  <c r="AH8" i="6"/>
  <c r="Q7" i="6"/>
  <c r="G7" i="6"/>
  <c r="AK7" i="6" s="1"/>
  <c r="I30" i="6"/>
  <c r="Q5" i="6"/>
  <c r="G5" i="6"/>
  <c r="AK5" i="6" s="1"/>
  <c r="H21" i="6"/>
  <c r="I22" i="6" s="1"/>
  <c r="I41" i="6"/>
  <c r="I6" i="6"/>
  <c r="AM6" i="6" s="1"/>
  <c r="AI5" i="6"/>
  <c r="AJ5" i="6" s="1"/>
  <c r="H32" i="6"/>
  <c r="I33" i="6" s="1"/>
  <c r="AJ5" i="5"/>
  <c r="AJ7" i="5"/>
  <c r="I48" i="5" s="1"/>
  <c r="H20" i="5"/>
  <c r="I31" i="5"/>
  <c r="AJ6" i="5"/>
  <c r="I46" i="5" s="1"/>
  <c r="I33" i="5"/>
  <c r="H22" i="5"/>
  <c r="I23" i="5" s="1"/>
  <c r="AK6" i="5"/>
  <c r="E79" i="5"/>
  <c r="F16" i="5"/>
  <c r="I18" i="5"/>
  <c r="AH8" i="5"/>
  <c r="Q7" i="5"/>
  <c r="G7" i="5"/>
  <c r="AK7" i="5" s="1"/>
  <c r="I29" i="5"/>
  <c r="G5" i="5"/>
  <c r="AK5" i="5" s="1"/>
  <c r="Q5" i="5"/>
  <c r="I36" i="5"/>
  <c r="I6" i="5"/>
  <c r="AM6" i="5" s="1"/>
  <c r="I38" i="5"/>
  <c r="I40" i="5"/>
  <c r="Z13" i="2"/>
  <c r="AA13" i="2" s="1"/>
  <c r="AB13" i="2" s="1"/>
  <c r="AC13" i="2" s="1"/>
  <c r="AD13" i="2" s="1"/>
  <c r="AF13" i="2" s="1"/>
  <c r="AG13" i="2" s="1"/>
  <c r="AH13" i="2" s="1"/>
  <c r="AI13" i="2" s="1"/>
  <c r="AJ13" i="2" s="1"/>
  <c r="AM13" i="2" s="1"/>
  <c r="AN13" i="2" s="1"/>
  <c r="AO13" i="2" s="1"/>
  <c r="AP13" i="2" s="1"/>
  <c r="AQ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F6" i="2"/>
  <c r="I89" i="2"/>
  <c r="AH7" i="2"/>
  <c r="I24" i="2" s="1"/>
  <c r="H24" i="2" s="1"/>
  <c r="G24" i="2" s="1"/>
  <c r="F24" i="2" s="1"/>
  <c r="E24" i="2" s="1"/>
  <c r="D24" i="2" s="1"/>
  <c r="C24" i="2" s="1"/>
  <c r="AH8" i="2"/>
  <c r="I26" i="2" s="1"/>
  <c r="H26" i="2" s="1"/>
  <c r="G26" i="2" s="1"/>
  <c r="F26" i="2" s="1"/>
  <c r="E26" i="2" s="1"/>
  <c r="D26" i="2" s="1"/>
  <c r="C26" i="2" s="1"/>
  <c r="Q7" i="2"/>
  <c r="AI7" i="2"/>
  <c r="I40" i="2"/>
  <c r="I33" i="2"/>
  <c r="H33" i="2" s="1"/>
  <c r="G33" i="2" s="1"/>
  <c r="F33" i="2" s="1"/>
  <c r="E33" i="2" s="1"/>
  <c r="D33" i="2" s="1"/>
  <c r="C33" i="2" s="1"/>
  <c r="V9" i="2"/>
  <c r="I37" i="2"/>
  <c r="H37" i="2" s="1"/>
  <c r="G37" i="2" s="1"/>
  <c r="F37" i="2" s="1"/>
  <c r="E37" i="2" s="1"/>
  <c r="D37" i="2" s="1"/>
  <c r="C37" i="2" s="1"/>
  <c r="AK12" i="2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I100" i="2"/>
  <c r="I98" i="2"/>
  <c r="I99" i="2"/>
  <c r="O84" i="2"/>
  <c r="H22" i="2"/>
  <c r="I23" i="2" s="1"/>
  <c r="P41" i="2" s="1"/>
  <c r="BK13" i="2"/>
  <c r="BL13" i="2" s="1"/>
  <c r="D84" i="2"/>
  <c r="L84" i="2"/>
  <c r="AA282" i="1"/>
  <c r="V11" i="2"/>
  <c r="V10" i="2"/>
  <c r="G7" i="2"/>
  <c r="T84" i="2"/>
  <c r="AB84" i="2"/>
  <c r="AJ84" i="2"/>
  <c r="AR84" i="2"/>
  <c r="E84" i="2"/>
  <c r="AZ84" i="2"/>
  <c r="G84" i="2"/>
  <c r="M84" i="2"/>
  <c r="U84" i="2"/>
  <c r="AC84" i="2"/>
  <c r="AK84" i="2"/>
  <c r="AS84" i="2"/>
  <c r="BA84" i="2"/>
  <c r="BE20" i="2"/>
  <c r="F84" i="2"/>
  <c r="N84" i="2"/>
  <c r="V84" i="2"/>
  <c r="AD84" i="2"/>
  <c r="AL84" i="2"/>
  <c r="AT84" i="2"/>
  <c r="BB84" i="2"/>
  <c r="W84" i="2"/>
  <c r="D104" i="2" s="1"/>
  <c r="E104" i="2" s="1"/>
  <c r="F104" i="2" s="1"/>
  <c r="G104" i="2" s="1"/>
  <c r="H104" i="2" s="1"/>
  <c r="I104" i="2" s="1"/>
  <c r="J104" i="2" s="1"/>
  <c r="K104" i="2" s="1"/>
  <c r="L104" i="2" s="1"/>
  <c r="M104" i="2" s="1"/>
  <c r="N104" i="2" s="1"/>
  <c r="AE84" i="2"/>
  <c r="AM84" i="2"/>
  <c r="AU84" i="2"/>
  <c r="BC84" i="2"/>
  <c r="H84" i="2"/>
  <c r="P84" i="2"/>
  <c r="C104" i="2" s="1"/>
  <c r="X84" i="2"/>
  <c r="AF84" i="2"/>
  <c r="AN84" i="2"/>
  <c r="AV84" i="2"/>
  <c r="I84" i="2"/>
  <c r="Q84" i="2"/>
  <c r="Y84" i="2"/>
  <c r="AG84" i="2"/>
  <c r="AO84" i="2"/>
  <c r="AW84" i="2"/>
  <c r="J84" i="2"/>
  <c r="R84" i="2"/>
  <c r="Z84" i="2"/>
  <c r="AH84" i="2"/>
  <c r="AP84" i="2"/>
  <c r="AX84" i="2"/>
  <c r="K84" i="2"/>
  <c r="S84" i="2"/>
  <c r="AA84" i="2"/>
  <c r="AI84" i="2"/>
  <c r="AQ84" i="2"/>
  <c r="AY84" i="2"/>
  <c r="G8" i="2"/>
  <c r="Y135" i="1"/>
  <c r="Y115" i="1"/>
  <c r="AC72" i="1"/>
  <c r="S143" i="1" s="1"/>
  <c r="AC71" i="1"/>
  <c r="Y134" i="1" s="1"/>
  <c r="AC70" i="1"/>
  <c r="AC67" i="1"/>
  <c r="W247" i="1" s="1"/>
  <c r="Y61" i="1"/>
  <c r="S142" i="1" s="1"/>
  <c r="Y60" i="1"/>
  <c r="Y133" i="1" s="1"/>
  <c r="Y59" i="1"/>
  <c r="Y56" i="1"/>
  <c r="R246" i="1" s="1"/>
  <c r="Z39" i="1"/>
  <c r="S141" i="1" s="1"/>
  <c r="Z38" i="1"/>
  <c r="Y132" i="1" s="1"/>
  <c r="Z37" i="1"/>
  <c r="Z34" i="1"/>
  <c r="R245" i="1" s="1"/>
  <c r="AN22" i="1"/>
  <c r="S140" i="1" s="1"/>
  <c r="AN21" i="1"/>
  <c r="Y131" i="1" s="1"/>
  <c r="AN20" i="1"/>
  <c r="AN17" i="1"/>
  <c r="AF244" i="1" s="1"/>
  <c r="AC12" i="1"/>
  <c r="U309" i="1" s="1"/>
  <c r="AC11" i="1"/>
  <c r="S138" i="1" s="1"/>
  <c r="AC10" i="1"/>
  <c r="Y129" i="1" s="1"/>
  <c r="AC9" i="1"/>
  <c r="AC6" i="1"/>
  <c r="U242" i="1" s="1"/>
  <c r="X135" i="1"/>
  <c r="W135" i="1"/>
  <c r="X115" i="1"/>
  <c r="AB72" i="1"/>
  <c r="R143" i="1" s="1"/>
  <c r="AB71" i="1"/>
  <c r="X134" i="1" s="1"/>
  <c r="AB70" i="1"/>
  <c r="AB67" i="1"/>
  <c r="V247" i="1" s="1"/>
  <c r="X61" i="1"/>
  <c r="R142" i="1" s="1"/>
  <c r="X60" i="1"/>
  <c r="X133" i="1" s="1"/>
  <c r="X59" i="1"/>
  <c r="X56" i="1"/>
  <c r="Q246" i="1" s="1"/>
  <c r="Y39" i="1"/>
  <c r="R141" i="1" s="1"/>
  <c r="Y38" i="1"/>
  <c r="X132" i="1" s="1"/>
  <c r="Y37" i="1"/>
  <c r="Y34" i="1"/>
  <c r="Q245" i="1" s="1"/>
  <c r="AM22" i="1"/>
  <c r="R140" i="1" s="1"/>
  <c r="AM21" i="1"/>
  <c r="X131" i="1" s="1"/>
  <c r="AM20" i="1"/>
  <c r="AM17" i="1"/>
  <c r="AB6" i="1"/>
  <c r="T242" i="1" s="1"/>
  <c r="AB11" i="1"/>
  <c r="R138" i="1" s="1"/>
  <c r="AB10" i="1"/>
  <c r="X129" i="1" s="1"/>
  <c r="AB9" i="1"/>
  <c r="AB50" i="1"/>
  <c r="R139" i="1" s="1"/>
  <c r="AB49" i="1"/>
  <c r="X130" i="1" s="1"/>
  <c r="AB48" i="1"/>
  <c r="AB45" i="1"/>
  <c r="W115" i="1"/>
  <c r="X34" i="1"/>
  <c r="P245" i="1" s="1"/>
  <c r="X39" i="1"/>
  <c r="Q141" i="1" s="1"/>
  <c r="X38" i="1"/>
  <c r="W132" i="1" s="1"/>
  <c r="X37" i="1"/>
  <c r="AA72" i="1"/>
  <c r="Q143" i="1" s="1"/>
  <c r="AA71" i="1"/>
  <c r="W134" i="1" s="1"/>
  <c r="AA70" i="1"/>
  <c r="AA67" i="1"/>
  <c r="U247" i="1" s="1"/>
  <c r="W61" i="1"/>
  <c r="Q142" i="1" s="1"/>
  <c r="W60" i="1"/>
  <c r="W133" i="1" s="1"/>
  <c r="W59" i="1"/>
  <c r="W56" i="1"/>
  <c r="P246" i="1" s="1"/>
  <c r="AL22" i="1"/>
  <c r="Q140" i="1" s="1"/>
  <c r="AL21" i="1"/>
  <c r="W131" i="1" s="1"/>
  <c r="AL20" i="1"/>
  <c r="AL17" i="1"/>
  <c r="AD244" i="1" s="1"/>
  <c r="AA12" i="1"/>
  <c r="AA11" i="1"/>
  <c r="Q138" i="1" s="1"/>
  <c r="AA10" i="1"/>
  <c r="W129" i="1" s="1"/>
  <c r="AA9" i="1"/>
  <c r="AA6" i="1"/>
  <c r="S242" i="1" s="1"/>
  <c r="AA50" i="1"/>
  <c r="Q139" i="1" s="1"/>
  <c r="AA49" i="1"/>
  <c r="W130" i="1" s="1"/>
  <c r="AA48" i="1"/>
  <c r="AA45" i="1"/>
  <c r="Z50" i="1"/>
  <c r="P139" i="1" s="1"/>
  <c r="Z49" i="1"/>
  <c r="V130" i="1" s="1"/>
  <c r="Z48" i="1"/>
  <c r="Z45" i="1"/>
  <c r="I243" i="1" s="1"/>
  <c r="W34" i="1"/>
  <c r="W39" i="1"/>
  <c r="P141" i="1" s="1"/>
  <c r="W38" i="1"/>
  <c r="V132" i="1" s="1"/>
  <c r="W37" i="1"/>
  <c r="V135" i="1"/>
  <c r="V115" i="1"/>
  <c r="Z72" i="1"/>
  <c r="P143" i="1" s="1"/>
  <c r="Z71" i="1"/>
  <c r="V134" i="1" s="1"/>
  <c r="Z70" i="1"/>
  <c r="Z67" i="1"/>
  <c r="V61" i="1"/>
  <c r="P142" i="1" s="1"/>
  <c r="V60" i="1"/>
  <c r="V133" i="1" s="1"/>
  <c r="V59" i="1"/>
  <c r="V56" i="1"/>
  <c r="O246" i="1" s="1"/>
  <c r="V34" i="1"/>
  <c r="N245" i="1" s="1"/>
  <c r="V39" i="1"/>
  <c r="O141" i="1" s="1"/>
  <c r="V38" i="1"/>
  <c r="U132" i="1" s="1"/>
  <c r="V37" i="1"/>
  <c r="AK22" i="1"/>
  <c r="P140" i="1" s="1"/>
  <c r="AK21" i="1"/>
  <c r="V131" i="1" s="1"/>
  <c r="AK17" i="1"/>
  <c r="AC244" i="1" s="1"/>
  <c r="AK20" i="1"/>
  <c r="Z11" i="1"/>
  <c r="P138" i="1" s="1"/>
  <c r="Z10" i="1"/>
  <c r="V129" i="1" s="1"/>
  <c r="Z9" i="1"/>
  <c r="Z6" i="1"/>
  <c r="R242" i="1" s="1"/>
  <c r="U135" i="1"/>
  <c r="T135" i="1"/>
  <c r="S135" i="1"/>
  <c r="R135" i="1"/>
  <c r="Q135" i="1"/>
  <c r="U115" i="1"/>
  <c r="T115" i="1"/>
  <c r="Y72" i="1"/>
  <c r="O143" i="1" s="1"/>
  <c r="Y71" i="1"/>
  <c r="U134" i="1" s="1"/>
  <c r="Y70" i="1"/>
  <c r="Y67" i="1"/>
  <c r="S247" i="1" s="1"/>
  <c r="U61" i="1"/>
  <c r="O142" i="1" s="1"/>
  <c r="T61" i="1"/>
  <c r="N142" i="1" s="1"/>
  <c r="U60" i="1"/>
  <c r="U133" i="1" s="1"/>
  <c r="T60" i="1"/>
  <c r="T133" i="1" s="1"/>
  <c r="U59" i="1"/>
  <c r="T59" i="1"/>
  <c r="U56" i="1"/>
  <c r="N246" i="1" s="1"/>
  <c r="T56" i="1"/>
  <c r="M246" i="1" s="1"/>
  <c r="U39" i="1"/>
  <c r="N141" i="1" s="1"/>
  <c r="U38" i="1"/>
  <c r="T132" i="1" s="1"/>
  <c r="U37" i="1"/>
  <c r="U34" i="1"/>
  <c r="AJ22" i="1"/>
  <c r="O140" i="1" s="1"/>
  <c r="AJ21" i="1"/>
  <c r="U131" i="1" s="1"/>
  <c r="AJ20" i="1"/>
  <c r="AJ17" i="1"/>
  <c r="AB244" i="1" s="1"/>
  <c r="Y11" i="1"/>
  <c r="O138" i="1" s="1"/>
  <c r="Y10" i="1"/>
  <c r="U129" i="1" s="1"/>
  <c r="Y9" i="1"/>
  <c r="Y6" i="1"/>
  <c r="Q242" i="1" s="1"/>
  <c r="Y50" i="1"/>
  <c r="O139" i="1" s="1"/>
  <c r="X50" i="1"/>
  <c r="N139" i="1" s="1"/>
  <c r="Y49" i="1"/>
  <c r="U130" i="1" s="1"/>
  <c r="X49" i="1"/>
  <c r="T130" i="1" s="1"/>
  <c r="Y48" i="1"/>
  <c r="X48" i="1"/>
  <c r="Y45" i="1"/>
  <c r="X45" i="1"/>
  <c r="G243" i="1" s="1"/>
  <c r="X72" i="1"/>
  <c r="N143" i="1" s="1"/>
  <c r="X71" i="1"/>
  <c r="T134" i="1" s="1"/>
  <c r="X70" i="1"/>
  <c r="X67" i="1"/>
  <c r="AI22" i="1"/>
  <c r="N140" i="1" s="1"/>
  <c r="AI21" i="1"/>
  <c r="T131" i="1" s="1"/>
  <c r="AI20" i="1"/>
  <c r="AI17" i="1"/>
  <c r="AA244" i="1" s="1"/>
  <c r="X11" i="1"/>
  <c r="N138" i="1" s="1"/>
  <c r="X10" i="1"/>
  <c r="T129" i="1" s="1"/>
  <c r="X9" i="1"/>
  <c r="X6" i="1"/>
  <c r="P242" i="1" s="1"/>
  <c r="S115" i="1"/>
  <c r="R115" i="1"/>
  <c r="L72" i="1"/>
  <c r="W50" i="1"/>
  <c r="M139" i="1" s="1"/>
  <c r="W49" i="1"/>
  <c r="S130" i="1" s="1"/>
  <c r="W48" i="1"/>
  <c r="W45" i="1"/>
  <c r="F243" i="1" s="1"/>
  <c r="W10" i="1"/>
  <c r="S129" i="1" s="1"/>
  <c r="W9" i="1"/>
  <c r="W11" i="1"/>
  <c r="M138" i="1" s="1"/>
  <c r="W6" i="1"/>
  <c r="O242" i="1" s="1"/>
  <c r="G137" i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W72" i="1"/>
  <c r="M143" i="1" s="1"/>
  <c r="V72" i="1"/>
  <c r="L143" i="1" s="1"/>
  <c r="U72" i="1"/>
  <c r="K143" i="1" s="1"/>
  <c r="T72" i="1"/>
  <c r="J143" i="1" s="1"/>
  <c r="S72" i="1"/>
  <c r="I143" i="1" s="1"/>
  <c r="R72" i="1"/>
  <c r="H143" i="1" s="1"/>
  <c r="Q72" i="1"/>
  <c r="G143" i="1" s="1"/>
  <c r="P72" i="1"/>
  <c r="F143" i="1" s="1"/>
  <c r="O72" i="1"/>
  <c r="N72" i="1"/>
  <c r="M72" i="1"/>
  <c r="V50" i="1"/>
  <c r="L139" i="1" s="1"/>
  <c r="U50" i="1"/>
  <c r="K139" i="1" s="1"/>
  <c r="T50" i="1"/>
  <c r="J139" i="1" s="1"/>
  <c r="S50" i="1"/>
  <c r="I139" i="1" s="1"/>
  <c r="R50" i="1"/>
  <c r="H139" i="1" s="1"/>
  <c r="Q50" i="1"/>
  <c r="G139" i="1" s="1"/>
  <c r="P50" i="1"/>
  <c r="F139" i="1" s="1"/>
  <c r="O50" i="1"/>
  <c r="S61" i="1"/>
  <c r="M142" i="1" s="1"/>
  <c r="R61" i="1"/>
  <c r="L142" i="1" s="1"/>
  <c r="Q61" i="1"/>
  <c r="K142" i="1" s="1"/>
  <c r="P61" i="1"/>
  <c r="J142" i="1" s="1"/>
  <c r="O61" i="1"/>
  <c r="I142" i="1" s="1"/>
  <c r="N61" i="1"/>
  <c r="H142" i="1" s="1"/>
  <c r="M61" i="1"/>
  <c r="G142" i="1" s="1"/>
  <c r="L61" i="1"/>
  <c r="F142" i="1" s="1"/>
  <c r="T39" i="1"/>
  <c r="M141" i="1" s="1"/>
  <c r="S39" i="1"/>
  <c r="L141" i="1" s="1"/>
  <c r="R39" i="1"/>
  <c r="K141" i="1" s="1"/>
  <c r="Q39" i="1"/>
  <c r="J141" i="1" s="1"/>
  <c r="P39" i="1"/>
  <c r="I141" i="1" s="1"/>
  <c r="O39" i="1"/>
  <c r="H141" i="1" s="1"/>
  <c r="N39" i="1"/>
  <c r="G141" i="1" s="1"/>
  <c r="M39" i="1"/>
  <c r="F141" i="1" s="1"/>
  <c r="AH22" i="1"/>
  <c r="M140" i="1" s="1"/>
  <c r="AG22" i="1"/>
  <c r="L140" i="1" s="1"/>
  <c r="AF22" i="1"/>
  <c r="K140" i="1" s="1"/>
  <c r="AE22" i="1"/>
  <c r="J140" i="1" s="1"/>
  <c r="AD22" i="1"/>
  <c r="I140" i="1" s="1"/>
  <c r="AC22" i="1"/>
  <c r="H140" i="1" s="1"/>
  <c r="AB22" i="1"/>
  <c r="G140" i="1" s="1"/>
  <c r="AA22" i="1"/>
  <c r="F140" i="1" s="1"/>
  <c r="Z22" i="1"/>
  <c r="Y22" i="1"/>
  <c r="X22" i="1"/>
  <c r="W22" i="1"/>
  <c r="V22" i="1"/>
  <c r="U22" i="1"/>
  <c r="T22" i="1"/>
  <c r="S22" i="1"/>
  <c r="R22" i="1"/>
  <c r="Q22" i="1"/>
  <c r="V11" i="1"/>
  <c r="L138" i="1" s="1"/>
  <c r="U11" i="1"/>
  <c r="K138" i="1" s="1"/>
  <c r="T11" i="1"/>
  <c r="J138" i="1" s="1"/>
  <c r="S11" i="1"/>
  <c r="I138" i="1" s="1"/>
  <c r="R11" i="1"/>
  <c r="H138" i="1" s="1"/>
  <c r="Q11" i="1"/>
  <c r="G138" i="1" s="1"/>
  <c r="P11" i="1"/>
  <c r="F138" i="1" s="1"/>
  <c r="O11" i="1"/>
  <c r="N11" i="1"/>
  <c r="M11" i="1"/>
  <c r="L11" i="1"/>
  <c r="W71" i="1"/>
  <c r="S134" i="1" s="1"/>
  <c r="W70" i="1"/>
  <c r="W67" i="1"/>
  <c r="Q247" i="1" s="1"/>
  <c r="S60" i="1"/>
  <c r="S133" i="1" s="1"/>
  <c r="S59" i="1"/>
  <c r="S56" i="1"/>
  <c r="L246" i="1" s="1"/>
  <c r="T38" i="1"/>
  <c r="S132" i="1" s="1"/>
  <c r="S38" i="1"/>
  <c r="R132" i="1" s="1"/>
  <c r="T37" i="1"/>
  <c r="S37" i="1"/>
  <c r="T34" i="1"/>
  <c r="L245" i="1" s="1"/>
  <c r="S34" i="1"/>
  <c r="K245" i="1" s="1"/>
  <c r="AH21" i="1"/>
  <c r="S131" i="1" s="1"/>
  <c r="AH20" i="1"/>
  <c r="AH17" i="1"/>
  <c r="Z244" i="1" s="1"/>
  <c r="V49" i="1"/>
  <c r="R130" i="1" s="1"/>
  <c r="V48" i="1"/>
  <c r="V45" i="1"/>
  <c r="E243" i="1" s="1"/>
  <c r="U45" i="1"/>
  <c r="D243" i="1" s="1"/>
  <c r="U49" i="1"/>
  <c r="Q130" i="1" s="1"/>
  <c r="U48" i="1"/>
  <c r="V67" i="1"/>
  <c r="P247" i="1" s="1"/>
  <c r="V71" i="1"/>
  <c r="R134" i="1" s="1"/>
  <c r="V70" i="1"/>
  <c r="R60" i="1"/>
  <c r="R133" i="1" s="1"/>
  <c r="R59" i="1"/>
  <c r="R56" i="1"/>
  <c r="K246" i="1" s="1"/>
  <c r="R34" i="1"/>
  <c r="R38" i="1"/>
  <c r="Q132" i="1" s="1"/>
  <c r="R37" i="1"/>
  <c r="V6" i="1"/>
  <c r="N242" i="1" s="1"/>
  <c r="V10" i="1"/>
  <c r="R129" i="1" s="1"/>
  <c r="V9" i="1"/>
  <c r="AG21" i="1"/>
  <c r="R131" i="1" s="1"/>
  <c r="AG20" i="1"/>
  <c r="AG17" i="1"/>
  <c r="Y244" i="1" s="1"/>
  <c r="Q115" i="1"/>
  <c r="V91" i="1"/>
  <c r="U91" i="1"/>
  <c r="V92" i="1"/>
  <c r="P135" i="1" s="1"/>
  <c r="U92" i="1"/>
  <c r="O135" i="1" s="1"/>
  <c r="V88" i="1"/>
  <c r="P115" i="1" s="1"/>
  <c r="U88" i="1"/>
  <c r="O115" i="1"/>
  <c r="U71" i="1"/>
  <c r="Q134" i="1" s="1"/>
  <c r="T71" i="1"/>
  <c r="P134" i="1" s="1"/>
  <c r="S71" i="1"/>
  <c r="O134" i="1" s="1"/>
  <c r="U70" i="1"/>
  <c r="T70" i="1"/>
  <c r="U67" i="1"/>
  <c r="T67" i="1"/>
  <c r="N247" i="1" s="1"/>
  <c r="Q60" i="1"/>
  <c r="Q133" i="1" s="1"/>
  <c r="Q59" i="1"/>
  <c r="Q56" i="1"/>
  <c r="J246" i="1" s="1"/>
  <c r="AF21" i="1"/>
  <c r="Q131" i="1" s="1"/>
  <c r="AF20" i="1"/>
  <c r="AF17" i="1"/>
  <c r="X244" i="1" s="1"/>
  <c r="P12" i="1"/>
  <c r="Q12" i="1"/>
  <c r="R12" i="1"/>
  <c r="S12" i="1"/>
  <c r="T12" i="1"/>
  <c r="U12" i="1"/>
  <c r="U10" i="1"/>
  <c r="Q129" i="1" s="1"/>
  <c r="U9" i="1"/>
  <c r="U6" i="1"/>
  <c r="M242" i="1" s="1"/>
  <c r="T49" i="1"/>
  <c r="P130" i="1" s="1"/>
  <c r="T48" i="1"/>
  <c r="T45" i="1"/>
  <c r="Q34" i="1"/>
  <c r="I245" i="1" s="1"/>
  <c r="Q38" i="1"/>
  <c r="P132" i="1" s="1"/>
  <c r="Q37" i="1"/>
  <c r="S70" i="1"/>
  <c r="S67" i="1"/>
  <c r="M247" i="1" s="1"/>
  <c r="O128" i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O107" i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J92" i="1"/>
  <c r="J88" i="1"/>
  <c r="I88" i="1"/>
  <c r="H88" i="1"/>
  <c r="G88" i="1"/>
  <c r="F88" i="1"/>
  <c r="E88" i="1"/>
  <c r="T92" i="1"/>
  <c r="N135" i="1" s="1"/>
  <c r="S92" i="1"/>
  <c r="M135" i="1" s="1"/>
  <c r="R92" i="1"/>
  <c r="L135" i="1" s="1"/>
  <c r="Q92" i="1"/>
  <c r="K135" i="1" s="1"/>
  <c r="P92" i="1"/>
  <c r="J135" i="1" s="1"/>
  <c r="O92" i="1"/>
  <c r="I135" i="1" s="1"/>
  <c r="N92" i="1"/>
  <c r="H135" i="1" s="1"/>
  <c r="M92" i="1"/>
  <c r="G135" i="1" s="1"/>
  <c r="L92" i="1"/>
  <c r="F135" i="1" s="1"/>
  <c r="K92" i="1"/>
  <c r="N91" i="1"/>
  <c r="M91" i="1"/>
  <c r="L91" i="1"/>
  <c r="K91" i="1"/>
  <c r="J91" i="1"/>
  <c r="O91" i="1"/>
  <c r="P91" i="1"/>
  <c r="Q91" i="1"/>
  <c r="R91" i="1"/>
  <c r="S91" i="1"/>
  <c r="T91" i="1"/>
  <c r="K88" i="1"/>
  <c r="L88" i="1"/>
  <c r="F115" i="1" s="1"/>
  <c r="M88" i="1"/>
  <c r="G115" i="1" s="1"/>
  <c r="N88" i="1"/>
  <c r="H115" i="1" s="1"/>
  <c r="O88" i="1"/>
  <c r="I115" i="1" s="1"/>
  <c r="P88" i="1"/>
  <c r="J115" i="1" s="1"/>
  <c r="P60" i="1"/>
  <c r="P133" i="1" s="1"/>
  <c r="P59" i="1"/>
  <c r="P56" i="1"/>
  <c r="I246" i="1" s="1"/>
  <c r="T10" i="1"/>
  <c r="P129" i="1" s="1"/>
  <c r="T9" i="1"/>
  <c r="T6" i="1"/>
  <c r="L242" i="1" s="1"/>
  <c r="AE21" i="1"/>
  <c r="P131" i="1"/>
  <c r="AE20" i="1"/>
  <c r="AE17" i="1"/>
  <c r="W244" i="1" s="1"/>
  <c r="Q88" i="1"/>
  <c r="K115" i="1" s="1"/>
  <c r="R88" i="1"/>
  <c r="L115" i="1" s="1"/>
  <c r="S88" i="1"/>
  <c r="M115" i="1" s="1"/>
  <c r="T88" i="1"/>
  <c r="N115" i="1" s="1"/>
  <c r="E86" i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S49" i="1"/>
  <c r="O130" i="1" s="1"/>
  <c r="S48" i="1"/>
  <c r="O45" i="1"/>
  <c r="M109" i="1" s="1"/>
  <c r="P45" i="1"/>
  <c r="N109" i="1" s="1"/>
  <c r="S45" i="1"/>
  <c r="Q109" i="1" s="1"/>
  <c r="O60" i="1"/>
  <c r="O133" i="1" s="1"/>
  <c r="O59" i="1"/>
  <c r="O56" i="1"/>
  <c r="H246" i="1" s="1"/>
  <c r="P38" i="1"/>
  <c r="O132" i="1" s="1"/>
  <c r="P37" i="1"/>
  <c r="P34" i="1"/>
  <c r="H245" i="1" s="1"/>
  <c r="AD21" i="1"/>
  <c r="O131" i="1" s="1"/>
  <c r="AD20" i="1"/>
  <c r="AD17" i="1"/>
  <c r="V244" i="1" s="1"/>
  <c r="S10" i="1"/>
  <c r="O129" i="1" s="1"/>
  <c r="S9" i="1"/>
  <c r="S6" i="1"/>
  <c r="K242" i="1" s="1"/>
  <c r="R49" i="1"/>
  <c r="N130" i="1" s="1"/>
  <c r="Q49" i="1"/>
  <c r="M130" i="1" s="1"/>
  <c r="R48" i="1"/>
  <c r="Q48" i="1"/>
  <c r="R45" i="1"/>
  <c r="P109" i="1" s="1"/>
  <c r="Q45" i="1"/>
  <c r="O109" i="1" s="1"/>
  <c r="M128" i="1"/>
  <c r="L128" i="1" s="1"/>
  <c r="K128" i="1" s="1"/>
  <c r="J128" i="1" s="1"/>
  <c r="I128" i="1" s="1"/>
  <c r="H128" i="1" s="1"/>
  <c r="G128" i="1" s="1"/>
  <c r="F128" i="1" s="1"/>
  <c r="M107" i="1"/>
  <c r="L107" i="1" s="1"/>
  <c r="K107" i="1" s="1"/>
  <c r="J107" i="1" s="1"/>
  <c r="I107" i="1" s="1"/>
  <c r="H107" i="1" s="1"/>
  <c r="G107" i="1" s="1"/>
  <c r="F107" i="1" s="1"/>
  <c r="V12" i="1"/>
  <c r="R71" i="1"/>
  <c r="N134" i="1" s="1"/>
  <c r="R67" i="1"/>
  <c r="L247" i="1" s="1"/>
  <c r="R70" i="1"/>
  <c r="N60" i="1"/>
  <c r="N133" i="1" s="1"/>
  <c r="N56" i="1"/>
  <c r="G246" i="1" s="1"/>
  <c r="N59" i="1"/>
  <c r="O38" i="1"/>
  <c r="N132" i="1" s="1"/>
  <c r="N38" i="1"/>
  <c r="M132" i="1" s="1"/>
  <c r="O37" i="1"/>
  <c r="N37" i="1"/>
  <c r="O34" i="1"/>
  <c r="N34" i="1"/>
  <c r="F245" i="1" s="1"/>
  <c r="AC21" i="1"/>
  <c r="N131" i="1" s="1"/>
  <c r="AC20" i="1"/>
  <c r="AC17" i="1"/>
  <c r="U244" i="1" s="1"/>
  <c r="R6" i="1"/>
  <c r="J242" i="1" s="1"/>
  <c r="R10" i="1"/>
  <c r="N129" i="1" s="1"/>
  <c r="R9" i="1"/>
  <c r="Q71" i="1"/>
  <c r="M134" i="1" s="1"/>
  <c r="Q70" i="1"/>
  <c r="Q67" i="1"/>
  <c r="K247" i="1" s="1"/>
  <c r="M60" i="1"/>
  <c r="M133" i="1" s="1"/>
  <c r="M59" i="1"/>
  <c r="M56" i="1"/>
  <c r="F246" i="1" s="1"/>
  <c r="Q6" i="1"/>
  <c r="I242" i="1" s="1"/>
  <c r="Q10" i="1"/>
  <c r="M129" i="1" s="1"/>
  <c r="Q9" i="1"/>
  <c r="AB17" i="1"/>
  <c r="T244" i="1" s="1"/>
  <c r="AB21" i="1"/>
  <c r="M131" i="1" s="1"/>
  <c r="AB20" i="1"/>
  <c r="F67" i="1"/>
  <c r="K71" i="1"/>
  <c r="G134" i="1" s="1"/>
  <c r="L71" i="1"/>
  <c r="H134" i="1" s="1"/>
  <c r="M71" i="1"/>
  <c r="I134" i="1" s="1"/>
  <c r="N71" i="1"/>
  <c r="J134" i="1" s="1"/>
  <c r="O71" i="1"/>
  <c r="K134" i="1" s="1"/>
  <c r="P71" i="1"/>
  <c r="L134" i="1" s="1"/>
  <c r="G67" i="1"/>
  <c r="H67" i="1"/>
  <c r="I67" i="1"/>
  <c r="C247" i="1" s="1"/>
  <c r="J67" i="1"/>
  <c r="D247" i="1" s="1"/>
  <c r="K67" i="1"/>
  <c r="E247" i="1" s="1"/>
  <c r="L67" i="1"/>
  <c r="F247" i="1" s="1"/>
  <c r="M67" i="1"/>
  <c r="N67" i="1"/>
  <c r="H247" i="1" s="1"/>
  <c r="O67" i="1"/>
  <c r="I247" i="1" s="1"/>
  <c r="P67" i="1"/>
  <c r="J247" i="1" s="1"/>
  <c r="J70" i="1"/>
  <c r="K70" i="1"/>
  <c r="L70" i="1"/>
  <c r="M70" i="1"/>
  <c r="N70" i="1"/>
  <c r="O70" i="1"/>
  <c r="P70" i="1"/>
  <c r="M65" i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K65" i="1"/>
  <c r="J65" i="1" s="1"/>
  <c r="I65" i="1" s="1"/>
  <c r="H65" i="1" s="1"/>
  <c r="G65" i="1" s="1"/>
  <c r="F65" i="1" s="1"/>
  <c r="E65" i="1" s="1"/>
  <c r="L60" i="1"/>
  <c r="L133" i="1" s="1"/>
  <c r="L59" i="1"/>
  <c r="L56" i="1"/>
  <c r="E246" i="1" s="1"/>
  <c r="M38" i="1"/>
  <c r="L132" i="1" s="1"/>
  <c r="L38" i="1"/>
  <c r="K132" i="1" s="1"/>
  <c r="M37" i="1"/>
  <c r="L37" i="1"/>
  <c r="M34" i="1"/>
  <c r="E245" i="1" s="1"/>
  <c r="L34" i="1"/>
  <c r="D245" i="1" s="1"/>
  <c r="AA21" i="1"/>
  <c r="L131" i="1" s="1"/>
  <c r="AA20" i="1"/>
  <c r="AA17" i="1"/>
  <c r="S244" i="1" s="1"/>
  <c r="P10" i="1"/>
  <c r="L129" i="1" s="1"/>
  <c r="P9" i="1"/>
  <c r="P6" i="1"/>
  <c r="H242" i="1" s="1"/>
  <c r="P49" i="1"/>
  <c r="L130" i="1" s="1"/>
  <c r="P48" i="1"/>
  <c r="M21" i="1"/>
  <c r="N21" i="1"/>
  <c r="O21" i="1"/>
  <c r="W12" i="1"/>
  <c r="J38" i="1"/>
  <c r="I132" i="1" s="1"/>
  <c r="K38" i="1"/>
  <c r="J132" i="1" s="1"/>
  <c r="K60" i="1"/>
  <c r="K133" i="1" s="1"/>
  <c r="K56" i="1"/>
  <c r="D246" i="1" s="1"/>
  <c r="K59" i="1"/>
  <c r="O49" i="1"/>
  <c r="K130" i="1" s="1"/>
  <c r="O48" i="1"/>
  <c r="N48" i="1"/>
  <c r="O10" i="1"/>
  <c r="K129" i="1" s="1"/>
  <c r="Z17" i="1"/>
  <c r="Z20" i="1"/>
  <c r="Z21" i="1"/>
  <c r="K131" i="1" s="1"/>
  <c r="N49" i="1"/>
  <c r="J130" i="1" s="1"/>
  <c r="J59" i="1"/>
  <c r="J56" i="1"/>
  <c r="J54" i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K48" i="1"/>
  <c r="L48" i="1"/>
  <c r="M48" i="1"/>
  <c r="I45" i="1"/>
  <c r="J45" i="1"/>
  <c r="K45" i="1"/>
  <c r="I109" i="1" s="1"/>
  <c r="L45" i="1"/>
  <c r="J109" i="1" s="1"/>
  <c r="M45" i="1"/>
  <c r="K109" i="1" s="1"/>
  <c r="N45" i="1"/>
  <c r="L109" i="1" s="1"/>
  <c r="K34" i="1"/>
  <c r="C245" i="1" s="1"/>
  <c r="K37" i="1"/>
  <c r="N10" i="1"/>
  <c r="J129" i="1" s="1"/>
  <c r="Y21" i="1"/>
  <c r="J131" i="1" s="1"/>
  <c r="Y17" i="1"/>
  <c r="Q244" i="1" s="1"/>
  <c r="Y20" i="1"/>
  <c r="O9" i="1"/>
  <c r="O6" i="1"/>
  <c r="N9" i="1"/>
  <c r="N6" i="1"/>
  <c r="F242" i="1" s="1"/>
  <c r="M10" i="1"/>
  <c r="I129" i="1" s="1"/>
  <c r="X21" i="1"/>
  <c r="I131" i="1" s="1"/>
  <c r="G59" i="1"/>
  <c r="H59" i="1"/>
  <c r="I59" i="1"/>
  <c r="F56" i="1"/>
  <c r="G56" i="1"/>
  <c r="H56" i="1"/>
  <c r="H112" i="1" s="1"/>
  <c r="I56" i="1"/>
  <c r="I112" i="1"/>
  <c r="H54" i="1"/>
  <c r="G54" i="1" s="1"/>
  <c r="F54" i="1" s="1"/>
  <c r="E54" i="1" s="1"/>
  <c r="D54" i="1" s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M43" i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J37" i="1"/>
  <c r="J34" i="1"/>
  <c r="I111" i="1" s="1"/>
  <c r="X20" i="1"/>
  <c r="X17" i="1"/>
  <c r="P244" i="1" s="1"/>
  <c r="M6" i="1"/>
  <c r="E242" i="1" s="1"/>
  <c r="M9" i="1"/>
  <c r="K43" i="1"/>
  <c r="J43" i="1" s="1"/>
  <c r="I43" i="1" s="1"/>
  <c r="H43" i="1" s="1"/>
  <c r="K29" i="1"/>
  <c r="J29" i="1"/>
  <c r="I29" i="1"/>
  <c r="H29" i="1"/>
  <c r="G29" i="1"/>
  <c r="G27" i="1"/>
  <c r="H27" i="1"/>
  <c r="I27" i="1"/>
  <c r="J27" i="1"/>
  <c r="K27" i="1"/>
  <c r="L25" i="1"/>
  <c r="L29" i="1" s="1"/>
  <c r="E25" i="1"/>
  <c r="F27" i="1" s="1"/>
  <c r="J10" i="1"/>
  <c r="F129" i="1" s="1"/>
  <c r="G129" i="1"/>
  <c r="L10" i="1"/>
  <c r="H129" i="1" s="1"/>
  <c r="P21" i="1"/>
  <c r="Q21" i="1"/>
  <c r="R21" i="1"/>
  <c r="S21" i="1"/>
  <c r="T21" i="1"/>
  <c r="U21" i="1"/>
  <c r="F131" i="1" s="1"/>
  <c r="V21" i="1"/>
  <c r="G131" i="1" s="1"/>
  <c r="W21" i="1"/>
  <c r="H131" i="1" s="1"/>
  <c r="E37" i="1"/>
  <c r="F37" i="1"/>
  <c r="G37" i="1"/>
  <c r="H37" i="1"/>
  <c r="I37" i="1"/>
  <c r="E34" i="1"/>
  <c r="F34" i="1"/>
  <c r="G34" i="1"/>
  <c r="H34" i="1"/>
  <c r="I34" i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H32" i="1"/>
  <c r="G32" i="1" s="1"/>
  <c r="F32" i="1" s="1"/>
  <c r="E32" i="1" s="1"/>
  <c r="D32" i="1" s="1"/>
  <c r="V17" i="1"/>
  <c r="N244" i="1" s="1"/>
  <c r="U17" i="1"/>
  <c r="M244" i="1" s="1"/>
  <c r="T17" i="1"/>
  <c r="L244" i="1" s="1"/>
  <c r="S17" i="1"/>
  <c r="K244" i="1" s="1"/>
  <c r="R17" i="1"/>
  <c r="J244" i="1" s="1"/>
  <c r="Q17" i="1"/>
  <c r="I244" i="1" s="1"/>
  <c r="P17" i="1"/>
  <c r="H244" i="1" s="1"/>
  <c r="O17" i="1"/>
  <c r="G244" i="1" s="1"/>
  <c r="N17" i="1"/>
  <c r="F244" i="1" s="1"/>
  <c r="M17" i="1"/>
  <c r="E244" i="1" s="1"/>
  <c r="L17" i="1"/>
  <c r="D244" i="1" s="1"/>
  <c r="K17" i="1"/>
  <c r="C244" i="1" s="1"/>
  <c r="J17" i="1"/>
  <c r="I17" i="1"/>
  <c r="H17" i="1"/>
  <c r="W17" i="1"/>
  <c r="O244" i="1" s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K15" i="1"/>
  <c r="J15" i="1" s="1"/>
  <c r="I15" i="1" s="1"/>
  <c r="H15" i="1" s="1"/>
  <c r="G15" i="1" s="1"/>
  <c r="F15" i="1" s="1"/>
  <c r="E6" i="1"/>
  <c r="F6" i="1"/>
  <c r="G6" i="1"/>
  <c r="H6" i="1"/>
  <c r="I6" i="1"/>
  <c r="J6" i="1"/>
  <c r="F108" i="1" s="1"/>
  <c r="G108" i="1"/>
  <c r="L6" i="1"/>
  <c r="D242" i="1" s="1"/>
  <c r="L9" i="1"/>
  <c r="J9" i="1"/>
  <c r="I9" i="1"/>
  <c r="H9" i="1"/>
  <c r="G9" i="1"/>
  <c r="F9" i="1"/>
  <c r="E9" i="1"/>
  <c r="K4" i="1"/>
  <c r="J4" i="1" s="1"/>
  <c r="I4" i="1" s="1"/>
  <c r="H4" i="1" s="1"/>
  <c r="G4" i="1" s="1"/>
  <c r="F4" i="1" s="1"/>
  <c r="E4" i="1" s="1"/>
  <c r="D4" i="1" s="1"/>
  <c r="X12" i="1"/>
  <c r="M29" i="1"/>
  <c r="Y12" i="1"/>
  <c r="Z12" i="1"/>
  <c r="AB12" i="1"/>
  <c r="T309" i="1" s="1"/>
  <c r="AD12" i="1"/>
  <c r="V309" i="1" s="1"/>
  <c r="W309" i="1"/>
  <c r="AH9" i="2" l="1"/>
  <c r="I35" i="2"/>
  <c r="H35" i="2" s="1"/>
  <c r="G35" i="2" s="1"/>
  <c r="F35" i="2" s="1"/>
  <c r="E35" i="2" s="1"/>
  <c r="D35" i="2" s="1"/>
  <c r="C35" i="2" s="1"/>
  <c r="H92" i="8"/>
  <c r="H29" i="8"/>
  <c r="O69" i="8"/>
  <c r="Q35" i="8"/>
  <c r="X58" i="8" s="1"/>
  <c r="W63" i="8"/>
  <c r="W56" i="8"/>
  <c r="W48" i="8"/>
  <c r="E43" i="8"/>
  <c r="F44" i="8" s="1"/>
  <c r="E41" i="8"/>
  <c r="F42" i="8" s="1"/>
  <c r="H46" i="8"/>
  <c r="E93" i="8" s="1"/>
  <c r="G47" i="8"/>
  <c r="H48" i="8" s="1"/>
  <c r="H53" i="8" s="1"/>
  <c r="E34" i="8"/>
  <c r="F35" i="8" s="1"/>
  <c r="I65" i="8"/>
  <c r="F21" i="8"/>
  <c r="G22" i="8" s="1"/>
  <c r="G20" i="8"/>
  <c r="H91" i="8" s="1"/>
  <c r="F49" i="8"/>
  <c r="G50" i="8" s="1"/>
  <c r="I53" i="8"/>
  <c r="N65" i="8"/>
  <c r="N58" i="8"/>
  <c r="N50" i="8"/>
  <c r="H55" i="8"/>
  <c r="I56" i="8" s="1"/>
  <c r="I54" i="8"/>
  <c r="F66" i="8"/>
  <c r="G67" i="8" s="1"/>
  <c r="O40" i="8"/>
  <c r="O33" i="8"/>
  <c r="I28" i="8"/>
  <c r="Q44" i="8"/>
  <c r="Q37" i="8"/>
  <c r="H82" i="8"/>
  <c r="I19" i="8"/>
  <c r="V65" i="8"/>
  <c r="V58" i="8"/>
  <c r="V50" i="8"/>
  <c r="F31" i="8"/>
  <c r="G92" i="8" s="1"/>
  <c r="E32" i="8"/>
  <c r="I27" i="8"/>
  <c r="N42" i="8"/>
  <c r="N35" i="8"/>
  <c r="G33" i="8"/>
  <c r="E36" i="8"/>
  <c r="F37" i="8" s="1"/>
  <c r="E25" i="8"/>
  <c r="F26" i="8" s="1"/>
  <c r="F51" i="8"/>
  <c r="G52" i="8" s="1"/>
  <c r="G57" i="8"/>
  <c r="E23" i="8"/>
  <c r="F24" i="8" s="1"/>
  <c r="G37" i="8"/>
  <c r="G59" i="8"/>
  <c r="H30" i="8"/>
  <c r="N44" i="8"/>
  <c r="N37" i="8"/>
  <c r="H62" i="8"/>
  <c r="I63" i="8" s="1"/>
  <c r="I61" i="8"/>
  <c r="V67" i="8"/>
  <c r="V60" i="8"/>
  <c r="V52" i="8"/>
  <c r="G64" i="8"/>
  <c r="F38" i="8"/>
  <c r="E39" i="8"/>
  <c r="F40" i="8" s="1"/>
  <c r="I36" i="6"/>
  <c r="AL7" i="6"/>
  <c r="I57" i="6" s="1"/>
  <c r="H57" i="6" s="1"/>
  <c r="I58" i="6" s="1"/>
  <c r="P63" i="6"/>
  <c r="P56" i="6"/>
  <c r="P48" i="6"/>
  <c r="P42" i="6"/>
  <c r="P35" i="6"/>
  <c r="H30" i="6"/>
  <c r="I29" i="6"/>
  <c r="H8" i="6"/>
  <c r="G32" i="6"/>
  <c r="H33" i="6" s="1"/>
  <c r="G37" i="6"/>
  <c r="AL6" i="6"/>
  <c r="I55" i="6" s="1"/>
  <c r="I45" i="6"/>
  <c r="G21" i="6"/>
  <c r="F80" i="6"/>
  <c r="G17" i="6"/>
  <c r="P40" i="6"/>
  <c r="P33" i="6"/>
  <c r="I7" i="6"/>
  <c r="AM7" i="6" s="1"/>
  <c r="I38" i="6"/>
  <c r="H41" i="6"/>
  <c r="I42" i="6" s="1"/>
  <c r="R7" i="6"/>
  <c r="AJ6" i="6"/>
  <c r="I47" i="6" s="1"/>
  <c r="AL5" i="6"/>
  <c r="AJ7" i="6"/>
  <c r="I49" i="6" s="1"/>
  <c r="G34" i="6"/>
  <c r="I5" i="6"/>
  <c r="G39" i="6"/>
  <c r="R5" i="6"/>
  <c r="R6" i="6"/>
  <c r="H19" i="6"/>
  <c r="I18" i="6"/>
  <c r="G23" i="6"/>
  <c r="H24" i="6" s="1"/>
  <c r="I35" i="6"/>
  <c r="I7" i="5"/>
  <c r="AM7" i="5" s="1"/>
  <c r="AJ8" i="5"/>
  <c r="I44" i="5"/>
  <c r="H44" i="5" s="1"/>
  <c r="I45" i="5" s="1"/>
  <c r="AL5" i="5"/>
  <c r="I52" i="5" s="1"/>
  <c r="H48" i="5"/>
  <c r="R5" i="5"/>
  <c r="R6" i="5"/>
  <c r="R7" i="5"/>
  <c r="G22" i="5"/>
  <c r="G20" i="5"/>
  <c r="P41" i="5"/>
  <c r="P34" i="5"/>
  <c r="H38" i="5"/>
  <c r="H18" i="5"/>
  <c r="I17" i="5"/>
  <c r="H33" i="5"/>
  <c r="I34" i="5" s="1"/>
  <c r="I5" i="5"/>
  <c r="F79" i="5"/>
  <c r="G16" i="5"/>
  <c r="I21" i="5"/>
  <c r="H46" i="5"/>
  <c r="H29" i="5"/>
  <c r="I28" i="5"/>
  <c r="H36" i="5"/>
  <c r="I37" i="5" s="1"/>
  <c r="I35" i="5"/>
  <c r="AL7" i="5"/>
  <c r="I56" i="5" s="1"/>
  <c r="AL6" i="5"/>
  <c r="I54" i="5" s="1"/>
  <c r="H31" i="5"/>
  <c r="I32" i="5" s="1"/>
  <c r="H40" i="5"/>
  <c r="I41" i="5" s="1"/>
  <c r="H8" i="5"/>
  <c r="E25" i="2"/>
  <c r="L43" i="2" s="1"/>
  <c r="D25" i="2"/>
  <c r="C25" i="2" s="1"/>
  <c r="G27" i="2"/>
  <c r="N38" i="2" s="1"/>
  <c r="F27" i="2"/>
  <c r="M38" i="2" s="1"/>
  <c r="T53" i="2" s="1"/>
  <c r="H27" i="2"/>
  <c r="O38" i="2" s="1"/>
  <c r="V53" i="2" s="1"/>
  <c r="I27" i="2"/>
  <c r="P45" i="2" s="1"/>
  <c r="E27" i="2"/>
  <c r="L38" i="2" s="1"/>
  <c r="S53" i="2" s="1"/>
  <c r="D27" i="2"/>
  <c r="C27" i="2" s="1"/>
  <c r="J38" i="2" s="1"/>
  <c r="H25" i="2"/>
  <c r="O36" i="2" s="1"/>
  <c r="V51" i="2" s="1"/>
  <c r="I25" i="2"/>
  <c r="P43" i="2" s="1"/>
  <c r="G25" i="2"/>
  <c r="N36" i="2" s="1"/>
  <c r="U51" i="2" s="1"/>
  <c r="F25" i="2"/>
  <c r="M43" i="2" s="1"/>
  <c r="I42" i="2"/>
  <c r="H42" i="2" s="1"/>
  <c r="I44" i="2"/>
  <c r="H44" i="2" s="1"/>
  <c r="I45" i="2" s="1"/>
  <c r="Q8" i="2"/>
  <c r="AI8" i="2"/>
  <c r="P34" i="2"/>
  <c r="AK8" i="2"/>
  <c r="I7" i="2"/>
  <c r="AM7" i="2" s="1"/>
  <c r="AK7" i="2"/>
  <c r="BJ12" i="2"/>
  <c r="BK12" i="2" s="1"/>
  <c r="BL12" i="2" s="1"/>
  <c r="BM12" i="2" s="1"/>
  <c r="BM13" i="2"/>
  <c r="I36" i="2"/>
  <c r="I38" i="2"/>
  <c r="D36" i="2"/>
  <c r="G36" i="2"/>
  <c r="F36" i="2"/>
  <c r="G22" i="2"/>
  <c r="H23" i="2" s="1"/>
  <c r="O34" i="2" s="1"/>
  <c r="D38" i="2"/>
  <c r="G34" i="2"/>
  <c r="E36" i="2"/>
  <c r="H36" i="2"/>
  <c r="H34" i="2"/>
  <c r="E34" i="2"/>
  <c r="I34" i="2"/>
  <c r="D34" i="2"/>
  <c r="F34" i="2"/>
  <c r="F38" i="2"/>
  <c r="N45" i="2"/>
  <c r="H38" i="2"/>
  <c r="H40" i="2"/>
  <c r="I41" i="2" s="1"/>
  <c r="E38" i="2"/>
  <c r="G38" i="2"/>
  <c r="N43" i="2"/>
  <c r="U53" i="2"/>
  <c r="BE84" i="2"/>
  <c r="BF20" i="2"/>
  <c r="I8" i="2"/>
  <c r="AM8" i="2" s="1"/>
  <c r="R112" i="1"/>
  <c r="R108" i="1"/>
  <c r="T109" i="1"/>
  <c r="M112" i="1"/>
  <c r="N113" i="1"/>
  <c r="L27" i="1"/>
  <c r="M27" i="1"/>
  <c r="K111" i="1"/>
  <c r="H113" i="1"/>
  <c r="V109" i="1"/>
  <c r="X113" i="1"/>
  <c r="R113" i="1"/>
  <c r="U109" i="1"/>
  <c r="U112" i="1"/>
  <c r="U113" i="1"/>
  <c r="U111" i="1"/>
  <c r="J111" i="1"/>
  <c r="O111" i="1"/>
  <c r="O112" i="1"/>
  <c r="S108" i="1"/>
  <c r="K243" i="1"/>
  <c r="Z109" i="1"/>
  <c r="X309" i="1"/>
  <c r="H110" i="1"/>
  <c r="P108" i="1"/>
  <c r="S109" i="1"/>
  <c r="Y113" i="1"/>
  <c r="M110" i="1"/>
  <c r="O110" i="1"/>
  <c r="Q110" i="1"/>
  <c r="R110" i="1"/>
  <c r="T110" i="1"/>
  <c r="I108" i="1"/>
  <c r="K112" i="1"/>
  <c r="L110" i="1"/>
  <c r="K113" i="1"/>
  <c r="P112" i="1"/>
  <c r="W108" i="1"/>
  <c r="W111" i="1"/>
  <c r="I110" i="1"/>
  <c r="N108" i="1"/>
  <c r="O113" i="1"/>
  <c r="S113" i="1"/>
  <c r="X112" i="1"/>
  <c r="Y112" i="1"/>
  <c r="H108" i="1"/>
  <c r="J110" i="1"/>
  <c r="L108" i="1"/>
  <c r="N110" i="1"/>
  <c r="T108" i="1"/>
  <c r="Y309" i="1"/>
  <c r="F29" i="1"/>
  <c r="M108" i="1"/>
  <c r="V108" i="1"/>
  <c r="V112" i="1"/>
  <c r="E27" i="1"/>
  <c r="F110" i="1"/>
  <c r="E29" i="1"/>
  <c r="L113" i="1"/>
  <c r="G113" i="1"/>
  <c r="P110" i="1"/>
  <c r="R111" i="1"/>
  <c r="R244" i="1"/>
  <c r="K110" i="1"/>
  <c r="G242" i="1"/>
  <c r="K108" i="1"/>
  <c r="T247" i="1"/>
  <c r="V113" i="1"/>
  <c r="J108" i="1"/>
  <c r="C246" i="1"/>
  <c r="J112" i="1"/>
  <c r="AE244" i="1"/>
  <c r="X110" i="1"/>
  <c r="N112" i="1"/>
  <c r="G245" i="1"/>
  <c r="N111" i="1"/>
  <c r="J245" i="1"/>
  <c r="Q111" i="1"/>
  <c r="R247" i="1"/>
  <c r="T113" i="1"/>
  <c r="O245" i="1"/>
  <c r="V111" i="1"/>
  <c r="C243" i="1"/>
  <c r="R109" i="1"/>
  <c r="H243" i="1"/>
  <c r="W109" i="1"/>
  <c r="M245" i="1"/>
  <c r="T111" i="1"/>
  <c r="G247" i="1"/>
  <c r="I113" i="1"/>
  <c r="O247" i="1"/>
  <c r="Q113" i="1"/>
  <c r="U108" i="1"/>
  <c r="G110" i="1"/>
  <c r="O108" i="1"/>
  <c r="Q108" i="1"/>
  <c r="S111" i="1"/>
  <c r="S112" i="1"/>
  <c r="U110" i="1"/>
  <c r="V110" i="1"/>
  <c r="W110" i="1"/>
  <c r="X108" i="1"/>
  <c r="L111" i="1"/>
  <c r="L112" i="1"/>
  <c r="J113" i="1"/>
  <c r="M113" i="1"/>
  <c r="M111" i="1"/>
  <c r="P111" i="1"/>
  <c r="Q112" i="1"/>
  <c r="S110" i="1"/>
  <c r="W112" i="1"/>
  <c r="X109" i="1"/>
  <c r="Y108" i="1"/>
  <c r="P113" i="1"/>
  <c r="T112" i="1"/>
  <c r="J243" i="1"/>
  <c r="Y109" i="1"/>
  <c r="W113" i="1"/>
  <c r="Y110" i="1"/>
  <c r="X111" i="1"/>
  <c r="Y111" i="1"/>
  <c r="K43" i="2" l="1"/>
  <c r="M60" i="2"/>
  <c r="N60" i="2"/>
  <c r="O60" i="2"/>
  <c r="I79" i="8"/>
  <c r="I80" i="8" s="1"/>
  <c r="I93" i="8"/>
  <c r="G29" i="8"/>
  <c r="X65" i="8"/>
  <c r="X50" i="8"/>
  <c r="W69" i="8"/>
  <c r="M44" i="8"/>
  <c r="M37" i="8"/>
  <c r="M42" i="8"/>
  <c r="M35" i="8"/>
  <c r="E38" i="8"/>
  <c r="D39" i="8"/>
  <c r="E40" i="8" s="1"/>
  <c r="U67" i="8"/>
  <c r="U60" i="8"/>
  <c r="U52" i="8"/>
  <c r="I68" i="8"/>
  <c r="B116" i="8" s="1"/>
  <c r="V63" i="8"/>
  <c r="V56" i="8"/>
  <c r="V48" i="8"/>
  <c r="D41" i="8"/>
  <c r="E42" i="8" s="1"/>
  <c r="D23" i="8"/>
  <c r="E21" i="8"/>
  <c r="F22" i="8" s="1"/>
  <c r="F20" i="8"/>
  <c r="G91" i="8" s="1"/>
  <c r="G62" i="8"/>
  <c r="H61" i="8"/>
  <c r="D36" i="8"/>
  <c r="E37" i="8" s="1"/>
  <c r="I82" i="8"/>
  <c r="J19" i="8"/>
  <c r="E66" i="8"/>
  <c r="F67" i="8" s="1"/>
  <c r="D43" i="8"/>
  <c r="E44" i="8" s="1"/>
  <c r="F64" i="8"/>
  <c r="F59" i="8"/>
  <c r="G60" i="8" s="1"/>
  <c r="G30" i="8"/>
  <c r="F57" i="8"/>
  <c r="G58" i="8" s="1"/>
  <c r="M67" i="8"/>
  <c r="M60" i="8"/>
  <c r="M52" i="8"/>
  <c r="D32" i="8"/>
  <c r="E33" i="8" s="1"/>
  <c r="E31" i="8"/>
  <c r="F92" i="8" s="1"/>
  <c r="M65" i="8"/>
  <c r="M58" i="8"/>
  <c r="M50" i="8"/>
  <c r="H65" i="8"/>
  <c r="H60" i="8"/>
  <c r="H58" i="8"/>
  <c r="N63" i="8"/>
  <c r="N56" i="8"/>
  <c r="N48" i="8"/>
  <c r="X67" i="8"/>
  <c r="X60" i="8"/>
  <c r="X52" i="8"/>
  <c r="D34" i="8"/>
  <c r="E35" i="8" s="1"/>
  <c r="N67" i="8"/>
  <c r="N60" i="8"/>
  <c r="N52" i="8"/>
  <c r="U65" i="8"/>
  <c r="U58" i="8"/>
  <c r="U50" i="8"/>
  <c r="F33" i="8"/>
  <c r="G55" i="8"/>
  <c r="H56" i="8" s="1"/>
  <c r="H54" i="8"/>
  <c r="I94" i="8" s="1"/>
  <c r="H28" i="8"/>
  <c r="E49" i="8"/>
  <c r="F50" i="8" s="1"/>
  <c r="F47" i="8"/>
  <c r="G48" i="8" s="1"/>
  <c r="G53" i="8" s="1"/>
  <c r="G46" i="8"/>
  <c r="H93" i="8" s="1"/>
  <c r="E51" i="8"/>
  <c r="H27" i="8"/>
  <c r="D25" i="8"/>
  <c r="E26" i="8" s="1"/>
  <c r="J22" i="8"/>
  <c r="I69" i="8"/>
  <c r="N40" i="8"/>
  <c r="N33" i="8"/>
  <c r="I8" i="6"/>
  <c r="H36" i="6"/>
  <c r="G19" i="6"/>
  <c r="H20" i="6" s="1"/>
  <c r="H18" i="6"/>
  <c r="I89" i="6" s="1"/>
  <c r="F37" i="6"/>
  <c r="I43" i="6"/>
  <c r="I20" i="6"/>
  <c r="G30" i="6"/>
  <c r="H31" i="6" s="1"/>
  <c r="H29" i="6"/>
  <c r="I90" i="6" s="1"/>
  <c r="H49" i="6"/>
  <c r="I50" i="6" s="1"/>
  <c r="G57" i="6"/>
  <c r="F34" i="6"/>
  <c r="G35" i="6" s="1"/>
  <c r="P65" i="6"/>
  <c r="P58" i="6"/>
  <c r="P50" i="6"/>
  <c r="H35" i="6"/>
  <c r="F21" i="6"/>
  <c r="H38" i="6"/>
  <c r="F23" i="6"/>
  <c r="AL8" i="6"/>
  <c r="I53" i="6"/>
  <c r="W63" i="6"/>
  <c r="W56" i="6"/>
  <c r="W48" i="6"/>
  <c r="H22" i="6"/>
  <c r="I31" i="6"/>
  <c r="H47" i="6"/>
  <c r="I48" i="6" s="1"/>
  <c r="W65" i="6"/>
  <c r="W58" i="6"/>
  <c r="W50" i="6"/>
  <c r="O42" i="6"/>
  <c r="O35" i="6"/>
  <c r="F39" i="6"/>
  <c r="G40" i="6" s="1"/>
  <c r="H45" i="6"/>
  <c r="I46" i="6" s="1"/>
  <c r="I44" i="6"/>
  <c r="I25" i="6" s="1"/>
  <c r="H40" i="6"/>
  <c r="AJ8" i="6"/>
  <c r="O63" i="6"/>
  <c r="O56" i="6"/>
  <c r="O48" i="6"/>
  <c r="B115" i="6"/>
  <c r="G41" i="6"/>
  <c r="G36" i="6" s="1"/>
  <c r="G80" i="6"/>
  <c r="H17" i="6"/>
  <c r="H55" i="6"/>
  <c r="F32" i="6"/>
  <c r="G33" i="6" s="1"/>
  <c r="AM5" i="6"/>
  <c r="G8" i="6"/>
  <c r="I8" i="5"/>
  <c r="I43" i="5"/>
  <c r="I24" i="5" s="1"/>
  <c r="AL8" i="5"/>
  <c r="G46" i="5"/>
  <c r="H47" i="5" s="1"/>
  <c r="F22" i="5"/>
  <c r="P64" i="5"/>
  <c r="P57" i="5"/>
  <c r="P49" i="5"/>
  <c r="G38" i="5"/>
  <c r="H39" i="5" s="1"/>
  <c r="G31" i="5"/>
  <c r="H32" i="5" s="1"/>
  <c r="G36" i="5"/>
  <c r="H37" i="5" s="1"/>
  <c r="H35" i="5"/>
  <c r="I47" i="5"/>
  <c r="I50" i="5" s="1"/>
  <c r="G33" i="5"/>
  <c r="H34" i="5" s="1"/>
  <c r="H52" i="5"/>
  <c r="I51" i="5"/>
  <c r="P39" i="5"/>
  <c r="P32" i="5"/>
  <c r="I39" i="5"/>
  <c r="P62" i="5"/>
  <c r="P55" i="5"/>
  <c r="P47" i="5"/>
  <c r="I42" i="5"/>
  <c r="G79" i="5"/>
  <c r="H16" i="5"/>
  <c r="B114" i="5"/>
  <c r="W64" i="5"/>
  <c r="W57" i="5"/>
  <c r="W49" i="5"/>
  <c r="G48" i="5"/>
  <c r="H54" i="5"/>
  <c r="I55" i="5" s="1"/>
  <c r="G29" i="5"/>
  <c r="H28" i="5"/>
  <c r="G18" i="5"/>
  <c r="H17" i="5"/>
  <c r="G44" i="5"/>
  <c r="H45" i="5" s="1"/>
  <c r="H43" i="5"/>
  <c r="H56" i="5"/>
  <c r="AM5" i="5"/>
  <c r="G8" i="5"/>
  <c r="F20" i="5"/>
  <c r="H23" i="5"/>
  <c r="I49" i="5"/>
  <c r="G40" i="5"/>
  <c r="I30" i="5"/>
  <c r="I19" i="5"/>
  <c r="H21" i="5"/>
  <c r="O43" i="2"/>
  <c r="L36" i="2"/>
  <c r="S67" i="2" s="1"/>
  <c r="M45" i="2"/>
  <c r="P38" i="2"/>
  <c r="W69" i="2" s="1"/>
  <c r="K36" i="2"/>
  <c r="R60" i="2" s="1"/>
  <c r="O45" i="2"/>
  <c r="G44" i="2"/>
  <c r="H45" i="2" s="1"/>
  <c r="L45" i="2"/>
  <c r="P36" i="2"/>
  <c r="W60" i="2" s="1"/>
  <c r="L60" i="2"/>
  <c r="P60" i="2"/>
  <c r="U60" i="2"/>
  <c r="V60" i="2"/>
  <c r="N62" i="2"/>
  <c r="P62" i="2"/>
  <c r="L62" i="2"/>
  <c r="Q62" i="2"/>
  <c r="V62" i="2"/>
  <c r="O62" i="2"/>
  <c r="S62" i="2"/>
  <c r="T62" i="2"/>
  <c r="M62" i="2"/>
  <c r="U62" i="2"/>
  <c r="K45" i="2"/>
  <c r="M36" i="2"/>
  <c r="T60" i="2" s="1"/>
  <c r="Q53" i="2"/>
  <c r="J45" i="2"/>
  <c r="K38" i="2"/>
  <c r="R53" i="2" s="1"/>
  <c r="C36" i="2"/>
  <c r="J60" i="2" s="1"/>
  <c r="K60" i="2"/>
  <c r="C34" i="2"/>
  <c r="C38" i="2"/>
  <c r="J62" i="2" s="1"/>
  <c r="K62" i="2"/>
  <c r="W53" i="2"/>
  <c r="V67" i="2"/>
  <c r="H9" i="2"/>
  <c r="O67" i="2"/>
  <c r="P67" i="2"/>
  <c r="L67" i="2"/>
  <c r="M67" i="2"/>
  <c r="U67" i="2"/>
  <c r="N67" i="2"/>
  <c r="P51" i="2"/>
  <c r="P53" i="2"/>
  <c r="I9" i="2"/>
  <c r="BN13" i="2"/>
  <c r="BO13" i="2" s="1"/>
  <c r="BP13" i="2" s="1"/>
  <c r="BQ13" i="2" s="1"/>
  <c r="BR13" i="2" s="1"/>
  <c r="BN12" i="2"/>
  <c r="O41" i="2"/>
  <c r="F22" i="2"/>
  <c r="G23" i="2" s="1"/>
  <c r="N34" i="2" s="1"/>
  <c r="K67" i="2"/>
  <c r="P69" i="2"/>
  <c r="O69" i="2"/>
  <c r="N69" i="2"/>
  <c r="M69" i="2"/>
  <c r="L69" i="2"/>
  <c r="K69" i="2"/>
  <c r="U69" i="2"/>
  <c r="S69" i="2"/>
  <c r="Q69" i="2"/>
  <c r="V69" i="2"/>
  <c r="T69" i="2"/>
  <c r="G42" i="2"/>
  <c r="H43" i="2" s="1"/>
  <c r="R51" i="2"/>
  <c r="I43" i="2"/>
  <c r="G40" i="2"/>
  <c r="H41" i="2" s="1"/>
  <c r="J43" i="2"/>
  <c r="J36" i="2"/>
  <c r="O51" i="2"/>
  <c r="O53" i="2"/>
  <c r="BF84" i="2"/>
  <c r="BG20" i="2"/>
  <c r="S51" i="2" l="1"/>
  <c r="S60" i="2"/>
  <c r="W62" i="2"/>
  <c r="I90" i="5"/>
  <c r="N69" i="8"/>
  <c r="D93" i="8"/>
  <c r="V69" i="8"/>
  <c r="L63" i="8"/>
  <c r="L56" i="8"/>
  <c r="L48" i="8"/>
  <c r="E47" i="8"/>
  <c r="F46" i="8"/>
  <c r="G93" i="8" s="1"/>
  <c r="L65" i="8"/>
  <c r="L50" i="8"/>
  <c r="L58" i="8"/>
  <c r="U63" i="8"/>
  <c r="U56" i="8"/>
  <c r="U48" i="8"/>
  <c r="E59" i="8"/>
  <c r="F60" i="8" s="1"/>
  <c r="F30" i="8"/>
  <c r="J82" i="8"/>
  <c r="K19" i="8"/>
  <c r="M40" i="8"/>
  <c r="M33" i="8"/>
  <c r="C39" i="8"/>
  <c r="D40" i="8" s="1"/>
  <c r="C40" i="8" s="1"/>
  <c r="D38" i="8"/>
  <c r="D49" i="8"/>
  <c r="E50" i="8" s="1"/>
  <c r="C32" i="8"/>
  <c r="D33" i="8" s="1"/>
  <c r="D31" i="8"/>
  <c r="G28" i="8"/>
  <c r="E64" i="8"/>
  <c r="F65" i="8" s="1"/>
  <c r="L67" i="8"/>
  <c r="L60" i="8"/>
  <c r="L52" i="8"/>
  <c r="D21" i="8"/>
  <c r="E22" i="8" s="1"/>
  <c r="E20" i="8"/>
  <c r="F91" i="8" s="1"/>
  <c r="Q40" i="8"/>
  <c r="Q33" i="8"/>
  <c r="D51" i="8"/>
  <c r="E52" i="8" s="1"/>
  <c r="G65" i="8"/>
  <c r="C36" i="8"/>
  <c r="D37" i="8" s="1"/>
  <c r="C23" i="8"/>
  <c r="D24" i="8" s="1"/>
  <c r="T65" i="8"/>
  <c r="T50" i="8"/>
  <c r="T58" i="8"/>
  <c r="C25" i="8"/>
  <c r="F52" i="8"/>
  <c r="E24" i="8"/>
  <c r="L44" i="8"/>
  <c r="L37" i="8"/>
  <c r="G54" i="8"/>
  <c r="D94" i="8" s="1"/>
  <c r="F55" i="8"/>
  <c r="C43" i="8"/>
  <c r="D44" i="8" s="1"/>
  <c r="C44" i="8" s="1"/>
  <c r="F62" i="8"/>
  <c r="G63" i="8" s="1"/>
  <c r="G61" i="8"/>
  <c r="T67" i="8"/>
  <c r="T60" i="8"/>
  <c r="T52" i="8"/>
  <c r="G27" i="8"/>
  <c r="M63" i="8"/>
  <c r="M56" i="8"/>
  <c r="M48" i="8"/>
  <c r="C34" i="8"/>
  <c r="D35" i="8" s="1"/>
  <c r="E57" i="8"/>
  <c r="F58" i="8" s="1"/>
  <c r="F29" i="8"/>
  <c r="D66" i="8"/>
  <c r="E67" i="8" s="1"/>
  <c r="H63" i="8"/>
  <c r="H69" i="8" s="1"/>
  <c r="C41" i="8"/>
  <c r="D42" i="8" s="1"/>
  <c r="C42" i="8" s="1"/>
  <c r="I51" i="6"/>
  <c r="H42" i="6"/>
  <c r="O31" i="6"/>
  <c r="O38" i="6"/>
  <c r="G55" i="6"/>
  <c r="P61" i="6"/>
  <c r="P54" i="6"/>
  <c r="P46" i="6"/>
  <c r="E23" i="6"/>
  <c r="F24" i="6" s="1"/>
  <c r="O33" i="6"/>
  <c r="O40" i="6"/>
  <c r="G24" i="6"/>
  <c r="I56" i="6"/>
  <c r="G45" i="6"/>
  <c r="H46" i="6" s="1"/>
  <c r="H44" i="6"/>
  <c r="H25" i="6" s="1"/>
  <c r="N65" i="6"/>
  <c r="N58" i="6"/>
  <c r="N50" i="6"/>
  <c r="E37" i="6"/>
  <c r="F38" i="6" s="1"/>
  <c r="H80" i="6"/>
  <c r="I17" i="6"/>
  <c r="E34" i="6"/>
  <c r="F35" i="6" s="1"/>
  <c r="F30" i="6"/>
  <c r="G29" i="6"/>
  <c r="H90" i="6" s="1"/>
  <c r="G38" i="6"/>
  <c r="E21" i="6"/>
  <c r="F22" i="6" s="1"/>
  <c r="F57" i="6"/>
  <c r="G58" i="6" s="1"/>
  <c r="O61" i="6"/>
  <c r="O54" i="6"/>
  <c r="O46" i="6"/>
  <c r="AN5" i="6"/>
  <c r="AN6" i="6"/>
  <c r="I62" i="6" s="1"/>
  <c r="F41" i="6"/>
  <c r="E39" i="6"/>
  <c r="F40" i="6" s="1"/>
  <c r="G47" i="6"/>
  <c r="H53" i="6"/>
  <c r="I54" i="6" s="1"/>
  <c r="I52" i="6"/>
  <c r="G22" i="6"/>
  <c r="H58" i="6"/>
  <c r="P31" i="6"/>
  <c r="P38" i="6"/>
  <c r="E32" i="6"/>
  <c r="F33" i="6" s="1"/>
  <c r="O65" i="6"/>
  <c r="O58" i="6"/>
  <c r="O50" i="6"/>
  <c r="AN7" i="6"/>
  <c r="I64" i="6" s="1"/>
  <c r="N63" i="6"/>
  <c r="N56" i="6"/>
  <c r="N48" i="6"/>
  <c r="V65" i="6"/>
  <c r="V58" i="6"/>
  <c r="V50" i="6"/>
  <c r="G49" i="6"/>
  <c r="F19" i="6"/>
  <c r="G20" i="6" s="1"/>
  <c r="G18" i="6"/>
  <c r="H89" i="6" s="1"/>
  <c r="O64" i="5"/>
  <c r="O57" i="5"/>
  <c r="O49" i="5"/>
  <c r="I88" i="5"/>
  <c r="H41" i="5"/>
  <c r="G56" i="5"/>
  <c r="F18" i="5"/>
  <c r="G17" i="5"/>
  <c r="F48" i="5"/>
  <c r="G52" i="5"/>
  <c r="H51" i="5"/>
  <c r="I91" i="5" s="1"/>
  <c r="H19" i="5"/>
  <c r="H49" i="5"/>
  <c r="H79" i="5"/>
  <c r="I16" i="5"/>
  <c r="F36" i="5"/>
  <c r="G35" i="5"/>
  <c r="E22" i="5"/>
  <c r="AN5" i="5"/>
  <c r="AN7" i="5"/>
  <c r="I63" i="5" s="1"/>
  <c r="AN6" i="5"/>
  <c r="I61" i="5" s="1"/>
  <c r="O41" i="5"/>
  <c r="O34" i="5"/>
  <c r="I57" i="5"/>
  <c r="H24" i="5"/>
  <c r="F31" i="5"/>
  <c r="G23" i="5"/>
  <c r="E20" i="5"/>
  <c r="G28" i="5"/>
  <c r="F29" i="5"/>
  <c r="G30" i="5" s="1"/>
  <c r="W62" i="5"/>
  <c r="W55" i="5"/>
  <c r="W47" i="5"/>
  <c r="E90" i="5"/>
  <c r="O62" i="5"/>
  <c r="O55" i="5"/>
  <c r="O47" i="5"/>
  <c r="O39" i="5"/>
  <c r="O32" i="5"/>
  <c r="G21" i="5"/>
  <c r="F44" i="5"/>
  <c r="G43" i="5"/>
  <c r="H30" i="5"/>
  <c r="F38" i="5"/>
  <c r="P37" i="5"/>
  <c r="P30" i="5"/>
  <c r="H50" i="5"/>
  <c r="G54" i="5"/>
  <c r="H55" i="5" s="1"/>
  <c r="I89" i="5"/>
  <c r="F33" i="5"/>
  <c r="F46" i="5"/>
  <c r="G47" i="5" s="1"/>
  <c r="F40" i="5"/>
  <c r="P60" i="5"/>
  <c r="P53" i="5"/>
  <c r="P45" i="5"/>
  <c r="I53" i="5"/>
  <c r="F44" i="2"/>
  <c r="G45" i="2" s="1"/>
  <c r="R67" i="2"/>
  <c r="W67" i="2"/>
  <c r="J67" i="2"/>
  <c r="W51" i="2"/>
  <c r="T67" i="2"/>
  <c r="T51" i="2"/>
  <c r="R62" i="2"/>
  <c r="R69" i="2"/>
  <c r="J69" i="2"/>
  <c r="Q67" i="2"/>
  <c r="Q60" i="2"/>
  <c r="N41" i="2"/>
  <c r="BO12" i="2"/>
  <c r="BP12" i="2" s="1"/>
  <c r="BQ12" i="2" s="1"/>
  <c r="BR12" i="2" s="1"/>
  <c r="BS12" i="2" s="1"/>
  <c r="BT12" i="2" s="1"/>
  <c r="BV12" i="2" s="1"/>
  <c r="BW12" i="2" s="1"/>
  <c r="BX12" i="2" s="1"/>
  <c r="BY12" i="2" s="1"/>
  <c r="BZ12" i="2" s="1"/>
  <c r="BS13" i="2"/>
  <c r="BT13" i="2" s="1"/>
  <c r="BU13" i="2" s="1"/>
  <c r="BV13" i="2" s="1"/>
  <c r="BW13" i="2" s="1"/>
  <c r="BX13" i="2" s="1"/>
  <c r="BY13" i="2" s="1"/>
  <c r="BZ13" i="2" s="1"/>
  <c r="E22" i="2"/>
  <c r="D22" i="2" s="1"/>
  <c r="F42" i="2"/>
  <c r="G43" i="2" s="1"/>
  <c r="F40" i="2"/>
  <c r="G41" i="2" s="1"/>
  <c r="Q51" i="2"/>
  <c r="N53" i="2"/>
  <c r="N51" i="2"/>
  <c r="BG84" i="2"/>
  <c r="BH20" i="2"/>
  <c r="F28" i="8" l="1"/>
  <c r="G56" i="8"/>
  <c r="G69" i="8" s="1"/>
  <c r="E30" i="8"/>
  <c r="M69" i="8"/>
  <c r="E29" i="8"/>
  <c r="K67" i="8"/>
  <c r="K60" i="8"/>
  <c r="K52" i="8"/>
  <c r="C37" i="8"/>
  <c r="K65" i="8"/>
  <c r="K58" i="8"/>
  <c r="K50" i="8"/>
  <c r="C35" i="8"/>
  <c r="F61" i="8"/>
  <c r="E62" i="8"/>
  <c r="C21" i="8"/>
  <c r="D22" i="8" s="1"/>
  <c r="D20" i="8"/>
  <c r="E91" i="8" s="1"/>
  <c r="C38" i="8"/>
  <c r="D57" i="8"/>
  <c r="E58" i="8" s="1"/>
  <c r="L42" i="8"/>
  <c r="L35" i="8"/>
  <c r="C51" i="8"/>
  <c r="D52" i="8" s="1"/>
  <c r="C52" i="8" s="1"/>
  <c r="T63" i="8"/>
  <c r="T56" i="8"/>
  <c r="T48" i="8"/>
  <c r="U69" i="8"/>
  <c r="F27" i="8"/>
  <c r="K42" i="8"/>
  <c r="K35" i="8"/>
  <c r="C24" i="8"/>
  <c r="K63" i="8"/>
  <c r="K56" i="8"/>
  <c r="K48" i="8"/>
  <c r="C33" i="8"/>
  <c r="D47" i="8"/>
  <c r="E48" i="8" s="1"/>
  <c r="E53" i="8" s="1"/>
  <c r="E46" i="8"/>
  <c r="E27" i="8" s="1"/>
  <c r="X63" i="8"/>
  <c r="X56" i="8"/>
  <c r="X48" i="8"/>
  <c r="C31" i="8"/>
  <c r="D92" i="8" s="1"/>
  <c r="K82" i="8"/>
  <c r="L19" i="8"/>
  <c r="F48" i="8"/>
  <c r="F53" i="8" s="1"/>
  <c r="E55" i="8"/>
  <c r="F54" i="8"/>
  <c r="D26" i="8"/>
  <c r="D64" i="8"/>
  <c r="E65" i="8" s="1"/>
  <c r="C49" i="8"/>
  <c r="D50" i="8" s="1"/>
  <c r="C50" i="8" s="1"/>
  <c r="E92" i="8"/>
  <c r="L69" i="8"/>
  <c r="L40" i="8"/>
  <c r="L33" i="8"/>
  <c r="C66" i="8"/>
  <c r="D67" i="8" s="1"/>
  <c r="C67" i="8" s="1"/>
  <c r="S67" i="8"/>
  <c r="S60" i="8"/>
  <c r="S52" i="8"/>
  <c r="H94" i="8"/>
  <c r="D59" i="8"/>
  <c r="E60" i="8" s="1"/>
  <c r="CA12" i="2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P67" i="6"/>
  <c r="M65" i="6"/>
  <c r="M58" i="6"/>
  <c r="M50" i="6"/>
  <c r="M42" i="6"/>
  <c r="M35" i="6"/>
  <c r="N31" i="6"/>
  <c r="N38" i="6"/>
  <c r="E30" i="6"/>
  <c r="F31" i="6" s="1"/>
  <c r="F29" i="6"/>
  <c r="G90" i="6" s="1"/>
  <c r="E41" i="6"/>
  <c r="E36" i="6" s="1"/>
  <c r="D32" i="6"/>
  <c r="G42" i="6"/>
  <c r="N42" i="6"/>
  <c r="N35" i="6"/>
  <c r="E57" i="6"/>
  <c r="M63" i="6"/>
  <c r="M56" i="6"/>
  <c r="M48" i="6"/>
  <c r="G53" i="6"/>
  <c r="H54" i="6" s="1"/>
  <c r="H52" i="6"/>
  <c r="I92" i="6" s="1"/>
  <c r="H62" i="6"/>
  <c r="I27" i="6"/>
  <c r="J22" i="6" s="1"/>
  <c r="D21" i="6"/>
  <c r="D34" i="6"/>
  <c r="W61" i="6"/>
  <c r="W54" i="6"/>
  <c r="W46" i="6"/>
  <c r="M40" i="6"/>
  <c r="M33" i="6"/>
  <c r="I80" i="6"/>
  <c r="J17" i="6"/>
  <c r="V63" i="6"/>
  <c r="V48" i="6"/>
  <c r="V56" i="6"/>
  <c r="F47" i="6"/>
  <c r="G48" i="6" s="1"/>
  <c r="H64" i="6"/>
  <c r="I28" i="6"/>
  <c r="J24" i="6" s="1"/>
  <c r="H48" i="6"/>
  <c r="H51" i="6" s="1"/>
  <c r="F36" i="6"/>
  <c r="E91" i="6"/>
  <c r="F55" i="6"/>
  <c r="G56" i="6" s="1"/>
  <c r="F49" i="6"/>
  <c r="G50" i="6" s="1"/>
  <c r="AN8" i="6"/>
  <c r="I60" i="6"/>
  <c r="H50" i="6"/>
  <c r="N33" i="6"/>
  <c r="N40" i="6"/>
  <c r="D39" i="6"/>
  <c r="E40" i="6" s="1"/>
  <c r="O67" i="6"/>
  <c r="D37" i="6"/>
  <c r="F45" i="6"/>
  <c r="G46" i="6" s="1"/>
  <c r="G44" i="6"/>
  <c r="I91" i="6"/>
  <c r="H56" i="6"/>
  <c r="E19" i="6"/>
  <c r="F20" i="6" s="1"/>
  <c r="F18" i="6"/>
  <c r="G89" i="6" s="1"/>
  <c r="G31" i="6"/>
  <c r="D23" i="6"/>
  <c r="E24" i="6" s="1"/>
  <c r="V61" i="6"/>
  <c r="V54" i="6"/>
  <c r="V46" i="6"/>
  <c r="P66" i="5"/>
  <c r="E33" i="5"/>
  <c r="F34" i="5" s="1"/>
  <c r="G24" i="5"/>
  <c r="E31" i="5"/>
  <c r="H63" i="5"/>
  <c r="I64" i="5" s="1"/>
  <c r="I27" i="5"/>
  <c r="J23" i="5" s="1"/>
  <c r="E48" i="5"/>
  <c r="F49" i="5" s="1"/>
  <c r="N60" i="5"/>
  <c r="N53" i="5"/>
  <c r="N45" i="5"/>
  <c r="G32" i="5"/>
  <c r="AN8" i="5"/>
  <c r="I59" i="5"/>
  <c r="I79" i="5"/>
  <c r="J16" i="5"/>
  <c r="G49" i="5"/>
  <c r="H90" i="5"/>
  <c r="D22" i="5"/>
  <c r="E23" i="5" s="1"/>
  <c r="O60" i="5"/>
  <c r="O53" i="5"/>
  <c r="O45" i="5"/>
  <c r="F54" i="5"/>
  <c r="G55" i="5" s="1"/>
  <c r="E44" i="5"/>
  <c r="F45" i="5" s="1"/>
  <c r="F43" i="5"/>
  <c r="G90" i="5" s="1"/>
  <c r="D90" i="5"/>
  <c r="H89" i="5"/>
  <c r="F23" i="5"/>
  <c r="H88" i="5"/>
  <c r="G45" i="5"/>
  <c r="G50" i="5" s="1"/>
  <c r="D20" i="5"/>
  <c r="O37" i="5"/>
  <c r="O30" i="5"/>
  <c r="F17" i="5"/>
  <c r="G88" i="5" s="1"/>
  <c r="E18" i="5"/>
  <c r="E40" i="5"/>
  <c r="W60" i="5"/>
  <c r="W53" i="5"/>
  <c r="W45" i="5"/>
  <c r="N39" i="5"/>
  <c r="N32" i="5"/>
  <c r="F21" i="5"/>
  <c r="V64" i="5"/>
  <c r="V57" i="5"/>
  <c r="V49" i="5"/>
  <c r="G19" i="5"/>
  <c r="E38" i="5"/>
  <c r="F39" i="5" s="1"/>
  <c r="G41" i="5"/>
  <c r="E46" i="5"/>
  <c r="F47" i="5" s="1"/>
  <c r="V62" i="5"/>
  <c r="V55" i="5"/>
  <c r="V47" i="5"/>
  <c r="E36" i="5"/>
  <c r="F37" i="5" s="1"/>
  <c r="F35" i="5"/>
  <c r="F52" i="5"/>
  <c r="G53" i="5" s="1"/>
  <c r="G51" i="5"/>
  <c r="H91" i="5" s="1"/>
  <c r="F56" i="5"/>
  <c r="G34" i="5"/>
  <c r="G39" i="5"/>
  <c r="E29" i="5"/>
  <c r="F28" i="5"/>
  <c r="N41" i="5"/>
  <c r="N34" i="5"/>
  <c r="H61" i="5"/>
  <c r="I62" i="5" s="1"/>
  <c r="I26" i="5"/>
  <c r="J21" i="5" s="1"/>
  <c r="G37" i="5"/>
  <c r="H53" i="5"/>
  <c r="H57" i="5"/>
  <c r="E44" i="2"/>
  <c r="F45" i="2" s="1"/>
  <c r="F23" i="2"/>
  <c r="M34" i="2" s="1"/>
  <c r="CA13" i="2"/>
  <c r="E42" i="2"/>
  <c r="F43" i="2" s="1"/>
  <c r="C22" i="2"/>
  <c r="D23" i="2" s="1"/>
  <c r="C23" i="2" s="1"/>
  <c r="E40" i="2"/>
  <c r="F41" i="2" s="1"/>
  <c r="E23" i="2"/>
  <c r="L41" i="2" s="1"/>
  <c r="M51" i="2"/>
  <c r="M53" i="2"/>
  <c r="BH84" i="2"/>
  <c r="BI20" i="2"/>
  <c r="D91" i="6" l="1"/>
  <c r="G25" i="6"/>
  <c r="F93" i="8"/>
  <c r="T69" i="8"/>
  <c r="J73" i="8"/>
  <c r="K44" i="8"/>
  <c r="K37" i="8"/>
  <c r="C26" i="8"/>
  <c r="J74" i="8"/>
  <c r="K74" i="8" s="1"/>
  <c r="L74" i="8" s="1"/>
  <c r="M74" i="8" s="1"/>
  <c r="N74" i="8" s="1"/>
  <c r="O74" i="8" s="1"/>
  <c r="P74" i="8" s="1"/>
  <c r="J65" i="8"/>
  <c r="J58" i="8"/>
  <c r="J50" i="8"/>
  <c r="J49" i="8" s="1"/>
  <c r="K49" i="8" s="1"/>
  <c r="L49" i="8" s="1"/>
  <c r="M49" i="8" s="1"/>
  <c r="N49" i="8" s="1"/>
  <c r="O49" i="8" s="1"/>
  <c r="P49" i="8" s="1"/>
  <c r="C59" i="8"/>
  <c r="C30" i="8" s="1"/>
  <c r="X69" i="8"/>
  <c r="K69" i="8"/>
  <c r="K33" i="8"/>
  <c r="K40" i="8"/>
  <c r="C22" i="8"/>
  <c r="S63" i="8"/>
  <c r="S56" i="8"/>
  <c r="S48" i="8"/>
  <c r="C64" i="8"/>
  <c r="D65" i="8" s="1"/>
  <c r="C65" i="8" s="1"/>
  <c r="D55" i="8"/>
  <c r="E56" i="8" s="1"/>
  <c r="E54" i="8"/>
  <c r="S65" i="8"/>
  <c r="S58" i="8"/>
  <c r="S50" i="8"/>
  <c r="E28" i="8"/>
  <c r="F56" i="8"/>
  <c r="J42" i="8"/>
  <c r="J41" i="8" s="1"/>
  <c r="K41" i="8" s="1"/>
  <c r="L41" i="8" s="1"/>
  <c r="M41" i="8" s="1"/>
  <c r="N41" i="8" s="1"/>
  <c r="O41" i="8" s="1"/>
  <c r="P41" i="8" s="1"/>
  <c r="Q41" i="8" s="1"/>
  <c r="J35" i="8"/>
  <c r="J34" i="8" s="1"/>
  <c r="K34" i="8" s="1"/>
  <c r="L34" i="8" s="1"/>
  <c r="M34" i="8" s="1"/>
  <c r="N34" i="8" s="1"/>
  <c r="O34" i="8" s="1"/>
  <c r="P34" i="8" s="1"/>
  <c r="Q34" i="8" s="1"/>
  <c r="J23" i="8"/>
  <c r="C20" i="8"/>
  <c r="D91" i="8" s="1"/>
  <c r="G94" i="8"/>
  <c r="D30" i="8"/>
  <c r="R65" i="8"/>
  <c r="R58" i="8"/>
  <c r="R50" i="8"/>
  <c r="E61" i="8"/>
  <c r="D62" i="8"/>
  <c r="J67" i="8"/>
  <c r="J66" i="8" s="1"/>
  <c r="K66" i="8" s="1"/>
  <c r="L66" i="8" s="1"/>
  <c r="M66" i="8" s="1"/>
  <c r="N66" i="8" s="1"/>
  <c r="O66" i="8" s="1"/>
  <c r="P66" i="8" s="1"/>
  <c r="J60" i="8"/>
  <c r="J52" i="8"/>
  <c r="J51" i="8" s="1"/>
  <c r="K51" i="8" s="1"/>
  <c r="L51" i="8" s="1"/>
  <c r="L82" i="8"/>
  <c r="M19" i="8"/>
  <c r="C47" i="8"/>
  <c r="C46" i="8" s="1"/>
  <c r="C27" i="8" s="1"/>
  <c r="D46" i="8"/>
  <c r="D27" i="8" s="1"/>
  <c r="C57" i="8"/>
  <c r="D58" i="8" s="1"/>
  <c r="C58" i="8" s="1"/>
  <c r="D29" i="8"/>
  <c r="F63" i="8"/>
  <c r="J63" i="8"/>
  <c r="J48" i="8"/>
  <c r="J56" i="8"/>
  <c r="V67" i="6"/>
  <c r="L42" i="6"/>
  <c r="L35" i="6"/>
  <c r="G51" i="6"/>
  <c r="M31" i="6"/>
  <c r="M38" i="6"/>
  <c r="D19" i="6"/>
  <c r="E18" i="6"/>
  <c r="F89" i="6" s="1"/>
  <c r="C39" i="6"/>
  <c r="D40" i="6" s="1"/>
  <c r="C40" i="6" s="1"/>
  <c r="E49" i="6"/>
  <c r="F50" i="6" s="1"/>
  <c r="C32" i="6"/>
  <c r="D33" i="6" s="1"/>
  <c r="U61" i="6"/>
  <c r="U54" i="6"/>
  <c r="U46" i="6"/>
  <c r="E45" i="6"/>
  <c r="F46" i="6" s="1"/>
  <c r="F44" i="6"/>
  <c r="F25" i="6" s="1"/>
  <c r="W67" i="6"/>
  <c r="Q40" i="6"/>
  <c r="Q33" i="6"/>
  <c r="E33" i="6"/>
  <c r="T65" i="6"/>
  <c r="T50" i="6"/>
  <c r="T58" i="6"/>
  <c r="Q42" i="6"/>
  <c r="Q35" i="6"/>
  <c r="G62" i="6"/>
  <c r="H27" i="6"/>
  <c r="D41" i="6"/>
  <c r="E42" i="6" s="1"/>
  <c r="C37" i="6"/>
  <c r="D38" i="6" s="1"/>
  <c r="C38" i="6" s="1"/>
  <c r="U63" i="6"/>
  <c r="U56" i="6"/>
  <c r="U48" i="6"/>
  <c r="E55" i="6"/>
  <c r="F56" i="6" s="1"/>
  <c r="D57" i="6"/>
  <c r="E58" i="6" s="1"/>
  <c r="F42" i="6"/>
  <c r="N61" i="6"/>
  <c r="N54" i="6"/>
  <c r="N46" i="6"/>
  <c r="E38" i="6"/>
  <c r="G64" i="6"/>
  <c r="H28" i="6"/>
  <c r="J80" i="6"/>
  <c r="K17" i="6"/>
  <c r="C34" i="6"/>
  <c r="D35" i="6" s="1"/>
  <c r="I63" i="6"/>
  <c r="F58" i="6"/>
  <c r="C23" i="6"/>
  <c r="H60" i="6"/>
  <c r="I59" i="6"/>
  <c r="I26" i="6"/>
  <c r="J20" i="6" s="1"/>
  <c r="H91" i="6"/>
  <c r="I65" i="6"/>
  <c r="E35" i="6"/>
  <c r="U65" i="6"/>
  <c r="U58" i="6"/>
  <c r="U50" i="6"/>
  <c r="D30" i="6"/>
  <c r="E31" i="6" s="1"/>
  <c r="E29" i="6"/>
  <c r="F90" i="6" s="1"/>
  <c r="T63" i="6"/>
  <c r="T56" i="6"/>
  <c r="T48" i="6"/>
  <c r="C21" i="6"/>
  <c r="M61" i="6"/>
  <c r="M54" i="6"/>
  <c r="M46" i="6"/>
  <c r="E47" i="6"/>
  <c r="F48" i="6" s="1"/>
  <c r="E22" i="6"/>
  <c r="F53" i="6"/>
  <c r="G54" i="6" s="1"/>
  <c r="G52" i="6"/>
  <c r="D92" i="6" s="1"/>
  <c r="O66" i="5"/>
  <c r="F24" i="5"/>
  <c r="D46" i="5"/>
  <c r="E47" i="5" s="1"/>
  <c r="V60" i="5"/>
  <c r="V53" i="5"/>
  <c r="V45" i="5"/>
  <c r="E54" i="5"/>
  <c r="N62" i="5"/>
  <c r="N55" i="5"/>
  <c r="N47" i="5"/>
  <c r="M41" i="5"/>
  <c r="M34" i="5"/>
  <c r="D40" i="5"/>
  <c r="E41" i="5" s="1"/>
  <c r="D31" i="5"/>
  <c r="Q39" i="5"/>
  <c r="Q32" i="5"/>
  <c r="M39" i="5"/>
  <c r="M32" i="5"/>
  <c r="F41" i="5"/>
  <c r="C20" i="5"/>
  <c r="D21" i="5" s="1"/>
  <c r="F32" i="5"/>
  <c r="D38" i="5"/>
  <c r="E39" i="5" s="1"/>
  <c r="U62" i="5"/>
  <c r="U55" i="5"/>
  <c r="U47" i="5"/>
  <c r="E21" i="5"/>
  <c r="J79" i="5"/>
  <c r="K16" i="5"/>
  <c r="D29" i="5"/>
  <c r="E30" i="5" s="1"/>
  <c r="E28" i="5"/>
  <c r="G61" i="5"/>
  <c r="H26" i="5"/>
  <c r="D36" i="5"/>
  <c r="E37" i="5" s="1"/>
  <c r="E35" i="5"/>
  <c r="N64" i="5"/>
  <c r="N57" i="5"/>
  <c r="N49" i="5"/>
  <c r="E56" i="5"/>
  <c r="F57" i="5" s="1"/>
  <c r="U64" i="5"/>
  <c r="U57" i="5"/>
  <c r="U49" i="5"/>
  <c r="G57" i="5"/>
  <c r="N37" i="5"/>
  <c r="N30" i="5"/>
  <c r="D18" i="5"/>
  <c r="E19" i="5" s="1"/>
  <c r="E17" i="5"/>
  <c r="F88" i="5" s="1"/>
  <c r="D44" i="5"/>
  <c r="E45" i="5" s="1"/>
  <c r="E43" i="5"/>
  <c r="F90" i="5" s="1"/>
  <c r="C22" i="5"/>
  <c r="D23" i="5" s="1"/>
  <c r="D48" i="5"/>
  <c r="E49" i="5" s="1"/>
  <c r="G89" i="5"/>
  <c r="F50" i="5"/>
  <c r="L41" i="5"/>
  <c r="L34" i="5"/>
  <c r="H59" i="5"/>
  <c r="I60" i="5" s="1"/>
  <c r="I66" i="5" s="1"/>
  <c r="I58" i="5"/>
  <c r="I25" i="5"/>
  <c r="J19" i="5" s="1"/>
  <c r="Q41" i="5"/>
  <c r="Q34" i="5"/>
  <c r="M64" i="5"/>
  <c r="M57" i="5"/>
  <c r="M49" i="5"/>
  <c r="F30" i="5"/>
  <c r="E52" i="5"/>
  <c r="F51" i="5"/>
  <c r="G91" i="5" s="1"/>
  <c r="D91" i="5"/>
  <c r="W66" i="5"/>
  <c r="F19" i="5"/>
  <c r="G63" i="5"/>
  <c r="H27" i="5"/>
  <c r="D33" i="5"/>
  <c r="E34" i="5" s="1"/>
  <c r="D44" i="2"/>
  <c r="E45" i="2" s="1"/>
  <c r="M41" i="2"/>
  <c r="DR12" i="2"/>
  <c r="DS12" i="2" s="1"/>
  <c r="DT12" i="2" s="1"/>
  <c r="CB13" i="2"/>
  <c r="BI84" i="2"/>
  <c r="BJ20" i="2"/>
  <c r="D42" i="2"/>
  <c r="L34" i="2"/>
  <c r="D40" i="2"/>
  <c r="E39" i="2"/>
  <c r="L51" i="2"/>
  <c r="L53" i="2"/>
  <c r="F39" i="2"/>
  <c r="K41" i="2"/>
  <c r="K34" i="2"/>
  <c r="C44" i="2" l="1"/>
  <c r="D45" i="2" s="1"/>
  <c r="C45" i="2" s="1"/>
  <c r="J44" i="2" s="1"/>
  <c r="K44" i="2" s="1"/>
  <c r="L44" i="2" s="1"/>
  <c r="M44" i="2" s="1"/>
  <c r="N44" i="2" s="1"/>
  <c r="O44" i="2" s="1"/>
  <c r="P44" i="2" s="1"/>
  <c r="J57" i="8"/>
  <c r="K57" i="8" s="1"/>
  <c r="L57" i="8" s="1"/>
  <c r="M57" i="8" s="1"/>
  <c r="N57" i="8" s="1"/>
  <c r="O57" i="8" s="1"/>
  <c r="P57" i="8" s="1"/>
  <c r="J53" i="8"/>
  <c r="J72" i="8"/>
  <c r="J64" i="8"/>
  <c r="K64" i="8" s="1"/>
  <c r="L64" i="8" s="1"/>
  <c r="M64" i="8" s="1"/>
  <c r="N64" i="8" s="1"/>
  <c r="O64" i="8" s="1"/>
  <c r="P64" i="8" s="1"/>
  <c r="M82" i="8"/>
  <c r="N19" i="8"/>
  <c r="S69" i="8"/>
  <c r="D60" i="8"/>
  <c r="C60" i="8" s="1"/>
  <c r="J59" i="8" s="1"/>
  <c r="K59" i="8" s="1"/>
  <c r="L59" i="8" s="1"/>
  <c r="M59" i="8" s="1"/>
  <c r="N59" i="8" s="1"/>
  <c r="O59" i="8" s="1"/>
  <c r="P59" i="8" s="1"/>
  <c r="K53" i="8"/>
  <c r="Q65" i="8"/>
  <c r="Q58" i="8"/>
  <c r="Q50" i="8"/>
  <c r="Q49" i="8" s="1"/>
  <c r="R49" i="8" s="1"/>
  <c r="S49" i="8" s="1"/>
  <c r="T49" i="8" s="1"/>
  <c r="U49" i="8" s="1"/>
  <c r="V49" i="8" s="1"/>
  <c r="W49" i="8" s="1"/>
  <c r="X49" i="8" s="1"/>
  <c r="J40" i="8"/>
  <c r="J39" i="8" s="1"/>
  <c r="J33" i="8"/>
  <c r="J21" i="8"/>
  <c r="J44" i="8"/>
  <c r="J43" i="8" s="1"/>
  <c r="K43" i="8" s="1"/>
  <c r="L43" i="8" s="1"/>
  <c r="M43" i="8" s="1"/>
  <c r="N43" i="8" s="1"/>
  <c r="O43" i="8" s="1"/>
  <c r="P43" i="8" s="1"/>
  <c r="Q43" i="8" s="1"/>
  <c r="J37" i="8"/>
  <c r="J25" i="8"/>
  <c r="F69" i="8"/>
  <c r="R67" i="8"/>
  <c r="R60" i="8"/>
  <c r="R52" i="8"/>
  <c r="C29" i="8"/>
  <c r="Q78" i="8"/>
  <c r="R78" i="8" s="1"/>
  <c r="S78" i="8" s="1"/>
  <c r="T78" i="8" s="1"/>
  <c r="U78" i="8" s="1"/>
  <c r="V78" i="8" s="1"/>
  <c r="W78" i="8" s="1"/>
  <c r="C55" i="8"/>
  <c r="C54" i="8" s="1"/>
  <c r="D54" i="8"/>
  <c r="E94" i="8" s="1"/>
  <c r="D28" i="8"/>
  <c r="R63" i="8"/>
  <c r="R48" i="8"/>
  <c r="R56" i="8"/>
  <c r="Q77" i="8"/>
  <c r="R77" i="8" s="1"/>
  <c r="S77" i="8" s="1"/>
  <c r="T77" i="8" s="1"/>
  <c r="U77" i="8" s="1"/>
  <c r="V77" i="8" s="1"/>
  <c r="W77" i="8" s="1"/>
  <c r="Q76" i="8"/>
  <c r="J69" i="8"/>
  <c r="J17" i="8" s="1"/>
  <c r="C62" i="8"/>
  <c r="C61" i="8" s="1"/>
  <c r="D61" i="8"/>
  <c r="M51" i="8"/>
  <c r="L53" i="8"/>
  <c r="D48" i="8"/>
  <c r="E63" i="8"/>
  <c r="E69" i="8" s="1"/>
  <c r="F94" i="8"/>
  <c r="Q74" i="8"/>
  <c r="R74" i="8" s="1"/>
  <c r="S74" i="8" s="1"/>
  <c r="T74" i="8" s="1"/>
  <c r="U74" i="8" s="1"/>
  <c r="V74" i="8" s="1"/>
  <c r="W74" i="8" s="1"/>
  <c r="K73" i="8"/>
  <c r="DU12" i="2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EW12" i="2" s="1"/>
  <c r="EX12" i="2" s="1"/>
  <c r="EY12" i="2" s="1"/>
  <c r="EZ12" i="2" s="1"/>
  <c r="FA12" i="2" s="1"/>
  <c r="FB12" i="2" s="1"/>
  <c r="FC12" i="2" s="1"/>
  <c r="FD12" i="2" s="1"/>
  <c r="FE12" i="2" s="1"/>
  <c r="FF12" i="2" s="1"/>
  <c r="FG12" i="2" s="1"/>
  <c r="FH12" i="2" s="1"/>
  <c r="FI12" i="2" s="1"/>
  <c r="FJ12" i="2" s="1"/>
  <c r="FK12" i="2" s="1"/>
  <c r="FL12" i="2" s="1"/>
  <c r="FM12" i="2" s="1"/>
  <c r="FN12" i="2" s="1"/>
  <c r="FO12" i="2" s="1"/>
  <c r="FP12" i="2" s="1"/>
  <c r="FQ12" i="2" s="1"/>
  <c r="FR12" i="2" s="1"/>
  <c r="FS12" i="2" s="1"/>
  <c r="FT12" i="2" s="1"/>
  <c r="FU12" i="2" s="1"/>
  <c r="FV12" i="2" s="1"/>
  <c r="FW12" i="2" s="1"/>
  <c r="FX12" i="2" s="1"/>
  <c r="FY12" i="2" s="1"/>
  <c r="N67" i="6"/>
  <c r="X65" i="6"/>
  <c r="X58" i="6"/>
  <c r="X50" i="6"/>
  <c r="F64" i="6"/>
  <c r="G28" i="6"/>
  <c r="C57" i="6"/>
  <c r="D58" i="6" s="1"/>
  <c r="C58" i="6" s="1"/>
  <c r="C19" i="6"/>
  <c r="D18" i="6"/>
  <c r="E89" i="6" s="1"/>
  <c r="I66" i="6"/>
  <c r="I77" i="6"/>
  <c r="I78" i="6" s="1"/>
  <c r="S65" i="6"/>
  <c r="S58" i="6"/>
  <c r="S50" i="6"/>
  <c r="G60" i="6"/>
  <c r="H59" i="6"/>
  <c r="H26" i="6"/>
  <c r="E53" i="6"/>
  <c r="F54" i="6" s="1"/>
  <c r="F52" i="6"/>
  <c r="M67" i="6"/>
  <c r="I61" i="6"/>
  <c r="I67" i="6" s="1"/>
  <c r="H65" i="6"/>
  <c r="D45" i="6"/>
  <c r="E44" i="6"/>
  <c r="D49" i="6"/>
  <c r="E20" i="6"/>
  <c r="D55" i="6"/>
  <c r="E56" i="6" s="1"/>
  <c r="L40" i="6"/>
  <c r="L33" i="6"/>
  <c r="H92" i="6"/>
  <c r="L63" i="6"/>
  <c r="L56" i="6"/>
  <c r="L48" i="6"/>
  <c r="U67" i="6"/>
  <c r="T61" i="6"/>
  <c r="T54" i="6"/>
  <c r="T46" i="6"/>
  <c r="K65" i="6"/>
  <c r="K58" i="6"/>
  <c r="K50" i="6"/>
  <c r="C35" i="6"/>
  <c r="F62" i="6"/>
  <c r="G27" i="6"/>
  <c r="X63" i="6"/>
  <c r="X56" i="6"/>
  <c r="X48" i="6"/>
  <c r="L65" i="6"/>
  <c r="L58" i="6"/>
  <c r="L50" i="6"/>
  <c r="C41" i="6"/>
  <c r="D42" i="6" s="1"/>
  <c r="C42" i="6" s="1"/>
  <c r="D47" i="6"/>
  <c r="E48" i="6" s="1"/>
  <c r="D22" i="6"/>
  <c r="C30" i="6"/>
  <c r="C29" i="6" s="1"/>
  <c r="D29" i="6"/>
  <c r="E90" i="6" s="1"/>
  <c r="Q31" i="6"/>
  <c r="Q38" i="6"/>
  <c r="D24" i="6"/>
  <c r="K80" i="6"/>
  <c r="L17" i="6"/>
  <c r="H63" i="6"/>
  <c r="G91" i="6"/>
  <c r="L61" i="6"/>
  <c r="L54" i="6"/>
  <c r="L46" i="6"/>
  <c r="K63" i="6"/>
  <c r="K56" i="6"/>
  <c r="K48" i="6"/>
  <c r="C33" i="6"/>
  <c r="D36" i="6"/>
  <c r="F51" i="6"/>
  <c r="N66" i="5"/>
  <c r="K39" i="5"/>
  <c r="K32" i="5"/>
  <c r="C21" i="5"/>
  <c r="L64" i="5"/>
  <c r="L57" i="5"/>
  <c r="L49" i="5"/>
  <c r="D52" i="5"/>
  <c r="E51" i="5"/>
  <c r="F91" i="5" s="1"/>
  <c r="L37" i="5"/>
  <c r="L30" i="5"/>
  <c r="M62" i="5"/>
  <c r="M55" i="5"/>
  <c r="M47" i="5"/>
  <c r="X64" i="5"/>
  <c r="X57" i="5"/>
  <c r="X49" i="5"/>
  <c r="C18" i="5"/>
  <c r="D19" i="5" s="1"/>
  <c r="D17" i="5"/>
  <c r="D56" i="5"/>
  <c r="E57" i="5" s="1"/>
  <c r="F61" i="5"/>
  <c r="G26" i="5"/>
  <c r="L39" i="5"/>
  <c r="L32" i="5"/>
  <c r="E32" i="5"/>
  <c r="F53" i="5"/>
  <c r="U60" i="5"/>
  <c r="U53" i="5"/>
  <c r="U45" i="5"/>
  <c r="H62" i="5"/>
  <c r="K41" i="5"/>
  <c r="K34" i="5"/>
  <c r="C23" i="5"/>
  <c r="C46" i="5"/>
  <c r="D47" i="5" s="1"/>
  <c r="C47" i="5" s="1"/>
  <c r="Q37" i="5"/>
  <c r="Q30" i="5"/>
  <c r="D43" i="5"/>
  <c r="C44" i="5"/>
  <c r="L60" i="5"/>
  <c r="L53" i="5"/>
  <c r="L45" i="5"/>
  <c r="D54" i="5"/>
  <c r="E55" i="5" s="1"/>
  <c r="F63" i="5"/>
  <c r="G27" i="5"/>
  <c r="C31" i="5"/>
  <c r="D32" i="5" s="1"/>
  <c r="H64" i="5"/>
  <c r="E50" i="5"/>
  <c r="E24" i="5"/>
  <c r="T62" i="5"/>
  <c r="T55" i="5"/>
  <c r="T47" i="5"/>
  <c r="F55" i="5"/>
  <c r="F89" i="5"/>
  <c r="M60" i="5"/>
  <c r="M53" i="5"/>
  <c r="M45" i="5"/>
  <c r="I76" i="5"/>
  <c r="I77" i="5" s="1"/>
  <c r="I65" i="5"/>
  <c r="H58" i="5"/>
  <c r="G59" i="5"/>
  <c r="H25" i="5"/>
  <c r="C29" i="5"/>
  <c r="D28" i="5"/>
  <c r="E89" i="5" s="1"/>
  <c r="C38" i="5"/>
  <c r="D39" i="5" s="1"/>
  <c r="C39" i="5" s="1"/>
  <c r="C40" i="5"/>
  <c r="D41" i="5" s="1"/>
  <c r="C41" i="5" s="1"/>
  <c r="S64" i="5"/>
  <c r="S57" i="5"/>
  <c r="S49" i="5"/>
  <c r="M37" i="5"/>
  <c r="M30" i="5"/>
  <c r="C33" i="5"/>
  <c r="C48" i="5"/>
  <c r="D49" i="5" s="1"/>
  <c r="C49" i="5" s="1"/>
  <c r="C36" i="5"/>
  <c r="D35" i="5"/>
  <c r="K79" i="5"/>
  <c r="L16" i="5"/>
  <c r="X62" i="5"/>
  <c r="X55" i="5"/>
  <c r="X47" i="5"/>
  <c r="T64" i="5"/>
  <c r="T57" i="5"/>
  <c r="T49" i="5"/>
  <c r="V66" i="5"/>
  <c r="CC13" i="2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BJ84" i="2"/>
  <c r="BK20" i="2"/>
  <c r="C42" i="2"/>
  <c r="D43" i="2" s="1"/>
  <c r="C43" i="2" s="1"/>
  <c r="C40" i="2"/>
  <c r="D39" i="2"/>
  <c r="E41" i="2"/>
  <c r="E43" i="2"/>
  <c r="K51" i="2"/>
  <c r="K53" i="2"/>
  <c r="G39" i="2"/>
  <c r="J41" i="2"/>
  <c r="J34" i="2"/>
  <c r="F91" i="6" l="1"/>
  <c r="E25" i="6"/>
  <c r="Q57" i="8"/>
  <c r="R57" i="8" s="1"/>
  <c r="S57" i="8" s="1"/>
  <c r="T57" i="8" s="1"/>
  <c r="U57" i="8" s="1"/>
  <c r="V57" i="8" s="1"/>
  <c r="W57" i="8" s="1"/>
  <c r="X57" i="8" s="1"/>
  <c r="R69" i="8"/>
  <c r="X77" i="8"/>
  <c r="J29" i="8"/>
  <c r="D63" i="8"/>
  <c r="C63" i="8" s="1"/>
  <c r="J62" i="8" s="1"/>
  <c r="D53" i="8"/>
  <c r="C48" i="8"/>
  <c r="J89" i="8"/>
  <c r="K17" i="8"/>
  <c r="R76" i="8"/>
  <c r="Q75" i="8"/>
  <c r="D56" i="8"/>
  <c r="L73" i="8"/>
  <c r="Q67" i="8"/>
  <c r="Q66" i="8" s="1"/>
  <c r="R66" i="8" s="1"/>
  <c r="S66" i="8" s="1"/>
  <c r="T66" i="8" s="1"/>
  <c r="U66" i="8" s="1"/>
  <c r="V66" i="8" s="1"/>
  <c r="W66" i="8" s="1"/>
  <c r="X66" i="8" s="1"/>
  <c r="Q60" i="8"/>
  <c r="Q59" i="8" s="1"/>
  <c r="R59" i="8" s="1"/>
  <c r="S59" i="8" s="1"/>
  <c r="T59" i="8" s="1"/>
  <c r="U59" i="8" s="1"/>
  <c r="V59" i="8" s="1"/>
  <c r="W59" i="8" s="1"/>
  <c r="X59" i="8" s="1"/>
  <c r="Q52" i="8"/>
  <c r="X74" i="8" s="1"/>
  <c r="Y74" i="8" s="1"/>
  <c r="Z74" i="8" s="1"/>
  <c r="AA74" i="8" s="1"/>
  <c r="AB74" i="8" s="1"/>
  <c r="AC74" i="8" s="1"/>
  <c r="AD74" i="8" s="1"/>
  <c r="AE74" i="8" s="1"/>
  <c r="J36" i="8"/>
  <c r="K36" i="8" s="1"/>
  <c r="L36" i="8" s="1"/>
  <c r="M36" i="8" s="1"/>
  <c r="N36" i="8" s="1"/>
  <c r="O36" i="8" s="1"/>
  <c r="P36" i="8" s="1"/>
  <c r="Q36" i="8" s="1"/>
  <c r="N82" i="8"/>
  <c r="O19" i="8"/>
  <c r="N51" i="8"/>
  <c r="M53" i="8"/>
  <c r="C28" i="8"/>
  <c r="R10" i="8" s="1"/>
  <c r="J20" i="8"/>
  <c r="Q64" i="8"/>
  <c r="R64" i="8" s="1"/>
  <c r="S64" i="8" s="1"/>
  <c r="T64" i="8" s="1"/>
  <c r="U64" i="8" s="1"/>
  <c r="V64" i="8" s="1"/>
  <c r="W64" i="8" s="1"/>
  <c r="X64" i="8" s="1"/>
  <c r="Q63" i="8"/>
  <c r="Q56" i="8"/>
  <c r="Q48" i="8"/>
  <c r="J32" i="8"/>
  <c r="K72" i="8"/>
  <c r="C16" i="8"/>
  <c r="K39" i="8"/>
  <c r="J38" i="8"/>
  <c r="L67" i="6"/>
  <c r="T67" i="6"/>
  <c r="F60" i="6"/>
  <c r="G59" i="6"/>
  <c r="G26" i="6"/>
  <c r="E64" i="6"/>
  <c r="F65" i="6" s="1"/>
  <c r="F28" i="6"/>
  <c r="J63" i="6"/>
  <c r="J56" i="6"/>
  <c r="J48" i="6"/>
  <c r="D31" i="6"/>
  <c r="E62" i="6"/>
  <c r="F63" i="6" s="1"/>
  <c r="F27" i="6"/>
  <c r="L31" i="6"/>
  <c r="L38" i="6"/>
  <c r="H61" i="6"/>
  <c r="H67" i="6" s="1"/>
  <c r="C18" i="6"/>
  <c r="D89" i="6" s="1"/>
  <c r="G65" i="6"/>
  <c r="L80" i="6"/>
  <c r="M17" i="6"/>
  <c r="K40" i="6"/>
  <c r="K33" i="6"/>
  <c r="C22" i="6"/>
  <c r="G63" i="6"/>
  <c r="D20" i="6"/>
  <c r="J65" i="6"/>
  <c r="J58" i="6"/>
  <c r="J50" i="6"/>
  <c r="C49" i="6"/>
  <c r="D50" i="6" s="1"/>
  <c r="C50" i="6" s="1"/>
  <c r="G92" i="6"/>
  <c r="K42" i="6"/>
  <c r="K35" i="6"/>
  <c r="C24" i="6"/>
  <c r="S63" i="6"/>
  <c r="S56" i="6"/>
  <c r="S48" i="6"/>
  <c r="E50" i="6"/>
  <c r="D53" i="6"/>
  <c r="E52" i="6"/>
  <c r="F92" i="6" s="1"/>
  <c r="C36" i="6"/>
  <c r="C47" i="6"/>
  <c r="X61" i="6"/>
  <c r="X54" i="6"/>
  <c r="X46" i="6"/>
  <c r="C45" i="6"/>
  <c r="D46" i="6" s="1"/>
  <c r="D44" i="6"/>
  <c r="D25" i="6" s="1"/>
  <c r="D90" i="6"/>
  <c r="C55" i="6"/>
  <c r="D56" i="6" s="1"/>
  <c r="C56" i="6" s="1"/>
  <c r="E46" i="6"/>
  <c r="E51" i="6" s="1"/>
  <c r="C35" i="5"/>
  <c r="U66" i="5"/>
  <c r="M66" i="5"/>
  <c r="C28" i="5"/>
  <c r="D89" i="5" s="1"/>
  <c r="J71" i="5"/>
  <c r="K71" i="5" s="1"/>
  <c r="L71" i="5" s="1"/>
  <c r="M71" i="5" s="1"/>
  <c r="N71" i="5" s="1"/>
  <c r="O71" i="5" s="1"/>
  <c r="P71" i="5" s="1"/>
  <c r="C43" i="5"/>
  <c r="R64" i="5"/>
  <c r="R57" i="5"/>
  <c r="R49" i="5"/>
  <c r="S62" i="5"/>
  <c r="S55" i="5"/>
  <c r="S47" i="5"/>
  <c r="K37" i="5"/>
  <c r="K30" i="5"/>
  <c r="C19" i="5"/>
  <c r="E63" i="5"/>
  <c r="F27" i="5"/>
  <c r="S60" i="5"/>
  <c r="S53" i="5"/>
  <c r="S45" i="5"/>
  <c r="G64" i="5"/>
  <c r="D45" i="5"/>
  <c r="C17" i="5"/>
  <c r="D88" i="5" s="1"/>
  <c r="D34" i="5"/>
  <c r="G58" i="5"/>
  <c r="F59" i="5"/>
  <c r="G25" i="5"/>
  <c r="C54" i="5"/>
  <c r="D55" i="5" s="1"/>
  <c r="C55" i="5" s="1"/>
  <c r="X60" i="5"/>
  <c r="X53" i="5"/>
  <c r="X45" i="5"/>
  <c r="E61" i="5"/>
  <c r="F62" i="5" s="1"/>
  <c r="F26" i="5"/>
  <c r="G62" i="5"/>
  <c r="J39" i="5"/>
  <c r="J38" i="5" s="1"/>
  <c r="K38" i="5" s="1"/>
  <c r="L38" i="5" s="1"/>
  <c r="M38" i="5" s="1"/>
  <c r="N38" i="5" s="1"/>
  <c r="O38" i="5" s="1"/>
  <c r="P38" i="5" s="1"/>
  <c r="Q38" i="5" s="1"/>
  <c r="J32" i="5"/>
  <c r="J20" i="5"/>
  <c r="T60" i="5"/>
  <c r="T53" i="5"/>
  <c r="T45" i="5"/>
  <c r="H60" i="5"/>
  <c r="H66" i="5" s="1"/>
  <c r="K62" i="5"/>
  <c r="K55" i="5"/>
  <c r="K47" i="5"/>
  <c r="C32" i="5"/>
  <c r="D51" i="5"/>
  <c r="E91" i="5" s="1"/>
  <c r="C52" i="5"/>
  <c r="R62" i="5"/>
  <c r="R47" i="5"/>
  <c r="R55" i="5"/>
  <c r="D37" i="5"/>
  <c r="C37" i="5" s="1"/>
  <c r="C56" i="5"/>
  <c r="E53" i="5"/>
  <c r="D30" i="5"/>
  <c r="L79" i="5"/>
  <c r="M16" i="5"/>
  <c r="D24" i="5"/>
  <c r="E88" i="5"/>
  <c r="J34" i="5"/>
  <c r="J41" i="5"/>
  <c r="J40" i="5" s="1"/>
  <c r="K40" i="5" s="1"/>
  <c r="L40" i="5" s="1"/>
  <c r="M40" i="5" s="1"/>
  <c r="N40" i="5" s="1"/>
  <c r="O40" i="5" s="1"/>
  <c r="P40" i="5" s="1"/>
  <c r="Q40" i="5" s="1"/>
  <c r="J22" i="5"/>
  <c r="L62" i="5"/>
  <c r="L55" i="5"/>
  <c r="L47" i="5"/>
  <c r="CP13" i="2"/>
  <c r="BK84" i="2"/>
  <c r="BL20" i="2"/>
  <c r="C39" i="2"/>
  <c r="D41" i="2"/>
  <c r="C41" i="2" s="1"/>
  <c r="J40" i="2" s="1"/>
  <c r="K40" i="2" s="1"/>
  <c r="L40" i="2" s="1"/>
  <c r="M40" i="2" s="1"/>
  <c r="N40" i="2" s="1"/>
  <c r="O40" i="2" s="1"/>
  <c r="P40" i="2" s="1"/>
  <c r="J53" i="2"/>
  <c r="J51" i="2"/>
  <c r="H39" i="2"/>
  <c r="C21" i="2"/>
  <c r="J71" i="8" l="1"/>
  <c r="K71" i="8" s="1"/>
  <c r="J30" i="8"/>
  <c r="K26" i="8" s="1"/>
  <c r="J91" i="8"/>
  <c r="X78" i="8"/>
  <c r="O51" i="8"/>
  <c r="N53" i="8"/>
  <c r="S76" i="8"/>
  <c r="R75" i="8"/>
  <c r="O82" i="8"/>
  <c r="P19" i="8"/>
  <c r="M73" i="8"/>
  <c r="K89" i="8"/>
  <c r="L17" i="8"/>
  <c r="K62" i="8"/>
  <c r="J61" i="8"/>
  <c r="K32" i="8"/>
  <c r="J31" i="8"/>
  <c r="Q69" i="8"/>
  <c r="C53" i="8"/>
  <c r="J47" i="8"/>
  <c r="K38" i="8"/>
  <c r="L39" i="8"/>
  <c r="AL10" i="8"/>
  <c r="X10" i="8"/>
  <c r="C83" i="8"/>
  <c r="L72" i="8"/>
  <c r="D69" i="8"/>
  <c r="D16" i="8" s="1"/>
  <c r="C56" i="8"/>
  <c r="X67" i="6"/>
  <c r="J55" i="6"/>
  <c r="K55" i="6" s="1"/>
  <c r="L55" i="6" s="1"/>
  <c r="M55" i="6" s="1"/>
  <c r="N55" i="6" s="1"/>
  <c r="O55" i="6" s="1"/>
  <c r="P55" i="6" s="1"/>
  <c r="C46" i="6"/>
  <c r="K31" i="6"/>
  <c r="K38" i="6"/>
  <c r="C20" i="6"/>
  <c r="D48" i="6"/>
  <c r="C48" i="6" s="1"/>
  <c r="J47" i="6" s="1"/>
  <c r="K47" i="6" s="1"/>
  <c r="L47" i="6" s="1"/>
  <c r="M47" i="6" s="1"/>
  <c r="N47" i="6" s="1"/>
  <c r="O47" i="6" s="1"/>
  <c r="P47" i="6" s="1"/>
  <c r="J72" i="6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J49" i="6"/>
  <c r="K49" i="6" s="1"/>
  <c r="L49" i="6" s="1"/>
  <c r="C44" i="6"/>
  <c r="C25" i="6" s="1"/>
  <c r="J40" i="6"/>
  <c r="J39" i="6" s="1"/>
  <c r="K39" i="6" s="1"/>
  <c r="L39" i="6" s="1"/>
  <c r="M39" i="6" s="1"/>
  <c r="N39" i="6" s="1"/>
  <c r="O39" i="6" s="1"/>
  <c r="P39" i="6" s="1"/>
  <c r="Q39" i="6" s="1"/>
  <c r="J33" i="6"/>
  <c r="J21" i="6"/>
  <c r="R63" i="6"/>
  <c r="R56" i="6"/>
  <c r="R48" i="6"/>
  <c r="E60" i="6"/>
  <c r="F61" i="6" s="1"/>
  <c r="F67" i="6" s="1"/>
  <c r="F59" i="6"/>
  <c r="F26" i="6"/>
  <c r="J42" i="6"/>
  <c r="J41" i="6" s="1"/>
  <c r="K41" i="6" s="1"/>
  <c r="L41" i="6" s="1"/>
  <c r="M41" i="6" s="1"/>
  <c r="N41" i="6" s="1"/>
  <c r="O41" i="6" s="1"/>
  <c r="P41" i="6" s="1"/>
  <c r="Q41" i="6" s="1"/>
  <c r="J35" i="6"/>
  <c r="J23" i="6"/>
  <c r="R65" i="6"/>
  <c r="R58" i="6"/>
  <c r="R50" i="6"/>
  <c r="S61" i="6"/>
  <c r="S54" i="6"/>
  <c r="S46" i="6"/>
  <c r="G61" i="6"/>
  <c r="G67" i="6" s="1"/>
  <c r="C53" i="6"/>
  <c r="C52" i="6" s="1"/>
  <c r="D52" i="6"/>
  <c r="E92" i="6" s="1"/>
  <c r="M80" i="6"/>
  <c r="N17" i="6"/>
  <c r="E54" i="6"/>
  <c r="D62" i="6"/>
  <c r="E63" i="6" s="1"/>
  <c r="E27" i="6"/>
  <c r="D64" i="6"/>
  <c r="E28" i="6"/>
  <c r="K61" i="6"/>
  <c r="K54" i="6"/>
  <c r="K46" i="6"/>
  <c r="C31" i="6"/>
  <c r="J57" i="6"/>
  <c r="K57" i="6" s="1"/>
  <c r="L57" i="6" s="1"/>
  <c r="M57" i="6" s="1"/>
  <c r="N57" i="6" s="1"/>
  <c r="O57" i="6" s="1"/>
  <c r="P57" i="6" s="1"/>
  <c r="C24" i="5"/>
  <c r="L66" i="5"/>
  <c r="S66" i="5"/>
  <c r="X66" i="5"/>
  <c r="J37" i="5"/>
  <c r="J36" i="5" s="1"/>
  <c r="J30" i="5"/>
  <c r="J18" i="5"/>
  <c r="E59" i="5"/>
  <c r="F60" i="5" s="1"/>
  <c r="F58" i="5"/>
  <c r="F25" i="5"/>
  <c r="R60" i="5"/>
  <c r="R53" i="5"/>
  <c r="R45" i="5"/>
  <c r="C51" i="5"/>
  <c r="G60" i="5"/>
  <c r="G66" i="5" s="1"/>
  <c r="Q64" i="5"/>
  <c r="Q57" i="5"/>
  <c r="Q49" i="5"/>
  <c r="Q62" i="5"/>
  <c r="Q55" i="5"/>
  <c r="Q47" i="5"/>
  <c r="D57" i="5"/>
  <c r="C57" i="5" s="1"/>
  <c r="K64" i="5"/>
  <c r="K57" i="5"/>
  <c r="K49" i="5"/>
  <c r="C34" i="5"/>
  <c r="M79" i="5"/>
  <c r="N16" i="5"/>
  <c r="D53" i="5"/>
  <c r="T66" i="5"/>
  <c r="D63" i="5"/>
  <c r="E27" i="5"/>
  <c r="K60" i="5"/>
  <c r="K53" i="5"/>
  <c r="K45" i="5"/>
  <c r="C30" i="5"/>
  <c r="J62" i="5"/>
  <c r="J55" i="5"/>
  <c r="J47" i="5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J31" i="5"/>
  <c r="K31" i="5" s="1"/>
  <c r="L31" i="5" s="1"/>
  <c r="M31" i="5" s="1"/>
  <c r="N31" i="5" s="1"/>
  <c r="O31" i="5" s="1"/>
  <c r="P31" i="5" s="1"/>
  <c r="Q31" i="5" s="1"/>
  <c r="D61" i="5"/>
  <c r="E62" i="5" s="1"/>
  <c r="E26" i="5"/>
  <c r="C45" i="5"/>
  <c r="D50" i="5"/>
  <c r="F64" i="5"/>
  <c r="CQ13" i="2"/>
  <c r="BL84" i="2"/>
  <c r="BM20" i="2"/>
  <c r="Q80" i="2"/>
  <c r="R80" i="2" s="1"/>
  <c r="S80" i="2" s="1"/>
  <c r="T80" i="2" s="1"/>
  <c r="U80" i="2" s="1"/>
  <c r="V80" i="2" s="1"/>
  <c r="W80" i="2" s="1"/>
  <c r="Q79" i="2"/>
  <c r="R79" i="2" s="1"/>
  <c r="S79" i="2" s="1"/>
  <c r="T79" i="2" s="1"/>
  <c r="U79" i="2" s="1"/>
  <c r="V79" i="2" s="1"/>
  <c r="W79" i="2" s="1"/>
  <c r="C32" i="2"/>
  <c r="J42" i="2"/>
  <c r="K42" i="2" s="1"/>
  <c r="L42" i="2" s="1"/>
  <c r="M42" i="2" s="1"/>
  <c r="N42" i="2" s="1"/>
  <c r="O42" i="2" s="1"/>
  <c r="P42" i="2" s="1"/>
  <c r="I39" i="2"/>
  <c r="D21" i="2"/>
  <c r="D93" i="2" s="1"/>
  <c r="J70" i="8" l="1"/>
  <c r="J98" i="8" s="1"/>
  <c r="D83" i="8"/>
  <c r="D84" i="8" s="1"/>
  <c r="E16" i="8"/>
  <c r="J92" i="8"/>
  <c r="J45" i="8"/>
  <c r="K24" i="8"/>
  <c r="L89" i="8"/>
  <c r="M17" i="8"/>
  <c r="L32" i="8"/>
  <c r="K31" i="8"/>
  <c r="P51" i="8"/>
  <c r="O53" i="8"/>
  <c r="L38" i="8"/>
  <c r="M39" i="8"/>
  <c r="N73" i="8"/>
  <c r="M72" i="8"/>
  <c r="L71" i="8"/>
  <c r="K70" i="8"/>
  <c r="K96" i="8" s="1"/>
  <c r="K47" i="8"/>
  <c r="J46" i="8"/>
  <c r="J27" i="8" s="1"/>
  <c r="P82" i="8"/>
  <c r="C103" i="8" s="1"/>
  <c r="Q19" i="8"/>
  <c r="R44" i="8"/>
  <c r="R43" i="8" s="1"/>
  <c r="R37" i="8"/>
  <c r="K25" i="8"/>
  <c r="C69" i="8"/>
  <c r="J55" i="8"/>
  <c r="K61" i="8"/>
  <c r="L62" i="8"/>
  <c r="T76" i="8"/>
  <c r="S75" i="8"/>
  <c r="Q76" i="6"/>
  <c r="R76" i="6" s="1"/>
  <c r="S76" i="6" s="1"/>
  <c r="T76" i="6" s="1"/>
  <c r="U76" i="6" s="1"/>
  <c r="V76" i="6" s="1"/>
  <c r="W76" i="6" s="1"/>
  <c r="K51" i="6"/>
  <c r="S67" i="6"/>
  <c r="C64" i="6"/>
  <c r="C28" i="6" s="1"/>
  <c r="D28" i="6"/>
  <c r="Q63" i="6"/>
  <c r="Q56" i="6"/>
  <c r="Q55" i="6" s="1"/>
  <c r="R55" i="6" s="1"/>
  <c r="S55" i="6" s="1"/>
  <c r="T55" i="6" s="1"/>
  <c r="U55" i="6" s="1"/>
  <c r="V55" i="6" s="1"/>
  <c r="W55" i="6" s="1"/>
  <c r="X55" i="6" s="1"/>
  <c r="Q48" i="6"/>
  <c r="Q47" i="6" s="1"/>
  <c r="R47" i="6" s="1"/>
  <c r="S47" i="6" s="1"/>
  <c r="T47" i="6" s="1"/>
  <c r="U47" i="6" s="1"/>
  <c r="V47" i="6" s="1"/>
  <c r="W47" i="6" s="1"/>
  <c r="X47" i="6" s="1"/>
  <c r="J32" i="6"/>
  <c r="K32" i="6" s="1"/>
  <c r="L32" i="6" s="1"/>
  <c r="M32" i="6" s="1"/>
  <c r="N32" i="6" s="1"/>
  <c r="O32" i="6" s="1"/>
  <c r="P32" i="6" s="1"/>
  <c r="Q32" i="6" s="1"/>
  <c r="E65" i="6"/>
  <c r="N80" i="6"/>
  <c r="O17" i="6"/>
  <c r="J38" i="6"/>
  <c r="J37" i="6" s="1"/>
  <c r="J31" i="6"/>
  <c r="J30" i="6" s="1"/>
  <c r="J19" i="6"/>
  <c r="D60" i="6"/>
  <c r="E59" i="6"/>
  <c r="E26" i="6"/>
  <c r="R61" i="6"/>
  <c r="R54" i="6"/>
  <c r="R46" i="6"/>
  <c r="J61" i="6"/>
  <c r="J54" i="6"/>
  <c r="J46" i="6"/>
  <c r="J51" i="6" s="1"/>
  <c r="C62" i="6"/>
  <c r="C27" i="6" s="1"/>
  <c r="D27" i="6"/>
  <c r="D54" i="6"/>
  <c r="Q75" i="6"/>
  <c r="R75" i="6" s="1"/>
  <c r="S75" i="6" s="1"/>
  <c r="T75" i="6" s="1"/>
  <c r="U75" i="6" s="1"/>
  <c r="V75" i="6" s="1"/>
  <c r="W75" i="6" s="1"/>
  <c r="K67" i="6"/>
  <c r="Q65" i="6"/>
  <c r="Q58" i="6"/>
  <c r="Q50" i="6"/>
  <c r="X72" i="6" s="1"/>
  <c r="Y72" i="6" s="1"/>
  <c r="Z72" i="6" s="1"/>
  <c r="AA72" i="6" s="1"/>
  <c r="AB72" i="6" s="1"/>
  <c r="AC72" i="6" s="1"/>
  <c r="AD72" i="6" s="1"/>
  <c r="AE72" i="6" s="1"/>
  <c r="J34" i="6"/>
  <c r="K34" i="6" s="1"/>
  <c r="L34" i="6" s="1"/>
  <c r="M34" i="6" s="1"/>
  <c r="N34" i="6" s="1"/>
  <c r="O34" i="6" s="1"/>
  <c r="P34" i="6" s="1"/>
  <c r="Q34" i="6" s="1"/>
  <c r="M49" i="6"/>
  <c r="L51" i="6"/>
  <c r="C51" i="6"/>
  <c r="D51" i="6"/>
  <c r="Q74" i="5"/>
  <c r="R74" i="5" s="1"/>
  <c r="S74" i="5" s="1"/>
  <c r="T74" i="5" s="1"/>
  <c r="U74" i="5" s="1"/>
  <c r="V74" i="5" s="1"/>
  <c r="W74" i="5" s="1"/>
  <c r="X74" i="5" s="1"/>
  <c r="K66" i="5"/>
  <c r="K36" i="5"/>
  <c r="J35" i="5"/>
  <c r="J57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J64" i="5"/>
  <c r="J49" i="5"/>
  <c r="J33" i="5"/>
  <c r="C63" i="5"/>
  <c r="C27" i="5" s="1"/>
  <c r="D27" i="5"/>
  <c r="J54" i="5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C61" i="5"/>
  <c r="C26" i="5" s="1"/>
  <c r="D26" i="5"/>
  <c r="F66" i="5"/>
  <c r="C53" i="5"/>
  <c r="D59" i="5"/>
  <c r="E60" i="5" s="1"/>
  <c r="E58" i="5"/>
  <c r="E25" i="5"/>
  <c r="C50" i="5"/>
  <c r="J60" i="5"/>
  <c r="J53" i="5"/>
  <c r="J45" i="5"/>
  <c r="J29" i="5"/>
  <c r="N79" i="5"/>
  <c r="O16" i="5"/>
  <c r="J17" i="5"/>
  <c r="E64" i="5"/>
  <c r="R66" i="5"/>
  <c r="Q60" i="5"/>
  <c r="Q53" i="5"/>
  <c r="Q45" i="5"/>
  <c r="CR13" i="2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BM84" i="2"/>
  <c r="BN20" i="2"/>
  <c r="D32" i="2"/>
  <c r="D94" i="2" s="1"/>
  <c r="J39" i="2"/>
  <c r="K39" i="2"/>
  <c r="M39" i="2"/>
  <c r="E21" i="2"/>
  <c r="E93" i="2" s="1"/>
  <c r="L39" i="2"/>
  <c r="J97" i="8" l="1"/>
  <c r="J86" i="8"/>
  <c r="J87" i="8" s="1"/>
  <c r="J96" i="8"/>
  <c r="K86" i="8"/>
  <c r="K98" i="8"/>
  <c r="K97" i="8"/>
  <c r="M89" i="8"/>
  <c r="N17" i="8"/>
  <c r="U76" i="8"/>
  <c r="T75" i="8"/>
  <c r="M71" i="8"/>
  <c r="L70" i="8"/>
  <c r="Q82" i="8"/>
  <c r="R19" i="8"/>
  <c r="M38" i="8"/>
  <c r="N39" i="8"/>
  <c r="R42" i="8"/>
  <c r="R35" i="8"/>
  <c r="K23" i="8"/>
  <c r="N72" i="8"/>
  <c r="J54" i="8"/>
  <c r="K55" i="8"/>
  <c r="J28" i="8"/>
  <c r="K22" i="8" s="1"/>
  <c r="J93" i="8"/>
  <c r="O73" i="8"/>
  <c r="Q51" i="8"/>
  <c r="P53" i="8"/>
  <c r="L61" i="8"/>
  <c r="M62" i="8"/>
  <c r="K30" i="8"/>
  <c r="L26" i="8" s="1"/>
  <c r="L25" i="8" s="1"/>
  <c r="L47" i="8"/>
  <c r="K46" i="8"/>
  <c r="K27" i="8" s="1"/>
  <c r="K92" i="8"/>
  <c r="K45" i="8"/>
  <c r="E83" i="8"/>
  <c r="E84" i="8" s="1"/>
  <c r="F16" i="8"/>
  <c r="Y60" i="8"/>
  <c r="Y59" i="8" s="1"/>
  <c r="Y67" i="8"/>
  <c r="Y66" i="8" s="1"/>
  <c r="Y52" i="8"/>
  <c r="AF74" i="8" s="1"/>
  <c r="R36" i="8"/>
  <c r="Y78" i="8"/>
  <c r="L31" i="8"/>
  <c r="M32" i="8"/>
  <c r="X75" i="6"/>
  <c r="J45" i="6"/>
  <c r="K45" i="6" s="1"/>
  <c r="X76" i="6"/>
  <c r="R67" i="6"/>
  <c r="D63" i="6"/>
  <c r="C63" i="6" s="1"/>
  <c r="J62" i="6" s="1"/>
  <c r="C60" i="6"/>
  <c r="D61" i="6" s="1"/>
  <c r="C61" i="6" s="1"/>
  <c r="D59" i="6"/>
  <c r="D26" i="6"/>
  <c r="C54" i="6"/>
  <c r="Q57" i="6"/>
  <c r="R57" i="6" s="1"/>
  <c r="S57" i="6" s="1"/>
  <c r="T57" i="6" s="1"/>
  <c r="U57" i="6" s="1"/>
  <c r="V57" i="6" s="1"/>
  <c r="W57" i="6" s="1"/>
  <c r="X57" i="6" s="1"/>
  <c r="J18" i="6"/>
  <c r="Q61" i="6"/>
  <c r="Q54" i="6"/>
  <c r="Q46" i="6"/>
  <c r="K37" i="6"/>
  <c r="J36" i="6"/>
  <c r="Q74" i="6"/>
  <c r="J67" i="6"/>
  <c r="J15" i="6" s="1"/>
  <c r="N49" i="6"/>
  <c r="M51" i="6"/>
  <c r="O80" i="6"/>
  <c r="P17" i="6"/>
  <c r="J29" i="6"/>
  <c r="K30" i="6"/>
  <c r="E61" i="6"/>
  <c r="E67" i="6" s="1"/>
  <c r="D65" i="6"/>
  <c r="C65" i="6" s="1"/>
  <c r="D64" i="5"/>
  <c r="C64" i="5" s="1"/>
  <c r="J70" i="5" s="1"/>
  <c r="D62" i="5"/>
  <c r="C62" i="5" s="1"/>
  <c r="J61" i="5" s="1"/>
  <c r="O79" i="5"/>
  <c r="P16" i="5"/>
  <c r="E66" i="5"/>
  <c r="C59" i="5"/>
  <c r="D58" i="5"/>
  <c r="D25" i="5"/>
  <c r="K33" i="5"/>
  <c r="L33" i="5" s="1"/>
  <c r="M33" i="5" s="1"/>
  <c r="N33" i="5" s="1"/>
  <c r="O33" i="5" s="1"/>
  <c r="P33" i="5" s="1"/>
  <c r="Q33" i="5" s="1"/>
  <c r="J48" i="5"/>
  <c r="K48" i="5" s="1"/>
  <c r="Q71" i="5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AB71" i="5" s="1"/>
  <c r="AC71" i="5" s="1"/>
  <c r="AD71" i="5" s="1"/>
  <c r="AE71" i="5" s="1"/>
  <c r="J52" i="5"/>
  <c r="Q73" i="5"/>
  <c r="J66" i="5"/>
  <c r="J15" i="5" s="1"/>
  <c r="J88" i="5"/>
  <c r="J44" i="5"/>
  <c r="Q75" i="5"/>
  <c r="R75" i="5" s="1"/>
  <c r="S75" i="5" s="1"/>
  <c r="T75" i="5" s="1"/>
  <c r="U75" i="5" s="1"/>
  <c r="V75" i="5" s="1"/>
  <c r="W75" i="5" s="1"/>
  <c r="X75" i="5" s="1"/>
  <c r="K29" i="5"/>
  <c r="J28" i="5"/>
  <c r="Q66" i="5"/>
  <c r="L36" i="5"/>
  <c r="K35" i="5"/>
  <c r="DE13" i="2"/>
  <c r="BN84" i="2"/>
  <c r="BO20" i="2"/>
  <c r="E32" i="2"/>
  <c r="F21" i="2"/>
  <c r="F93" i="2" s="1"/>
  <c r="L30" i="8" l="1"/>
  <c r="M26" i="8" s="1"/>
  <c r="M25" i="8" s="1"/>
  <c r="L92" i="8"/>
  <c r="L45" i="8"/>
  <c r="L55" i="8"/>
  <c r="K54" i="8"/>
  <c r="K94" i="8" s="1"/>
  <c r="J94" i="8"/>
  <c r="J79" i="8"/>
  <c r="J80" i="8" s="1"/>
  <c r="R82" i="8"/>
  <c r="S19" i="8"/>
  <c r="V76" i="8"/>
  <c r="U75" i="8"/>
  <c r="R51" i="8"/>
  <c r="Q53" i="8"/>
  <c r="O72" i="8"/>
  <c r="N89" i="8"/>
  <c r="O17" i="8"/>
  <c r="K93" i="8"/>
  <c r="P73" i="8"/>
  <c r="M47" i="8"/>
  <c r="L46" i="8"/>
  <c r="K29" i="8"/>
  <c r="L24" i="8" s="1"/>
  <c r="L23" i="8" s="1"/>
  <c r="J68" i="8"/>
  <c r="Y65" i="8"/>
  <c r="Y64" i="8" s="1"/>
  <c r="Y58" i="8"/>
  <c r="Y57" i="8" s="1"/>
  <c r="Y50" i="8"/>
  <c r="Y49" i="8" s="1"/>
  <c r="R34" i="8"/>
  <c r="L86" i="8"/>
  <c r="L98" i="8"/>
  <c r="L97" i="8"/>
  <c r="F83" i="8"/>
  <c r="F84" i="8" s="1"/>
  <c r="G16" i="8"/>
  <c r="S44" i="8"/>
  <c r="S43" i="8" s="1"/>
  <c r="S37" i="8"/>
  <c r="S36" i="8" s="1"/>
  <c r="R41" i="8"/>
  <c r="Y77" i="8"/>
  <c r="M70" i="8"/>
  <c r="M96" i="8" s="1"/>
  <c r="N71" i="8"/>
  <c r="K87" i="8"/>
  <c r="M31" i="8"/>
  <c r="N32" i="8"/>
  <c r="M61" i="8"/>
  <c r="N62" i="8"/>
  <c r="R40" i="8"/>
  <c r="R33" i="8"/>
  <c r="K21" i="8"/>
  <c r="N38" i="8"/>
  <c r="O39" i="8"/>
  <c r="L96" i="8"/>
  <c r="J44" i="6"/>
  <c r="J70" i="6"/>
  <c r="K70" i="6" s="1"/>
  <c r="K36" i="6"/>
  <c r="L37" i="6"/>
  <c r="K62" i="6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P80" i="6"/>
  <c r="Q17" i="6"/>
  <c r="J89" i="6"/>
  <c r="J71" i="6"/>
  <c r="J64" i="6"/>
  <c r="O49" i="6"/>
  <c r="N51" i="6"/>
  <c r="C59" i="6"/>
  <c r="C14" i="6" s="1"/>
  <c r="C26" i="6"/>
  <c r="J69" i="6"/>
  <c r="J60" i="6"/>
  <c r="J87" i="6"/>
  <c r="K15" i="6"/>
  <c r="Q67" i="6"/>
  <c r="C67" i="6"/>
  <c r="J53" i="6"/>
  <c r="L30" i="6"/>
  <c r="K29" i="6"/>
  <c r="Q73" i="6"/>
  <c r="R74" i="6"/>
  <c r="D67" i="6"/>
  <c r="L45" i="6"/>
  <c r="K44" i="6"/>
  <c r="K25" i="6" s="1"/>
  <c r="J90" i="6"/>
  <c r="J43" i="6"/>
  <c r="J69" i="5"/>
  <c r="J26" i="5" s="1"/>
  <c r="K21" i="5" s="1"/>
  <c r="J63" i="5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C58" i="5"/>
  <c r="C14" i="5" s="1"/>
  <c r="C25" i="5"/>
  <c r="L48" i="5"/>
  <c r="K50" i="5"/>
  <c r="J50" i="5"/>
  <c r="J89" i="5"/>
  <c r="J42" i="5"/>
  <c r="K70" i="5"/>
  <c r="J86" i="5"/>
  <c r="K15" i="5"/>
  <c r="P79" i="5"/>
  <c r="C100" i="5" s="1"/>
  <c r="Q16" i="5"/>
  <c r="J43" i="5"/>
  <c r="K44" i="5"/>
  <c r="J51" i="5"/>
  <c r="J91" i="5" s="1"/>
  <c r="K52" i="5"/>
  <c r="M36" i="5"/>
  <c r="L35" i="5"/>
  <c r="R73" i="5"/>
  <c r="Q72" i="5"/>
  <c r="L29" i="5"/>
  <c r="K28" i="5"/>
  <c r="K61" i="5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D60" i="5"/>
  <c r="DF13" i="2"/>
  <c r="BO84" i="2"/>
  <c r="BP20" i="2"/>
  <c r="E94" i="2"/>
  <c r="F32" i="2"/>
  <c r="G21" i="2"/>
  <c r="G93" i="2" s="1"/>
  <c r="O39" i="2"/>
  <c r="N39" i="2"/>
  <c r="J91" i="6" l="1"/>
  <c r="J25" i="6"/>
  <c r="K68" i="8"/>
  <c r="Z78" i="8"/>
  <c r="L29" i="8"/>
  <c r="M24" i="8" s="1"/>
  <c r="M23" i="8" s="1"/>
  <c r="M86" i="8"/>
  <c r="M98" i="8"/>
  <c r="M97" i="8"/>
  <c r="S51" i="8"/>
  <c r="R53" i="8"/>
  <c r="G83" i="8"/>
  <c r="H16" i="8"/>
  <c r="N61" i="8"/>
  <c r="O62" i="8"/>
  <c r="S42" i="8"/>
  <c r="S41" i="8" s="1"/>
  <c r="S35" i="8"/>
  <c r="S34" i="8" s="1"/>
  <c r="L54" i="8"/>
  <c r="L94" i="8" s="1"/>
  <c r="M55" i="8"/>
  <c r="L87" i="8"/>
  <c r="N31" i="8"/>
  <c r="O32" i="8"/>
  <c r="L93" i="8"/>
  <c r="O89" i="8"/>
  <c r="P17" i="8"/>
  <c r="W76" i="8"/>
  <c r="V75" i="8"/>
  <c r="L27" i="8"/>
  <c r="P39" i="8"/>
  <c r="O38" i="8"/>
  <c r="M92" i="8"/>
  <c r="M45" i="8"/>
  <c r="Z67" i="8"/>
  <c r="Z66" i="8" s="1"/>
  <c r="Z60" i="8"/>
  <c r="Z59" i="8" s="1"/>
  <c r="Z52" i="8"/>
  <c r="AG74" i="8" s="1"/>
  <c r="N47" i="8"/>
  <c r="M46" i="8"/>
  <c r="M27" i="8" s="1"/>
  <c r="S82" i="8"/>
  <c r="T19" i="8"/>
  <c r="P72" i="8"/>
  <c r="M30" i="8"/>
  <c r="N26" i="8" s="1"/>
  <c r="N25" i="8" s="1"/>
  <c r="K20" i="8"/>
  <c r="K28" i="8"/>
  <c r="L22" i="8" s="1"/>
  <c r="L21" i="8" s="1"/>
  <c r="Q73" i="8"/>
  <c r="Y63" i="8"/>
  <c r="Y56" i="8"/>
  <c r="Y48" i="8"/>
  <c r="N70" i="8"/>
  <c r="O71" i="8"/>
  <c r="T44" i="8"/>
  <c r="T37" i="8"/>
  <c r="J27" i="6"/>
  <c r="K22" i="6" s="1"/>
  <c r="K21" i="6" s="1"/>
  <c r="K53" i="6"/>
  <c r="J52" i="6"/>
  <c r="J26" i="6"/>
  <c r="C81" i="6"/>
  <c r="D14" i="6"/>
  <c r="Q80" i="6"/>
  <c r="R17" i="6"/>
  <c r="L70" i="6"/>
  <c r="R73" i="6"/>
  <c r="S74" i="6"/>
  <c r="K87" i="6"/>
  <c r="L15" i="6"/>
  <c r="P49" i="6"/>
  <c r="O51" i="6"/>
  <c r="K90" i="6"/>
  <c r="K43" i="6"/>
  <c r="K64" i="6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J28" i="6"/>
  <c r="K24" i="6" s="1"/>
  <c r="M30" i="6"/>
  <c r="L29" i="6"/>
  <c r="K71" i="6"/>
  <c r="K91" i="6"/>
  <c r="K60" i="6"/>
  <c r="J59" i="6"/>
  <c r="L36" i="6"/>
  <c r="M37" i="6"/>
  <c r="M45" i="6"/>
  <c r="L44" i="6"/>
  <c r="K69" i="6"/>
  <c r="J68" i="6"/>
  <c r="J94" i="6" s="1"/>
  <c r="K69" i="5"/>
  <c r="L69" i="5" s="1"/>
  <c r="J27" i="5"/>
  <c r="K23" i="5" s="1"/>
  <c r="R41" i="5" s="1"/>
  <c r="L52" i="5"/>
  <c r="K51" i="5"/>
  <c r="K91" i="5" s="1"/>
  <c r="R39" i="5"/>
  <c r="R32" i="5"/>
  <c r="K20" i="5"/>
  <c r="K86" i="5"/>
  <c r="L15" i="5"/>
  <c r="K89" i="5"/>
  <c r="K42" i="5"/>
  <c r="L44" i="5"/>
  <c r="K43" i="5"/>
  <c r="J90" i="5"/>
  <c r="L70" i="5"/>
  <c r="M48" i="5"/>
  <c r="L50" i="5"/>
  <c r="N36" i="5"/>
  <c r="M35" i="5"/>
  <c r="C60" i="5"/>
  <c r="D66" i="5"/>
  <c r="D14" i="5" s="1"/>
  <c r="S73" i="5"/>
  <c r="R72" i="5"/>
  <c r="Q79" i="5"/>
  <c r="R16" i="5"/>
  <c r="J24" i="5"/>
  <c r="C80" i="5"/>
  <c r="M29" i="5"/>
  <c r="L28" i="5"/>
  <c r="DG13" i="2"/>
  <c r="BP84" i="2"/>
  <c r="BQ20" i="2"/>
  <c r="F94" i="2"/>
  <c r="G32" i="2"/>
  <c r="P39" i="2"/>
  <c r="H21" i="2"/>
  <c r="H93" i="2" s="1"/>
  <c r="L25" i="6" l="1"/>
  <c r="Y69" i="8"/>
  <c r="L68" i="8"/>
  <c r="Z77" i="8"/>
  <c r="AA78" i="8"/>
  <c r="L20" i="8"/>
  <c r="L28" i="8"/>
  <c r="M22" i="8" s="1"/>
  <c r="N30" i="8"/>
  <c r="O26" i="8" s="1"/>
  <c r="O25" i="8" s="1"/>
  <c r="AA67" i="8"/>
  <c r="AA66" i="8" s="1"/>
  <c r="AA60" i="8"/>
  <c r="AA59" i="8" s="1"/>
  <c r="AA52" i="8"/>
  <c r="AH74" i="8" s="1"/>
  <c r="R73" i="8"/>
  <c r="Z65" i="8"/>
  <c r="Z64" i="8" s="1"/>
  <c r="Z58" i="8"/>
  <c r="Z57" i="8" s="1"/>
  <c r="Z50" i="8"/>
  <c r="Z49" i="8" s="1"/>
  <c r="T51" i="8"/>
  <c r="S53" i="8"/>
  <c r="T43" i="8"/>
  <c r="T36" i="8"/>
  <c r="N86" i="8"/>
  <c r="N98" i="8"/>
  <c r="N97" i="8"/>
  <c r="K91" i="8"/>
  <c r="K79" i="8"/>
  <c r="K80" i="8" s="1"/>
  <c r="T82" i="8"/>
  <c r="U19" i="8"/>
  <c r="X76" i="8"/>
  <c r="W75" i="8"/>
  <c r="C139" i="8" s="1"/>
  <c r="N92" i="8"/>
  <c r="N45" i="8"/>
  <c r="P62" i="8"/>
  <c r="O61" i="8"/>
  <c r="O70" i="8"/>
  <c r="P71" i="8"/>
  <c r="O31" i="8"/>
  <c r="P32" i="8"/>
  <c r="N96" i="8"/>
  <c r="P89" i="8"/>
  <c r="C108" i="8" s="1"/>
  <c r="Q17" i="8"/>
  <c r="M87" i="8"/>
  <c r="S33" i="8"/>
  <c r="S40" i="8"/>
  <c r="M93" i="8"/>
  <c r="H83" i="8"/>
  <c r="I16" i="8"/>
  <c r="M54" i="8"/>
  <c r="M94" i="8" s="1"/>
  <c r="N55" i="8"/>
  <c r="M29" i="8"/>
  <c r="N24" i="8" s="1"/>
  <c r="N23" i="8" s="1"/>
  <c r="U44" i="8"/>
  <c r="U37" i="8"/>
  <c r="N46" i="8"/>
  <c r="O47" i="8"/>
  <c r="G84" i="8"/>
  <c r="J88" i="8"/>
  <c r="Q72" i="8"/>
  <c r="Q39" i="8"/>
  <c r="P38" i="8"/>
  <c r="T42" i="8"/>
  <c r="T41" i="8" s="1"/>
  <c r="T35" i="8"/>
  <c r="K20" i="6"/>
  <c r="K19" i="6" s="1"/>
  <c r="R33" i="6"/>
  <c r="Y56" i="6" s="1"/>
  <c r="Y55" i="6" s="1"/>
  <c r="R40" i="6"/>
  <c r="R39" i="6" s="1"/>
  <c r="R42" i="6"/>
  <c r="R35" i="6"/>
  <c r="K23" i="6"/>
  <c r="R80" i="6"/>
  <c r="S17" i="6"/>
  <c r="L69" i="6"/>
  <c r="K68" i="6"/>
  <c r="K96" i="6" s="1"/>
  <c r="Q49" i="6"/>
  <c r="P51" i="6"/>
  <c r="J84" i="6"/>
  <c r="J95" i="6"/>
  <c r="L87" i="6"/>
  <c r="M15" i="6"/>
  <c r="D81" i="6"/>
  <c r="D82" i="6" s="1"/>
  <c r="E14" i="6"/>
  <c r="L91" i="6"/>
  <c r="L71" i="6"/>
  <c r="J96" i="6"/>
  <c r="S73" i="6"/>
  <c r="T74" i="6"/>
  <c r="L60" i="6"/>
  <c r="K59" i="6"/>
  <c r="N45" i="6"/>
  <c r="M44" i="6"/>
  <c r="M25" i="6" s="1"/>
  <c r="N37" i="6"/>
  <c r="M36" i="6"/>
  <c r="L90" i="6"/>
  <c r="L43" i="6"/>
  <c r="K27" i="6"/>
  <c r="L22" i="6" s="1"/>
  <c r="L21" i="6" s="1"/>
  <c r="J92" i="6"/>
  <c r="J77" i="6"/>
  <c r="J78" i="6" s="1"/>
  <c r="J66" i="6"/>
  <c r="N30" i="6"/>
  <c r="M29" i="6"/>
  <c r="M70" i="6"/>
  <c r="L53" i="6"/>
  <c r="K52" i="6"/>
  <c r="K22" i="5"/>
  <c r="K27" i="5" s="1"/>
  <c r="L23" i="5" s="1"/>
  <c r="L22" i="5" s="1"/>
  <c r="R34" i="5"/>
  <c r="Y64" i="5" s="1"/>
  <c r="Y63" i="5" s="1"/>
  <c r="D80" i="5"/>
  <c r="D81" i="5" s="1"/>
  <c r="E14" i="5"/>
  <c r="K26" i="5"/>
  <c r="L21" i="5" s="1"/>
  <c r="L20" i="5" s="1"/>
  <c r="L89" i="5"/>
  <c r="L42" i="5"/>
  <c r="K90" i="5"/>
  <c r="Y62" i="5"/>
  <c r="Y61" i="5" s="1"/>
  <c r="Y55" i="5"/>
  <c r="Y54" i="5" s="1"/>
  <c r="Y47" i="5"/>
  <c r="Y46" i="5" s="1"/>
  <c r="R31" i="5"/>
  <c r="M69" i="5"/>
  <c r="M44" i="5"/>
  <c r="L43" i="5"/>
  <c r="R38" i="5"/>
  <c r="Y74" i="5"/>
  <c r="L86" i="5"/>
  <c r="M15" i="5"/>
  <c r="R79" i="5"/>
  <c r="S16" i="5"/>
  <c r="N48" i="5"/>
  <c r="M50" i="5"/>
  <c r="K24" i="5"/>
  <c r="J68" i="5"/>
  <c r="J59" i="5"/>
  <c r="C66" i="5"/>
  <c r="O36" i="5"/>
  <c r="N35" i="5"/>
  <c r="M28" i="5"/>
  <c r="N29" i="5"/>
  <c r="R40" i="5"/>
  <c r="Y75" i="5"/>
  <c r="S72" i="5"/>
  <c r="T73" i="5"/>
  <c r="M70" i="5"/>
  <c r="M52" i="5"/>
  <c r="L51" i="5"/>
  <c r="L91" i="5" s="1"/>
  <c r="DH13" i="2"/>
  <c r="BQ84" i="2"/>
  <c r="BR20" i="2"/>
  <c r="G94" i="2"/>
  <c r="H32" i="2"/>
  <c r="I21" i="2"/>
  <c r="B137" i="2" s="1"/>
  <c r="AB78" i="8" l="1"/>
  <c r="O30" i="8"/>
  <c r="P26" i="8" s="1"/>
  <c r="P25" i="8" s="1"/>
  <c r="N29" i="8"/>
  <c r="O24" i="8" s="1"/>
  <c r="O23" i="8" s="1"/>
  <c r="O86" i="8"/>
  <c r="O98" i="8"/>
  <c r="O97" i="8"/>
  <c r="Y76" i="8"/>
  <c r="X75" i="8"/>
  <c r="O46" i="8"/>
  <c r="P47" i="8"/>
  <c r="I83" i="8"/>
  <c r="B107" i="8" s="1"/>
  <c r="J16" i="8"/>
  <c r="O96" i="8"/>
  <c r="U82" i="8"/>
  <c r="V19" i="8"/>
  <c r="U36" i="8"/>
  <c r="AA65" i="8"/>
  <c r="AA64" i="8" s="1"/>
  <c r="AA58" i="8"/>
  <c r="AA57" i="8" s="1"/>
  <c r="AA50" i="8"/>
  <c r="AA49" i="8" s="1"/>
  <c r="N93" i="8"/>
  <c r="H84" i="8"/>
  <c r="K88" i="8"/>
  <c r="Q89" i="8"/>
  <c r="R17" i="8"/>
  <c r="U43" i="8"/>
  <c r="T34" i="8"/>
  <c r="M68" i="8"/>
  <c r="Q62" i="8"/>
  <c r="P61" i="8"/>
  <c r="AA77" i="8"/>
  <c r="V44" i="8"/>
  <c r="V37" i="8"/>
  <c r="R39" i="8"/>
  <c r="Q38" i="8"/>
  <c r="N27" i="8"/>
  <c r="U51" i="8"/>
  <c r="T53" i="8"/>
  <c r="R72" i="8"/>
  <c r="Q32" i="8"/>
  <c r="P31" i="8"/>
  <c r="S73" i="8"/>
  <c r="T40" i="8"/>
  <c r="T33" i="8"/>
  <c r="U42" i="8"/>
  <c r="U41" i="8" s="1"/>
  <c r="U35" i="8"/>
  <c r="O92" i="8"/>
  <c r="O45" i="8"/>
  <c r="L91" i="8"/>
  <c r="L79" i="8"/>
  <c r="L80" i="8" s="1"/>
  <c r="AB67" i="8"/>
  <c r="AB66" i="8" s="1"/>
  <c r="AB60" i="8"/>
  <c r="AB59" i="8" s="1"/>
  <c r="AB52" i="8"/>
  <c r="AI74" i="8" s="1"/>
  <c r="O55" i="8"/>
  <c r="N54" i="8"/>
  <c r="N94" i="8" s="1"/>
  <c r="Z63" i="8"/>
  <c r="Z48" i="8"/>
  <c r="Z56" i="8"/>
  <c r="P70" i="8"/>
  <c r="P96" i="8" s="1"/>
  <c r="Q71" i="8"/>
  <c r="N87" i="8"/>
  <c r="M21" i="8"/>
  <c r="R31" i="6"/>
  <c r="Y61" i="6" s="1"/>
  <c r="R38" i="6"/>
  <c r="Y63" i="6"/>
  <c r="Y62" i="6" s="1"/>
  <c r="R32" i="6"/>
  <c r="Y48" i="6"/>
  <c r="Y47" i="6" s="1"/>
  <c r="Y75" i="6"/>
  <c r="K94" i="6"/>
  <c r="L27" i="6"/>
  <c r="M22" i="6" s="1"/>
  <c r="M21" i="6" s="1"/>
  <c r="M91" i="6"/>
  <c r="M87" i="6"/>
  <c r="N15" i="6"/>
  <c r="R41" i="6"/>
  <c r="Y76" i="6"/>
  <c r="N44" i="6"/>
  <c r="O45" i="6"/>
  <c r="S80" i="6"/>
  <c r="T17" i="6"/>
  <c r="U74" i="6"/>
  <c r="T73" i="6"/>
  <c r="S40" i="6"/>
  <c r="S39" i="6" s="1"/>
  <c r="S33" i="6"/>
  <c r="M71" i="6"/>
  <c r="O37" i="6"/>
  <c r="N36" i="6"/>
  <c r="M60" i="6"/>
  <c r="L59" i="6"/>
  <c r="J85" i="6"/>
  <c r="K92" i="6"/>
  <c r="K66" i="6"/>
  <c r="M90" i="6"/>
  <c r="M43" i="6"/>
  <c r="K18" i="6"/>
  <c r="K26" i="6"/>
  <c r="L20" i="6" s="1"/>
  <c r="Y65" i="6"/>
  <c r="Y64" i="6" s="1"/>
  <c r="Y58" i="6"/>
  <c r="Y57" i="6" s="1"/>
  <c r="Y50" i="6"/>
  <c r="AF72" i="6" s="1"/>
  <c r="R34" i="6"/>
  <c r="M53" i="6"/>
  <c r="L52" i="6"/>
  <c r="O30" i="6"/>
  <c r="N29" i="6"/>
  <c r="R49" i="6"/>
  <c r="Q51" i="6"/>
  <c r="N70" i="6"/>
  <c r="E81" i="6"/>
  <c r="E82" i="6" s="1"/>
  <c r="F14" i="6"/>
  <c r="K84" i="6"/>
  <c r="K95" i="6"/>
  <c r="K28" i="6"/>
  <c r="L24" i="6" s="1"/>
  <c r="L23" i="6" s="1"/>
  <c r="M69" i="6"/>
  <c r="L68" i="6"/>
  <c r="L96" i="6" s="1"/>
  <c r="R33" i="5"/>
  <c r="Y49" i="5"/>
  <c r="AF71" i="5" s="1"/>
  <c r="Y57" i="5"/>
  <c r="Y56" i="5" s="1"/>
  <c r="L27" i="5"/>
  <c r="M23" i="5" s="1"/>
  <c r="M22" i="5" s="1"/>
  <c r="L26" i="5"/>
  <c r="M21" i="5" s="1"/>
  <c r="M20" i="5" s="1"/>
  <c r="M86" i="5"/>
  <c r="N15" i="5"/>
  <c r="S39" i="5"/>
  <c r="Z74" i="5" s="1"/>
  <c r="S32" i="5"/>
  <c r="S31" i="5" s="1"/>
  <c r="N28" i="5"/>
  <c r="O29" i="5"/>
  <c r="M89" i="5"/>
  <c r="M42" i="5"/>
  <c r="O48" i="5"/>
  <c r="N50" i="5"/>
  <c r="N70" i="5"/>
  <c r="L90" i="5"/>
  <c r="S41" i="5"/>
  <c r="S40" i="5" s="1"/>
  <c r="S34" i="5"/>
  <c r="S79" i="5"/>
  <c r="T16" i="5"/>
  <c r="N69" i="5"/>
  <c r="L24" i="5"/>
  <c r="N52" i="5"/>
  <c r="M51" i="5"/>
  <c r="M91" i="5" s="1"/>
  <c r="P36" i="5"/>
  <c r="O35" i="5"/>
  <c r="N44" i="5"/>
  <c r="M43" i="5"/>
  <c r="M24" i="5" s="1"/>
  <c r="U73" i="5"/>
  <c r="T72" i="5"/>
  <c r="K59" i="5"/>
  <c r="J58" i="5"/>
  <c r="J25" i="5"/>
  <c r="K19" i="5" s="1"/>
  <c r="E80" i="5"/>
  <c r="E81" i="5" s="1"/>
  <c r="F14" i="5"/>
  <c r="K68" i="5"/>
  <c r="J67" i="5"/>
  <c r="J93" i="5" s="1"/>
  <c r="DI13" i="2"/>
  <c r="BS20" i="2"/>
  <c r="BR84" i="2"/>
  <c r="I93" i="2"/>
  <c r="H94" i="2"/>
  <c r="J37" i="2"/>
  <c r="J33" i="2"/>
  <c r="K33" i="2" s="1"/>
  <c r="I32" i="2"/>
  <c r="I46" i="2" s="1"/>
  <c r="B117" i="2" s="1"/>
  <c r="J35" i="2"/>
  <c r="K35" i="2" s="1"/>
  <c r="L35" i="2" s="1"/>
  <c r="M35" i="2" s="1"/>
  <c r="N35" i="2" s="1"/>
  <c r="O35" i="2" s="1"/>
  <c r="P35" i="2" s="1"/>
  <c r="N25" i="6" l="1"/>
  <c r="C57" i="7"/>
  <c r="C121" i="7"/>
  <c r="AC78" i="8"/>
  <c r="N68" i="8"/>
  <c r="V36" i="8"/>
  <c r="Z69" i="8"/>
  <c r="AB77" i="8"/>
  <c r="O29" i="8"/>
  <c r="P24" i="8" s="1"/>
  <c r="P23" i="8" s="1"/>
  <c r="P30" i="8"/>
  <c r="Q26" i="8" s="1"/>
  <c r="Q25" i="8" s="1"/>
  <c r="Q70" i="8"/>
  <c r="R71" i="8"/>
  <c r="AB65" i="8"/>
  <c r="AB64" i="8" s="1"/>
  <c r="AB58" i="8"/>
  <c r="AB57" i="8" s="1"/>
  <c r="AB50" i="8"/>
  <c r="AB49" i="8" s="1"/>
  <c r="S72" i="8"/>
  <c r="AC67" i="8"/>
  <c r="AC66" i="8" s="1"/>
  <c r="AC60" i="8"/>
  <c r="AC59" i="8" s="1"/>
  <c r="AC52" i="8"/>
  <c r="AJ74" i="8" s="1"/>
  <c r="R89" i="8"/>
  <c r="S17" i="8"/>
  <c r="P46" i="8"/>
  <c r="Q47" i="8"/>
  <c r="O87" i="8"/>
  <c r="P86" i="8"/>
  <c r="P98" i="8"/>
  <c r="P97" i="8"/>
  <c r="O93" i="8"/>
  <c r="V42" i="8"/>
  <c r="V41" i="8" s="1"/>
  <c r="V35" i="8"/>
  <c r="V82" i="8"/>
  <c r="W19" i="8"/>
  <c r="T73" i="8"/>
  <c r="V51" i="8"/>
  <c r="U53" i="8"/>
  <c r="R62" i="8"/>
  <c r="Q61" i="8"/>
  <c r="W44" i="8"/>
  <c r="W37" i="8"/>
  <c r="AA63" i="8"/>
  <c r="AA56" i="8"/>
  <c r="AA48" i="8"/>
  <c r="O27" i="8"/>
  <c r="Z76" i="8"/>
  <c r="Y75" i="8"/>
  <c r="M20" i="8"/>
  <c r="M28" i="8"/>
  <c r="N22" i="8" s="1"/>
  <c r="P92" i="8"/>
  <c r="P45" i="8"/>
  <c r="C115" i="8" s="1"/>
  <c r="U34" i="8"/>
  <c r="J85" i="8"/>
  <c r="J83" i="8"/>
  <c r="K16" i="8"/>
  <c r="O54" i="8"/>
  <c r="O94" i="8" s="1"/>
  <c r="P55" i="8"/>
  <c r="R32" i="8"/>
  <c r="Q31" i="8"/>
  <c r="S39" i="8"/>
  <c r="R38" i="8"/>
  <c r="V43" i="8"/>
  <c r="B136" i="8"/>
  <c r="I84" i="8"/>
  <c r="L88" i="8"/>
  <c r="Y46" i="6"/>
  <c r="Y54" i="6"/>
  <c r="Y67" i="6" s="1"/>
  <c r="Z75" i="6"/>
  <c r="L28" i="6"/>
  <c r="M24" i="6" s="1"/>
  <c r="M23" i="6" s="1"/>
  <c r="M27" i="6"/>
  <c r="N22" i="6" s="1"/>
  <c r="N21" i="6" s="1"/>
  <c r="V74" i="6"/>
  <c r="U73" i="6"/>
  <c r="N87" i="6"/>
  <c r="O15" i="6"/>
  <c r="P37" i="6"/>
  <c r="O36" i="6"/>
  <c r="T80" i="6"/>
  <c r="U17" i="6"/>
  <c r="M68" i="6"/>
  <c r="M96" i="6" s="1"/>
  <c r="N69" i="6"/>
  <c r="O70" i="6"/>
  <c r="N90" i="6"/>
  <c r="N43" i="6"/>
  <c r="N71" i="6"/>
  <c r="K85" i="6"/>
  <c r="L94" i="6"/>
  <c r="P30" i="6"/>
  <c r="O29" i="6"/>
  <c r="S31" i="6"/>
  <c r="S38" i="6"/>
  <c r="O44" i="6"/>
  <c r="P45" i="6"/>
  <c r="F81" i="6"/>
  <c r="F82" i="6" s="1"/>
  <c r="G14" i="6"/>
  <c r="L92" i="6"/>
  <c r="L66" i="6"/>
  <c r="K89" i="6"/>
  <c r="K77" i="6"/>
  <c r="K78" i="6" s="1"/>
  <c r="Z63" i="6"/>
  <c r="Z62" i="6" s="1"/>
  <c r="Z56" i="6"/>
  <c r="Z55" i="6" s="1"/>
  <c r="Z48" i="6"/>
  <c r="Z47" i="6" s="1"/>
  <c r="N91" i="6"/>
  <c r="S32" i="6"/>
  <c r="S42" i="6"/>
  <c r="S41" i="6" s="1"/>
  <c r="S35" i="6"/>
  <c r="S34" i="6" s="1"/>
  <c r="N53" i="6"/>
  <c r="M52" i="6"/>
  <c r="L19" i="6"/>
  <c r="L84" i="6"/>
  <c r="L95" i="6"/>
  <c r="S49" i="6"/>
  <c r="R51" i="6"/>
  <c r="M59" i="6"/>
  <c r="N60" i="6"/>
  <c r="T40" i="6"/>
  <c r="T33" i="6"/>
  <c r="S38" i="5"/>
  <c r="Z75" i="5"/>
  <c r="M27" i="5"/>
  <c r="N23" i="5" s="1"/>
  <c r="N22" i="5" s="1"/>
  <c r="R37" i="5"/>
  <c r="R30" i="5"/>
  <c r="K18" i="5"/>
  <c r="P35" i="5"/>
  <c r="Q36" i="5"/>
  <c r="O70" i="5"/>
  <c r="Z64" i="5"/>
  <c r="Z63" i="5" s="1"/>
  <c r="Z57" i="5"/>
  <c r="Z56" i="5" s="1"/>
  <c r="Z49" i="5"/>
  <c r="AG71" i="5" s="1"/>
  <c r="P48" i="5"/>
  <c r="O50" i="5"/>
  <c r="J76" i="5"/>
  <c r="J77" i="5" s="1"/>
  <c r="J65" i="5"/>
  <c r="L59" i="5"/>
  <c r="K58" i="5"/>
  <c r="K65" i="5" s="1"/>
  <c r="O52" i="5"/>
  <c r="N51" i="5"/>
  <c r="N91" i="5" s="1"/>
  <c r="N86" i="5"/>
  <c r="O15" i="5"/>
  <c r="T79" i="5"/>
  <c r="U16" i="5"/>
  <c r="J83" i="5"/>
  <c r="J95" i="5"/>
  <c r="J94" i="5"/>
  <c r="S33" i="5"/>
  <c r="P29" i="5"/>
  <c r="O28" i="5"/>
  <c r="M26" i="5"/>
  <c r="N21" i="5" s="1"/>
  <c r="N20" i="5" s="1"/>
  <c r="V73" i="5"/>
  <c r="U72" i="5"/>
  <c r="O69" i="5"/>
  <c r="Z62" i="5"/>
  <c r="Z61" i="5" s="1"/>
  <c r="Z55" i="5"/>
  <c r="Z54" i="5" s="1"/>
  <c r="Z47" i="5"/>
  <c r="Z46" i="5" s="1"/>
  <c r="T39" i="5"/>
  <c r="AA74" i="5" s="1"/>
  <c r="T32" i="5"/>
  <c r="L68" i="5"/>
  <c r="K67" i="5"/>
  <c r="N89" i="5"/>
  <c r="N42" i="5"/>
  <c r="M90" i="5"/>
  <c r="F80" i="5"/>
  <c r="F81" i="5" s="1"/>
  <c r="G14" i="5"/>
  <c r="O44" i="5"/>
  <c r="N43" i="5"/>
  <c r="N24" i="5" s="1"/>
  <c r="T41" i="5"/>
  <c r="T40" i="5" s="1"/>
  <c r="T34" i="5"/>
  <c r="DJ13" i="2"/>
  <c r="BS84" i="2"/>
  <c r="BT20" i="2"/>
  <c r="I94" i="2"/>
  <c r="L33" i="2"/>
  <c r="J32" i="2"/>
  <c r="J46" i="2" s="1"/>
  <c r="K37" i="2"/>
  <c r="L37" i="2" s="1"/>
  <c r="M37" i="2" s="1"/>
  <c r="N37" i="2" s="1"/>
  <c r="O37" i="2" s="1"/>
  <c r="P37" i="2" s="1"/>
  <c r="O25" i="6" l="1"/>
  <c r="V34" i="8"/>
  <c r="AC77" i="8"/>
  <c r="O68" i="8"/>
  <c r="AD78" i="8"/>
  <c r="W43" i="8"/>
  <c r="Q30" i="8"/>
  <c r="R26" i="8" s="1"/>
  <c r="R25" i="8" s="1"/>
  <c r="P29" i="8"/>
  <c r="Q24" i="8" s="1"/>
  <c r="Q23" i="8" s="1"/>
  <c r="U40" i="8"/>
  <c r="U33" i="8"/>
  <c r="AA69" i="8"/>
  <c r="U73" i="8"/>
  <c r="T72" i="8"/>
  <c r="Q46" i="8"/>
  <c r="Q27" i="8" s="1"/>
  <c r="R47" i="8"/>
  <c r="X44" i="8"/>
  <c r="X37" i="8"/>
  <c r="S38" i="8"/>
  <c r="T39" i="8"/>
  <c r="J84" i="8"/>
  <c r="M88" i="8"/>
  <c r="N21" i="8"/>
  <c r="AD67" i="8"/>
  <c r="AD66" i="8" s="1"/>
  <c r="AD60" i="8"/>
  <c r="AD59" i="8" s="1"/>
  <c r="AD52" i="8"/>
  <c r="AK74" i="8" s="1"/>
  <c r="W82" i="8"/>
  <c r="D103" i="8" s="1"/>
  <c r="E103" i="8" s="1"/>
  <c r="F103" i="8" s="1"/>
  <c r="G103" i="8" s="1"/>
  <c r="H103" i="8" s="1"/>
  <c r="I103" i="8" s="1"/>
  <c r="J103" i="8" s="1"/>
  <c r="K103" i="8" s="1"/>
  <c r="L103" i="8" s="1"/>
  <c r="M103" i="8" s="1"/>
  <c r="N103" i="8" s="1"/>
  <c r="X19" i="8"/>
  <c r="P93" i="8"/>
  <c r="Q92" i="8"/>
  <c r="Q45" i="8"/>
  <c r="S89" i="8"/>
  <c r="T17" i="8"/>
  <c r="AA76" i="8"/>
  <c r="Z75" i="8"/>
  <c r="AC65" i="8"/>
  <c r="AC64" i="8" s="1"/>
  <c r="AC58" i="8"/>
  <c r="AC57" i="8" s="1"/>
  <c r="AC50" i="8"/>
  <c r="AC49" i="8" s="1"/>
  <c r="W42" i="8"/>
  <c r="W41" i="8" s="1"/>
  <c r="W35" i="8"/>
  <c r="K85" i="8"/>
  <c r="K83" i="8"/>
  <c r="L16" i="8"/>
  <c r="P54" i="8"/>
  <c r="P94" i="8" s="1"/>
  <c r="Q55" i="8"/>
  <c r="P27" i="8"/>
  <c r="S62" i="8"/>
  <c r="R61" i="8"/>
  <c r="S71" i="8"/>
  <c r="R70" i="8"/>
  <c r="C109" i="8"/>
  <c r="P87" i="8"/>
  <c r="Q86" i="8"/>
  <c r="Q98" i="8"/>
  <c r="Q97" i="8"/>
  <c r="M91" i="8"/>
  <c r="M79" i="8"/>
  <c r="M80" i="8" s="1"/>
  <c r="S32" i="8"/>
  <c r="R31" i="8"/>
  <c r="W51" i="8"/>
  <c r="V53" i="8"/>
  <c r="W36" i="8"/>
  <c r="Q96" i="8"/>
  <c r="AA75" i="6"/>
  <c r="Z76" i="6"/>
  <c r="M94" i="6"/>
  <c r="N27" i="6"/>
  <c r="O22" i="6" s="1"/>
  <c r="O21" i="6" s="1"/>
  <c r="M28" i="6"/>
  <c r="N24" i="6" s="1"/>
  <c r="T39" i="6"/>
  <c r="O90" i="6"/>
  <c r="O43" i="6"/>
  <c r="U80" i="6"/>
  <c r="V17" i="6"/>
  <c r="G81" i="6"/>
  <c r="H14" i="6"/>
  <c r="Q30" i="6"/>
  <c r="P29" i="6"/>
  <c r="W74" i="6"/>
  <c r="V73" i="6"/>
  <c r="L85" i="6"/>
  <c r="M92" i="6"/>
  <c r="M66" i="6"/>
  <c r="N59" i="6"/>
  <c r="O60" i="6"/>
  <c r="O53" i="6"/>
  <c r="N52" i="6"/>
  <c r="P70" i="6"/>
  <c r="Q37" i="6"/>
  <c r="P36" i="6"/>
  <c r="Q45" i="6"/>
  <c r="P44" i="6"/>
  <c r="P25" i="6" s="1"/>
  <c r="U40" i="6"/>
  <c r="U33" i="6"/>
  <c r="T49" i="6"/>
  <c r="S51" i="6"/>
  <c r="O91" i="6"/>
  <c r="O71" i="6"/>
  <c r="N68" i="6"/>
  <c r="N94" i="6" s="1"/>
  <c r="O69" i="6"/>
  <c r="Z61" i="6"/>
  <c r="Z54" i="6"/>
  <c r="Z46" i="6"/>
  <c r="L18" i="6"/>
  <c r="L26" i="6"/>
  <c r="M20" i="6" s="1"/>
  <c r="Z65" i="6"/>
  <c r="Z64" i="6" s="1"/>
  <c r="Z58" i="6"/>
  <c r="Z57" i="6" s="1"/>
  <c r="Z50" i="6"/>
  <c r="AG72" i="6" s="1"/>
  <c r="AA63" i="6"/>
  <c r="AA62" i="6" s="1"/>
  <c r="AA56" i="6"/>
  <c r="AA55" i="6" s="1"/>
  <c r="AA48" i="6"/>
  <c r="AA47" i="6" s="1"/>
  <c r="T32" i="6"/>
  <c r="M84" i="6"/>
  <c r="M95" i="6"/>
  <c r="O87" i="6"/>
  <c r="P15" i="6"/>
  <c r="T42" i="6"/>
  <c r="T35" i="6"/>
  <c r="T38" i="5"/>
  <c r="N26" i="5"/>
  <c r="O21" i="5" s="1"/>
  <c r="O20" i="5" s="1"/>
  <c r="K83" i="5"/>
  <c r="K94" i="5"/>
  <c r="K95" i="5"/>
  <c r="O86" i="5"/>
  <c r="P15" i="5"/>
  <c r="Q35" i="5"/>
  <c r="R36" i="5"/>
  <c r="M68" i="5"/>
  <c r="L67" i="5"/>
  <c r="T33" i="5"/>
  <c r="K93" i="5"/>
  <c r="Q48" i="5"/>
  <c r="P50" i="5"/>
  <c r="K17" i="5"/>
  <c r="K25" i="5"/>
  <c r="L19" i="5" s="1"/>
  <c r="G80" i="5"/>
  <c r="G81" i="5" s="1"/>
  <c r="H14" i="5"/>
  <c r="W73" i="5"/>
  <c r="V72" i="5"/>
  <c r="Y60" i="5"/>
  <c r="Y53" i="5"/>
  <c r="Y45" i="5"/>
  <c r="Q29" i="5"/>
  <c r="P28" i="5"/>
  <c r="AA55" i="5"/>
  <c r="AA54" i="5" s="1"/>
  <c r="AA62" i="5"/>
  <c r="AA61" i="5" s="1"/>
  <c r="AA47" i="5"/>
  <c r="AA46" i="5" s="1"/>
  <c r="AA64" i="5"/>
  <c r="AA63" i="5" s="1"/>
  <c r="AA57" i="5"/>
  <c r="AA56" i="5" s="1"/>
  <c r="AA49" i="5"/>
  <c r="AH71" i="5" s="1"/>
  <c r="J84" i="5"/>
  <c r="P52" i="5"/>
  <c r="O51" i="5"/>
  <c r="O91" i="5" s="1"/>
  <c r="P44" i="5"/>
  <c r="O43" i="5"/>
  <c r="O24" i="5" s="1"/>
  <c r="U39" i="5"/>
  <c r="AB74" i="5" s="1"/>
  <c r="U32" i="5"/>
  <c r="T31" i="5"/>
  <c r="N27" i="5"/>
  <c r="O23" i="5" s="1"/>
  <c r="O22" i="5" s="1"/>
  <c r="P69" i="5"/>
  <c r="N90" i="5"/>
  <c r="AA75" i="5"/>
  <c r="U79" i="5"/>
  <c r="V16" i="5"/>
  <c r="M59" i="5"/>
  <c r="L58" i="5"/>
  <c r="L65" i="5" s="1"/>
  <c r="P70" i="5"/>
  <c r="U41" i="5"/>
  <c r="U40" i="5" s="1"/>
  <c r="U34" i="5"/>
  <c r="O89" i="5"/>
  <c r="O42" i="5"/>
  <c r="DK13" i="2"/>
  <c r="BU20" i="2"/>
  <c r="BT84" i="2"/>
  <c r="J94" i="2"/>
  <c r="K32" i="2"/>
  <c r="K46" i="2" s="1"/>
  <c r="M33" i="2"/>
  <c r="L32" i="2"/>
  <c r="L46" i="2" s="1"/>
  <c r="B138" i="8" l="1"/>
  <c r="D129" i="7"/>
  <c r="D66" i="7"/>
  <c r="X36" i="8"/>
  <c r="W34" i="8"/>
  <c r="AD77" i="8"/>
  <c r="X43" i="8"/>
  <c r="Q29" i="8"/>
  <c r="R24" i="8" s="1"/>
  <c r="R23" i="8" s="1"/>
  <c r="R30" i="8"/>
  <c r="S26" i="8" s="1"/>
  <c r="S25" i="8" s="1"/>
  <c r="S61" i="8"/>
  <c r="T62" i="8"/>
  <c r="T89" i="8"/>
  <c r="U17" i="8"/>
  <c r="R92" i="8"/>
  <c r="R45" i="8"/>
  <c r="X82" i="8"/>
  <c r="Y19" i="8"/>
  <c r="T38" i="8"/>
  <c r="U39" i="8"/>
  <c r="X42" i="8"/>
  <c r="X41" i="8" s="1"/>
  <c r="X35" i="8"/>
  <c r="V73" i="8"/>
  <c r="AE78" i="8"/>
  <c r="AE67" i="8"/>
  <c r="AE66" i="8" s="1"/>
  <c r="AE60" i="8"/>
  <c r="AE59" i="8" s="1"/>
  <c r="AE52" i="8"/>
  <c r="AL74" i="8" s="1"/>
  <c r="L85" i="8"/>
  <c r="L83" i="8"/>
  <c r="M16" i="8"/>
  <c r="Y44" i="8"/>
  <c r="Y37" i="8"/>
  <c r="R55" i="8"/>
  <c r="Q54" i="8"/>
  <c r="Q94" i="8" s="1"/>
  <c r="T71" i="8"/>
  <c r="S70" i="8"/>
  <c r="K84" i="8"/>
  <c r="N88" i="8"/>
  <c r="AB76" i="8"/>
  <c r="AA75" i="8"/>
  <c r="S47" i="8"/>
  <c r="R46" i="8"/>
  <c r="AB63" i="8"/>
  <c r="AB56" i="8"/>
  <c r="AB48" i="8"/>
  <c r="R86" i="8"/>
  <c r="R98" i="8"/>
  <c r="R97" i="8"/>
  <c r="R96" i="8"/>
  <c r="N20" i="8"/>
  <c r="N28" i="8"/>
  <c r="O22" i="8" s="1"/>
  <c r="Q93" i="8"/>
  <c r="T32" i="8"/>
  <c r="S31" i="8"/>
  <c r="X51" i="8"/>
  <c r="W53" i="8"/>
  <c r="Q87" i="8"/>
  <c r="AD65" i="8"/>
  <c r="AD64" i="8" s="1"/>
  <c r="AD58" i="8"/>
  <c r="AD57" i="8" s="1"/>
  <c r="AD50" i="8"/>
  <c r="AD49" i="8" s="1"/>
  <c r="P68" i="8"/>
  <c r="C116" i="8" s="1"/>
  <c r="U72" i="8"/>
  <c r="AA76" i="6"/>
  <c r="AB75" i="6"/>
  <c r="T41" i="6"/>
  <c r="O27" i="6"/>
  <c r="P22" i="6" s="1"/>
  <c r="N84" i="6"/>
  <c r="N95" i="6"/>
  <c r="AB63" i="6"/>
  <c r="AB62" i="6" s="1"/>
  <c r="AB56" i="6"/>
  <c r="AB55" i="6" s="1"/>
  <c r="AB48" i="6"/>
  <c r="AB47" i="6" s="1"/>
  <c r="T31" i="6"/>
  <c r="T38" i="6"/>
  <c r="U42" i="6"/>
  <c r="U35" i="6"/>
  <c r="O68" i="6"/>
  <c r="O96" i="6" s="1"/>
  <c r="P69" i="6"/>
  <c r="G82" i="6"/>
  <c r="J86" i="6"/>
  <c r="M85" i="6"/>
  <c r="U32" i="6"/>
  <c r="L89" i="6"/>
  <c r="L77" i="6"/>
  <c r="L78" i="6" s="1"/>
  <c r="P71" i="6"/>
  <c r="P91" i="6"/>
  <c r="P53" i="6"/>
  <c r="O52" i="6"/>
  <c r="N23" i="6"/>
  <c r="N92" i="6"/>
  <c r="N66" i="6"/>
  <c r="M19" i="6"/>
  <c r="N96" i="6"/>
  <c r="R45" i="6"/>
  <c r="Q44" i="6"/>
  <c r="P60" i="6"/>
  <c r="O59" i="6"/>
  <c r="X74" i="6"/>
  <c r="W73" i="6"/>
  <c r="C119" i="6" s="1"/>
  <c r="U49" i="6"/>
  <c r="T51" i="6"/>
  <c r="P90" i="6"/>
  <c r="P43" i="6"/>
  <c r="V33" i="6"/>
  <c r="V40" i="6"/>
  <c r="V80" i="6"/>
  <c r="W17" i="6"/>
  <c r="Z67" i="6"/>
  <c r="R37" i="6"/>
  <c r="Q36" i="6"/>
  <c r="R30" i="6"/>
  <c r="Q29" i="6"/>
  <c r="AA65" i="6"/>
  <c r="AA64" i="6" s="1"/>
  <c r="AA58" i="6"/>
  <c r="AA57" i="6" s="1"/>
  <c r="AA50" i="6"/>
  <c r="AH72" i="6" s="1"/>
  <c r="P87" i="6"/>
  <c r="C106" i="6" s="1"/>
  <c r="Q15" i="6"/>
  <c r="Q70" i="6"/>
  <c r="H81" i="6"/>
  <c r="I14" i="6"/>
  <c r="U39" i="6"/>
  <c r="V39" i="6" s="1"/>
  <c r="T34" i="6"/>
  <c r="J85" i="5"/>
  <c r="Y66" i="5"/>
  <c r="U38" i="5"/>
  <c r="U31" i="5"/>
  <c r="O26" i="5"/>
  <c r="P21" i="5" s="1"/>
  <c r="P20" i="5" s="1"/>
  <c r="O27" i="5"/>
  <c r="P23" i="5" s="1"/>
  <c r="P22" i="5" s="1"/>
  <c r="H80" i="5"/>
  <c r="H81" i="5" s="1"/>
  <c r="I14" i="5"/>
  <c r="AB55" i="5"/>
  <c r="AB54" i="5" s="1"/>
  <c r="AB62" i="5"/>
  <c r="AB61" i="5" s="1"/>
  <c r="AB47" i="5"/>
  <c r="AB46" i="5" s="1"/>
  <c r="R29" i="5"/>
  <c r="Q28" i="5"/>
  <c r="U33" i="5"/>
  <c r="Q70" i="5"/>
  <c r="S37" i="5"/>
  <c r="S36" i="5" s="1"/>
  <c r="S30" i="5"/>
  <c r="L83" i="5"/>
  <c r="L94" i="5"/>
  <c r="L95" i="5"/>
  <c r="O90" i="5"/>
  <c r="K88" i="5"/>
  <c r="K76" i="5"/>
  <c r="K77" i="5" s="1"/>
  <c r="K84" i="5"/>
  <c r="V79" i="5"/>
  <c r="W16" i="5"/>
  <c r="Q44" i="5"/>
  <c r="P43" i="5"/>
  <c r="L18" i="5"/>
  <c r="L93" i="5"/>
  <c r="X73" i="5"/>
  <c r="W72" i="5"/>
  <c r="C118" i="5" s="1"/>
  <c r="N59" i="5"/>
  <c r="M58" i="5"/>
  <c r="M65" i="5" s="1"/>
  <c r="N68" i="5"/>
  <c r="M67" i="5"/>
  <c r="M93" i="5" s="1"/>
  <c r="R35" i="5"/>
  <c r="Q52" i="5"/>
  <c r="P51" i="5"/>
  <c r="P91" i="5" s="1"/>
  <c r="P86" i="5"/>
  <c r="C105" i="5" s="1"/>
  <c r="Q15" i="5"/>
  <c r="P89" i="5"/>
  <c r="P42" i="5"/>
  <c r="Q69" i="5"/>
  <c r="AB64" i="5"/>
  <c r="AB63" i="5" s="1"/>
  <c r="AB57" i="5"/>
  <c r="AB56" i="5" s="1"/>
  <c r="AB49" i="5"/>
  <c r="AI71" i="5" s="1"/>
  <c r="AB75" i="5"/>
  <c r="V41" i="5"/>
  <c r="V40" i="5" s="1"/>
  <c r="V34" i="5"/>
  <c r="R48" i="5"/>
  <c r="Q50" i="5"/>
  <c r="V39" i="5"/>
  <c r="V32" i="5"/>
  <c r="DL13" i="2"/>
  <c r="BU84" i="2"/>
  <c r="BV20" i="2"/>
  <c r="K94" i="2"/>
  <c r="L94" i="2"/>
  <c r="N33" i="2"/>
  <c r="M32" i="2"/>
  <c r="M46" i="2" s="1"/>
  <c r="K85" i="5" l="1"/>
  <c r="V38" i="5"/>
  <c r="Y36" i="8"/>
  <c r="AB69" i="8"/>
  <c r="Y43" i="8"/>
  <c r="S30" i="8"/>
  <c r="T26" i="8" s="1"/>
  <c r="R29" i="8"/>
  <c r="S24" i="8" s="1"/>
  <c r="S23" i="8" s="1"/>
  <c r="S92" i="8"/>
  <c r="S45" i="8"/>
  <c r="T47" i="8"/>
  <c r="S46" i="8"/>
  <c r="S27" i="8" s="1"/>
  <c r="AE65" i="8"/>
  <c r="AE64" i="8" s="1"/>
  <c r="AE58" i="8"/>
  <c r="AE57" i="8" s="1"/>
  <c r="AE50" i="8"/>
  <c r="AE49" i="8" s="1"/>
  <c r="Y42" i="8"/>
  <c r="Y41" i="8" s="1"/>
  <c r="Y35" i="8"/>
  <c r="Q68" i="8"/>
  <c r="AB75" i="8"/>
  <c r="S55" i="8"/>
  <c r="R54" i="8"/>
  <c r="R94" i="8" s="1"/>
  <c r="AE77" i="8"/>
  <c r="U89" i="8"/>
  <c r="V17" i="8"/>
  <c r="R87" i="8"/>
  <c r="AF67" i="8"/>
  <c r="AF66" i="8" s="1"/>
  <c r="AF60" i="8"/>
  <c r="AF59" i="8" s="1"/>
  <c r="AF52" i="8"/>
  <c r="AM74" i="8" s="1"/>
  <c r="U38" i="8"/>
  <c r="V40" i="8"/>
  <c r="AC76" i="8" s="1"/>
  <c r="V33" i="8"/>
  <c r="AF78" i="8"/>
  <c r="T61" i="8"/>
  <c r="U62" i="8"/>
  <c r="O21" i="8"/>
  <c r="S86" i="8"/>
  <c r="S98" i="8"/>
  <c r="S97" i="8"/>
  <c r="M85" i="8"/>
  <c r="M83" i="8"/>
  <c r="N16" i="8"/>
  <c r="W73" i="8"/>
  <c r="Y82" i="8"/>
  <c r="Z19" i="8"/>
  <c r="T31" i="8"/>
  <c r="U32" i="8"/>
  <c r="V72" i="8"/>
  <c r="N91" i="8"/>
  <c r="N79" i="8"/>
  <c r="N80" i="8" s="1"/>
  <c r="U71" i="8"/>
  <c r="T70" i="8"/>
  <c r="L84" i="8"/>
  <c r="O88" i="8"/>
  <c r="Y51" i="8"/>
  <c r="X53" i="8"/>
  <c r="X34" i="8"/>
  <c r="R93" i="8"/>
  <c r="S96" i="8"/>
  <c r="R27" i="8"/>
  <c r="Z44" i="8"/>
  <c r="Z37" i="8"/>
  <c r="Q25" i="6"/>
  <c r="U34" i="6"/>
  <c r="AC75" i="6"/>
  <c r="AB76" i="6"/>
  <c r="I81" i="6"/>
  <c r="B105" i="6" s="1"/>
  <c r="J14" i="6"/>
  <c r="W80" i="6"/>
  <c r="D101" i="6" s="1"/>
  <c r="E101" i="6" s="1"/>
  <c r="F101" i="6" s="1"/>
  <c r="G101" i="6" s="1"/>
  <c r="H101" i="6" s="1"/>
  <c r="I101" i="6" s="1"/>
  <c r="J101" i="6" s="1"/>
  <c r="K101" i="6" s="1"/>
  <c r="L101" i="6" s="1"/>
  <c r="M101" i="6" s="1"/>
  <c r="X17" i="6"/>
  <c r="AA61" i="6"/>
  <c r="AA54" i="6"/>
  <c r="AA46" i="6"/>
  <c r="W33" i="6"/>
  <c r="W40" i="6"/>
  <c r="W39" i="6" s="1"/>
  <c r="P52" i="6"/>
  <c r="Q53" i="6"/>
  <c r="H82" i="6"/>
  <c r="K86" i="6"/>
  <c r="U41" i="6"/>
  <c r="Q71" i="6"/>
  <c r="P21" i="6"/>
  <c r="V49" i="6"/>
  <c r="U51" i="6"/>
  <c r="R70" i="6"/>
  <c r="Q90" i="6"/>
  <c r="Q43" i="6"/>
  <c r="AC63" i="6"/>
  <c r="AC62" i="6" s="1"/>
  <c r="AC56" i="6"/>
  <c r="AC55" i="6" s="1"/>
  <c r="AC48" i="6"/>
  <c r="AC47" i="6" s="1"/>
  <c r="X73" i="6"/>
  <c r="Y74" i="6"/>
  <c r="Q69" i="6"/>
  <c r="P68" i="6"/>
  <c r="P94" i="6" s="1"/>
  <c r="S45" i="6"/>
  <c r="R44" i="6"/>
  <c r="R29" i="6"/>
  <c r="S30" i="6"/>
  <c r="O84" i="6"/>
  <c r="O95" i="6"/>
  <c r="N85" i="6"/>
  <c r="M18" i="6"/>
  <c r="M26" i="6"/>
  <c r="N20" i="6" s="1"/>
  <c r="Q87" i="6"/>
  <c r="R15" i="6"/>
  <c r="Q60" i="6"/>
  <c r="P59" i="6"/>
  <c r="N28" i="6"/>
  <c r="O24" i="6" s="1"/>
  <c r="O94" i="6"/>
  <c r="S37" i="6"/>
  <c r="R36" i="6"/>
  <c r="Q91" i="6"/>
  <c r="O92" i="6"/>
  <c r="O66" i="6"/>
  <c r="V32" i="6"/>
  <c r="AB65" i="6"/>
  <c r="AB64" i="6" s="1"/>
  <c r="AB58" i="6"/>
  <c r="AB57" i="6" s="1"/>
  <c r="AB50" i="6"/>
  <c r="AI72" i="6" s="1"/>
  <c r="V31" i="5"/>
  <c r="S35" i="5"/>
  <c r="P27" i="5"/>
  <c r="Q23" i="5" s="1"/>
  <c r="Q22" i="5" s="1"/>
  <c r="P26" i="5"/>
  <c r="Q21" i="5" s="1"/>
  <c r="Q20" i="5" s="1"/>
  <c r="AC75" i="5"/>
  <c r="S29" i="5"/>
  <c r="R28" i="5"/>
  <c r="Q86" i="5"/>
  <c r="R15" i="5"/>
  <c r="O68" i="5"/>
  <c r="N67" i="5"/>
  <c r="L17" i="5"/>
  <c r="L25" i="5"/>
  <c r="M19" i="5" s="1"/>
  <c r="M18" i="5" s="1"/>
  <c r="L84" i="5"/>
  <c r="P90" i="5"/>
  <c r="AC74" i="5"/>
  <c r="Q89" i="5"/>
  <c r="Q42" i="5"/>
  <c r="M83" i="5"/>
  <c r="M94" i="5"/>
  <c r="M95" i="5"/>
  <c r="Z60" i="5"/>
  <c r="Z53" i="5"/>
  <c r="Z45" i="5"/>
  <c r="R69" i="5"/>
  <c r="Q51" i="5"/>
  <c r="Q91" i="5" s="1"/>
  <c r="R52" i="5"/>
  <c r="O59" i="5"/>
  <c r="N58" i="5"/>
  <c r="N65" i="5" s="1"/>
  <c r="W79" i="5"/>
  <c r="D100" i="5" s="1"/>
  <c r="E100" i="5" s="1"/>
  <c r="F100" i="5" s="1"/>
  <c r="G100" i="5" s="1"/>
  <c r="H100" i="5" s="1"/>
  <c r="I100" i="5" s="1"/>
  <c r="J100" i="5" s="1"/>
  <c r="K100" i="5" s="1"/>
  <c r="L100" i="5" s="1"/>
  <c r="M100" i="5" s="1"/>
  <c r="N100" i="5" s="1"/>
  <c r="X16" i="5"/>
  <c r="R70" i="5"/>
  <c r="I80" i="5"/>
  <c r="J14" i="5"/>
  <c r="Y73" i="5"/>
  <c r="X72" i="5"/>
  <c r="AC62" i="5"/>
  <c r="AC61" i="5" s="1"/>
  <c r="AC55" i="5"/>
  <c r="AC54" i="5" s="1"/>
  <c r="AC47" i="5"/>
  <c r="AC46" i="5" s="1"/>
  <c r="S48" i="5"/>
  <c r="R50" i="5"/>
  <c r="W41" i="5"/>
  <c r="W40" i="5" s="1"/>
  <c r="W34" i="5"/>
  <c r="R44" i="5"/>
  <c r="Q43" i="5"/>
  <c r="AC64" i="5"/>
  <c r="AC63" i="5" s="1"/>
  <c r="AC57" i="5"/>
  <c r="AC56" i="5" s="1"/>
  <c r="AC49" i="5"/>
  <c r="AJ71" i="5" s="1"/>
  <c r="P24" i="5"/>
  <c r="V33" i="5"/>
  <c r="W39" i="5"/>
  <c r="W38" i="5" s="1"/>
  <c r="W32" i="5"/>
  <c r="DM13" i="2"/>
  <c r="BW20" i="2"/>
  <c r="BV84" i="2"/>
  <c r="M94" i="2"/>
  <c r="O33" i="2"/>
  <c r="N32" i="2"/>
  <c r="N94" i="2" s="1"/>
  <c r="C120" i="7" l="1"/>
  <c r="C56" i="7"/>
  <c r="Z43" i="8"/>
  <c r="R68" i="8"/>
  <c r="AF77" i="8"/>
  <c r="Y34" i="8"/>
  <c r="S29" i="8"/>
  <c r="T24" i="8" s="1"/>
  <c r="AC75" i="8"/>
  <c r="T86" i="8"/>
  <c r="T98" i="8"/>
  <c r="T97" i="8"/>
  <c r="T92" i="8"/>
  <c r="T45" i="8"/>
  <c r="AC63" i="8"/>
  <c r="AC56" i="8"/>
  <c r="AC48" i="8"/>
  <c r="U47" i="8"/>
  <c r="T46" i="8"/>
  <c r="T27" i="8" s="1"/>
  <c r="AA44" i="8"/>
  <c r="AA37" i="8"/>
  <c r="U70" i="8"/>
  <c r="U96" i="8" s="1"/>
  <c r="V71" i="8"/>
  <c r="Z82" i="8"/>
  <c r="AA19" i="8"/>
  <c r="V89" i="8"/>
  <c r="W17" i="8"/>
  <c r="AF65" i="8"/>
  <c r="AF64" i="8" s="1"/>
  <c r="AF58" i="8"/>
  <c r="AF57" i="8" s="1"/>
  <c r="AF50" i="8"/>
  <c r="AF49" i="8" s="1"/>
  <c r="T96" i="8"/>
  <c r="S87" i="8"/>
  <c r="V39" i="8"/>
  <c r="X73" i="8"/>
  <c r="O20" i="8"/>
  <c r="O28" i="8"/>
  <c r="P22" i="8" s="1"/>
  <c r="U61" i="8"/>
  <c r="V62" i="8"/>
  <c r="AG67" i="8"/>
  <c r="AG66" i="8" s="1"/>
  <c r="AG60" i="8"/>
  <c r="AG59" i="8" s="1"/>
  <c r="AG52" i="8"/>
  <c r="AN74" i="8" s="1"/>
  <c r="Z51" i="8"/>
  <c r="Y53" i="8"/>
  <c r="W72" i="8"/>
  <c r="N85" i="8"/>
  <c r="N83" i="8"/>
  <c r="O16" i="8"/>
  <c r="T55" i="8"/>
  <c r="S54" i="8"/>
  <c r="S94" i="8" s="1"/>
  <c r="Z42" i="8"/>
  <c r="Z41" i="8" s="1"/>
  <c r="Z35" i="8"/>
  <c r="M84" i="8"/>
  <c r="P88" i="8"/>
  <c r="AG78" i="8"/>
  <c r="Z36" i="8"/>
  <c r="U31" i="8"/>
  <c r="V32" i="8"/>
  <c r="S93" i="8"/>
  <c r="T25" i="8"/>
  <c r="R25" i="6"/>
  <c r="W32" i="6"/>
  <c r="P96" i="6"/>
  <c r="AA67" i="6"/>
  <c r="R60" i="6"/>
  <c r="Q59" i="6"/>
  <c r="R71" i="6"/>
  <c r="AD63" i="6"/>
  <c r="AD62" i="6" s="1"/>
  <c r="AD56" i="6"/>
  <c r="AD55" i="6" s="1"/>
  <c r="AD48" i="6"/>
  <c r="AD47" i="6" s="1"/>
  <c r="R87" i="6"/>
  <c r="S15" i="6"/>
  <c r="O85" i="6"/>
  <c r="Y73" i="6"/>
  <c r="Z74" i="6"/>
  <c r="S70" i="6"/>
  <c r="S36" i="6"/>
  <c r="T37" i="6"/>
  <c r="T30" i="6"/>
  <c r="S29" i="6"/>
  <c r="AD75" i="6"/>
  <c r="B116" i="6"/>
  <c r="I82" i="6"/>
  <c r="L86" i="6"/>
  <c r="U31" i="6"/>
  <c r="U38" i="6"/>
  <c r="R90" i="6"/>
  <c r="R43" i="6"/>
  <c r="M89" i="6"/>
  <c r="M77" i="6"/>
  <c r="M78" i="6" s="1"/>
  <c r="R91" i="6"/>
  <c r="W49" i="6"/>
  <c r="V51" i="6"/>
  <c r="X80" i="6"/>
  <c r="Y17" i="6"/>
  <c r="R69" i="6"/>
  <c r="Q68" i="6"/>
  <c r="Q94" i="6" s="1"/>
  <c r="V42" i="6"/>
  <c r="AC76" i="6" s="1"/>
  <c r="V35" i="6"/>
  <c r="N19" i="6"/>
  <c r="T45" i="6"/>
  <c r="S44" i="6"/>
  <c r="Q52" i="6"/>
  <c r="R53" i="6"/>
  <c r="O23" i="6"/>
  <c r="P84" i="6"/>
  <c r="C107" i="6" s="1"/>
  <c r="P95" i="6"/>
  <c r="P27" i="6"/>
  <c r="Q22" i="6" s="1"/>
  <c r="P92" i="6"/>
  <c r="P66" i="6"/>
  <c r="J83" i="6"/>
  <c r="J81" i="6"/>
  <c r="K14" i="6"/>
  <c r="Z66" i="5"/>
  <c r="Q26" i="5"/>
  <c r="R21" i="5" s="1"/>
  <c r="Q90" i="5"/>
  <c r="X79" i="5"/>
  <c r="Y16" i="5"/>
  <c r="L88" i="5"/>
  <c r="L76" i="5"/>
  <c r="L77" i="5" s="1"/>
  <c r="AD75" i="5"/>
  <c r="AD74" i="5"/>
  <c r="N83" i="5"/>
  <c r="N95" i="5"/>
  <c r="N94" i="5"/>
  <c r="O67" i="5"/>
  <c r="P68" i="5"/>
  <c r="AD62" i="5"/>
  <c r="AD61" i="5" s="1"/>
  <c r="AD55" i="5"/>
  <c r="AD54" i="5" s="1"/>
  <c r="AD47" i="5"/>
  <c r="AD46" i="5" s="1"/>
  <c r="AD64" i="5"/>
  <c r="AD63" i="5" s="1"/>
  <c r="AD57" i="5"/>
  <c r="AD56" i="5" s="1"/>
  <c r="AD49" i="5"/>
  <c r="AK71" i="5" s="1"/>
  <c r="Z73" i="5"/>
  <c r="Y72" i="5"/>
  <c r="P59" i="5"/>
  <c r="O58" i="5"/>
  <c r="O65" i="5" s="1"/>
  <c r="N93" i="5"/>
  <c r="X39" i="5"/>
  <c r="X38" i="5" s="1"/>
  <c r="X32" i="5"/>
  <c r="S28" i="5"/>
  <c r="W33" i="5"/>
  <c r="J82" i="5"/>
  <c r="J80" i="5"/>
  <c r="J81" i="5" s="1"/>
  <c r="K14" i="5"/>
  <c r="R51" i="5"/>
  <c r="R91" i="5" s="1"/>
  <c r="S52" i="5"/>
  <c r="R86" i="5"/>
  <c r="S15" i="5"/>
  <c r="Q27" i="5"/>
  <c r="R23" i="5" s="1"/>
  <c r="M17" i="5"/>
  <c r="M25" i="5"/>
  <c r="N19" i="5" s="1"/>
  <c r="S44" i="5"/>
  <c r="R43" i="5"/>
  <c r="T48" i="5"/>
  <c r="S50" i="5"/>
  <c r="B115" i="5"/>
  <c r="I81" i="5"/>
  <c r="M84" i="5"/>
  <c r="L85" i="5"/>
  <c r="X41" i="5"/>
  <c r="X40" i="5" s="1"/>
  <c r="X34" i="5"/>
  <c r="S70" i="5"/>
  <c r="S69" i="5"/>
  <c r="Q24" i="5"/>
  <c r="T37" i="5"/>
  <c r="T36" i="5" s="1"/>
  <c r="T30" i="5"/>
  <c r="R89" i="5"/>
  <c r="R42" i="5"/>
  <c r="W31" i="5"/>
  <c r="DN13" i="2"/>
  <c r="BW84" i="2"/>
  <c r="BX20" i="2"/>
  <c r="N46" i="2"/>
  <c r="P33" i="2"/>
  <c r="O32" i="2"/>
  <c r="O94" i="2" s="1"/>
  <c r="D65" i="7" l="1"/>
  <c r="D128" i="7"/>
  <c r="AA43" i="8"/>
  <c r="S68" i="8"/>
  <c r="Z34" i="8"/>
  <c r="AA36" i="8"/>
  <c r="AC69" i="8"/>
  <c r="AG77" i="8"/>
  <c r="V61" i="8"/>
  <c r="W62" i="8"/>
  <c r="W89" i="8"/>
  <c r="D108" i="8" s="1"/>
  <c r="C137" i="8" s="1"/>
  <c r="X17" i="8"/>
  <c r="AA42" i="8"/>
  <c r="AA41" i="8" s="1"/>
  <c r="AA35" i="8"/>
  <c r="T30" i="8"/>
  <c r="U26" i="8" s="1"/>
  <c r="U25" i="8" s="1"/>
  <c r="X72" i="8"/>
  <c r="V38" i="8"/>
  <c r="T93" i="8"/>
  <c r="AA82" i="8"/>
  <c r="AB19" i="8"/>
  <c r="V47" i="8"/>
  <c r="U46" i="8"/>
  <c r="U27" i="8" s="1"/>
  <c r="W40" i="8"/>
  <c r="AD76" i="8" s="1"/>
  <c r="W33" i="8"/>
  <c r="W32" i="8" s="1"/>
  <c r="T87" i="8"/>
  <c r="V31" i="8"/>
  <c r="AA51" i="8"/>
  <c r="Z53" i="8"/>
  <c r="P21" i="8"/>
  <c r="V70" i="8"/>
  <c r="V96" i="8" s="1"/>
  <c r="W71" i="8"/>
  <c r="AG65" i="8"/>
  <c r="AG64" i="8" s="1"/>
  <c r="AG58" i="8"/>
  <c r="AG57" i="8" s="1"/>
  <c r="AG50" i="8"/>
  <c r="AG49" i="8" s="1"/>
  <c r="U92" i="8"/>
  <c r="U45" i="8"/>
  <c r="U55" i="8"/>
  <c r="T54" i="8"/>
  <c r="T94" i="8" s="1"/>
  <c r="O91" i="8"/>
  <c r="O79" i="8"/>
  <c r="O80" i="8" s="1"/>
  <c r="U86" i="8"/>
  <c r="U98" i="8"/>
  <c r="U97" i="8"/>
  <c r="O83" i="8"/>
  <c r="O85" i="8"/>
  <c r="P16" i="8"/>
  <c r="Y73" i="8"/>
  <c r="AH78" i="8"/>
  <c r="N84" i="8"/>
  <c r="Q88" i="8"/>
  <c r="AH67" i="8"/>
  <c r="AH66" i="8" s="1"/>
  <c r="AH60" i="8"/>
  <c r="AH59" i="8" s="1"/>
  <c r="AH52" i="8"/>
  <c r="AO74" i="8" s="1"/>
  <c r="T23" i="8"/>
  <c r="S25" i="6"/>
  <c r="V41" i="6"/>
  <c r="S69" i="6"/>
  <c r="R68" i="6"/>
  <c r="R96" i="6" s="1"/>
  <c r="Q92" i="6"/>
  <c r="Q66" i="6"/>
  <c r="S87" i="6"/>
  <c r="T15" i="6"/>
  <c r="S60" i="6"/>
  <c r="R59" i="6"/>
  <c r="S91" i="6"/>
  <c r="Y80" i="6"/>
  <c r="Z17" i="6"/>
  <c r="S53" i="6"/>
  <c r="R52" i="6"/>
  <c r="X40" i="6"/>
  <c r="X39" i="6" s="1"/>
  <c r="X33" i="6"/>
  <c r="U45" i="6"/>
  <c r="T44" i="6"/>
  <c r="T70" i="6"/>
  <c r="Q21" i="6"/>
  <c r="N18" i="6"/>
  <c r="N26" i="6"/>
  <c r="O20" i="6" s="1"/>
  <c r="T36" i="6"/>
  <c r="U37" i="6"/>
  <c r="AC65" i="6"/>
  <c r="AC64" i="6" s="1"/>
  <c r="AC58" i="6"/>
  <c r="AC57" i="6" s="1"/>
  <c r="AC50" i="6"/>
  <c r="AJ72" i="6" s="1"/>
  <c r="V34" i="6"/>
  <c r="X49" i="6"/>
  <c r="W51" i="6"/>
  <c r="Z73" i="6"/>
  <c r="AA74" i="6"/>
  <c r="K83" i="6"/>
  <c r="K81" i="6"/>
  <c r="L14" i="6"/>
  <c r="B118" i="6"/>
  <c r="P85" i="6"/>
  <c r="S90" i="6"/>
  <c r="S43" i="6"/>
  <c r="S71" i="6"/>
  <c r="AB61" i="6"/>
  <c r="AB54" i="6"/>
  <c r="AB46" i="6"/>
  <c r="J82" i="6"/>
  <c r="M86" i="6"/>
  <c r="O28" i="6"/>
  <c r="P24" i="6" s="1"/>
  <c r="Q84" i="6"/>
  <c r="Q95" i="6"/>
  <c r="U30" i="6"/>
  <c r="T29" i="6"/>
  <c r="Q96" i="6"/>
  <c r="X31" i="5"/>
  <c r="AE75" i="5"/>
  <c r="M85" i="5"/>
  <c r="Y41" i="5"/>
  <c r="Y40" i="5" s="1"/>
  <c r="Y34" i="5"/>
  <c r="X33" i="5"/>
  <c r="P67" i="5"/>
  <c r="Q68" i="5"/>
  <c r="AA60" i="5"/>
  <c r="AA53" i="5"/>
  <c r="AA45" i="5"/>
  <c r="U48" i="5"/>
  <c r="T50" i="5"/>
  <c r="S86" i="5"/>
  <c r="T15" i="5"/>
  <c r="S89" i="5"/>
  <c r="S42" i="5"/>
  <c r="AA73" i="5"/>
  <c r="Z72" i="5"/>
  <c r="O83" i="5"/>
  <c r="O94" i="5"/>
  <c r="O95" i="5"/>
  <c r="R22" i="5"/>
  <c r="AE64" i="5"/>
  <c r="AE63" i="5" s="1"/>
  <c r="AE57" i="5"/>
  <c r="AE56" i="5" s="1"/>
  <c r="AE49" i="5"/>
  <c r="AL71" i="5" s="1"/>
  <c r="T35" i="5"/>
  <c r="R90" i="5"/>
  <c r="T29" i="5"/>
  <c r="O93" i="5"/>
  <c r="T44" i="5"/>
  <c r="S43" i="5"/>
  <c r="S24" i="5" s="1"/>
  <c r="T52" i="5"/>
  <c r="S51" i="5"/>
  <c r="S91" i="5" s="1"/>
  <c r="AE62" i="5"/>
  <c r="AE61" i="5" s="1"/>
  <c r="AE55" i="5"/>
  <c r="AE54" i="5" s="1"/>
  <c r="AE47" i="5"/>
  <c r="AE46" i="5" s="1"/>
  <c r="Y79" i="5"/>
  <c r="Z16" i="5"/>
  <c r="U37" i="5"/>
  <c r="U36" i="5" s="1"/>
  <c r="U30" i="5"/>
  <c r="N18" i="5"/>
  <c r="N84" i="5"/>
  <c r="Y39" i="5"/>
  <c r="Y38" i="5" s="1"/>
  <c r="Y32" i="5"/>
  <c r="T69" i="5"/>
  <c r="K82" i="5"/>
  <c r="K80" i="5"/>
  <c r="K81" i="5" s="1"/>
  <c r="L14" i="5"/>
  <c r="R24" i="5"/>
  <c r="T70" i="5"/>
  <c r="M88" i="5"/>
  <c r="M76" i="5"/>
  <c r="M77" i="5" s="1"/>
  <c r="AE74" i="5"/>
  <c r="R20" i="5"/>
  <c r="Q59" i="5"/>
  <c r="P58" i="5"/>
  <c r="P65" i="5" s="1"/>
  <c r="DO13" i="2"/>
  <c r="BX84" i="2"/>
  <c r="BY20" i="2"/>
  <c r="O46" i="2"/>
  <c r="P32" i="2"/>
  <c r="P94" i="2" s="1"/>
  <c r="AH77" i="8" l="1"/>
  <c r="W39" i="8"/>
  <c r="W38" i="8" s="1"/>
  <c r="O84" i="8"/>
  <c r="R88" i="8"/>
  <c r="W70" i="8"/>
  <c r="W96" i="8" s="1"/>
  <c r="X71" i="8"/>
  <c r="AB82" i="8"/>
  <c r="AC19" i="8"/>
  <c r="Y72" i="8"/>
  <c r="X62" i="8"/>
  <c r="W61" i="8"/>
  <c r="U54" i="8"/>
  <c r="U94" i="8" s="1"/>
  <c r="V55" i="8"/>
  <c r="V86" i="8"/>
  <c r="V98" i="8"/>
  <c r="V97" i="8"/>
  <c r="U30" i="8"/>
  <c r="V26" i="8" s="1"/>
  <c r="V25" i="8" s="1"/>
  <c r="P20" i="8"/>
  <c r="P28" i="8"/>
  <c r="Q22" i="8" s="1"/>
  <c r="Q21" i="8" s="1"/>
  <c r="AB44" i="8"/>
  <c r="AB43" i="8" s="1"/>
  <c r="AB37" i="8"/>
  <c r="Z73" i="8"/>
  <c r="AD63" i="8"/>
  <c r="AD56" i="8"/>
  <c r="AD48" i="8"/>
  <c r="T68" i="8"/>
  <c r="AH65" i="8"/>
  <c r="AH64" i="8" s="1"/>
  <c r="AH58" i="8"/>
  <c r="AH57" i="8" s="1"/>
  <c r="AH50" i="8"/>
  <c r="AH49" i="8" s="1"/>
  <c r="AA34" i="8"/>
  <c r="T29" i="8"/>
  <c r="U24" i="8" s="1"/>
  <c r="U23" i="8" s="1"/>
  <c r="U87" i="8"/>
  <c r="AB51" i="8"/>
  <c r="AA53" i="8"/>
  <c r="AD75" i="8"/>
  <c r="D139" i="8" s="1"/>
  <c r="U93" i="8"/>
  <c r="U68" i="8"/>
  <c r="X89" i="8"/>
  <c r="Y17" i="8"/>
  <c r="P83" i="8"/>
  <c r="P85" i="8"/>
  <c r="Q16" i="8"/>
  <c r="W31" i="8"/>
  <c r="V92" i="8"/>
  <c r="V45" i="8"/>
  <c r="V46" i="8"/>
  <c r="V27" i="8" s="1"/>
  <c r="W47" i="8"/>
  <c r="T25" i="6"/>
  <c r="AE75" i="6"/>
  <c r="AB67" i="6"/>
  <c r="T90" i="6"/>
  <c r="T43" i="6"/>
  <c r="U36" i="6"/>
  <c r="Z80" i="6"/>
  <c r="AA17" i="6"/>
  <c r="AA73" i="6"/>
  <c r="AB74" i="6"/>
  <c r="U29" i="6"/>
  <c r="T91" i="6"/>
  <c r="R84" i="6"/>
  <c r="R95" i="6"/>
  <c r="U70" i="6"/>
  <c r="T71" i="6"/>
  <c r="Y49" i="6"/>
  <c r="X51" i="6"/>
  <c r="V31" i="6"/>
  <c r="V38" i="6"/>
  <c r="V37" i="6" s="1"/>
  <c r="V45" i="6"/>
  <c r="U44" i="6"/>
  <c r="T69" i="6"/>
  <c r="S68" i="6"/>
  <c r="W42" i="6"/>
  <c r="W35" i="6"/>
  <c r="L83" i="6"/>
  <c r="L81" i="6"/>
  <c r="M14" i="6"/>
  <c r="O19" i="6"/>
  <c r="AE63" i="6"/>
  <c r="AE62" i="6" s="1"/>
  <c r="AE56" i="6"/>
  <c r="AE55" i="6" s="1"/>
  <c r="AE48" i="6"/>
  <c r="AE47" i="6" s="1"/>
  <c r="X32" i="6"/>
  <c r="R94" i="6"/>
  <c r="T53" i="6"/>
  <c r="S52" i="6"/>
  <c r="Q85" i="6"/>
  <c r="P23" i="6"/>
  <c r="K82" i="6"/>
  <c r="N86" i="6"/>
  <c r="N89" i="6"/>
  <c r="N77" i="6"/>
  <c r="N78" i="6" s="1"/>
  <c r="T60" i="6"/>
  <c r="S59" i="6"/>
  <c r="Q27" i="6"/>
  <c r="R22" i="6" s="1"/>
  <c r="R21" i="6" s="1"/>
  <c r="R92" i="6"/>
  <c r="R66" i="6"/>
  <c r="T87" i="6"/>
  <c r="U15" i="6"/>
  <c r="AF75" i="5"/>
  <c r="Y33" i="5"/>
  <c r="U35" i="5"/>
  <c r="U69" i="5"/>
  <c r="V48" i="5"/>
  <c r="U50" i="5"/>
  <c r="U44" i="5"/>
  <c r="T43" i="5"/>
  <c r="AA72" i="5"/>
  <c r="AB73" i="5"/>
  <c r="AF64" i="5"/>
  <c r="AF63" i="5" s="1"/>
  <c r="AF57" i="5"/>
  <c r="AF56" i="5" s="1"/>
  <c r="AF49" i="5"/>
  <c r="AM71" i="5" s="1"/>
  <c r="U70" i="5"/>
  <c r="AF62" i="5"/>
  <c r="AF61" i="5" s="1"/>
  <c r="AF55" i="5"/>
  <c r="AF54" i="5" s="1"/>
  <c r="AF47" i="5"/>
  <c r="AF46" i="5" s="1"/>
  <c r="AA66" i="5"/>
  <c r="R27" i="5"/>
  <c r="S23" i="5" s="1"/>
  <c r="S22" i="5" s="1"/>
  <c r="S90" i="5"/>
  <c r="L82" i="5"/>
  <c r="L80" i="5"/>
  <c r="L81" i="5" s="1"/>
  <c r="M14" i="5"/>
  <c r="Z79" i="5"/>
  <c r="AA16" i="5"/>
  <c r="R26" i="5"/>
  <c r="S21" i="5" s="1"/>
  <c r="S20" i="5" s="1"/>
  <c r="N85" i="5"/>
  <c r="T86" i="5"/>
  <c r="U15" i="5"/>
  <c r="Q67" i="5"/>
  <c r="Q93" i="5" s="1"/>
  <c r="R68" i="5"/>
  <c r="R59" i="5"/>
  <c r="Q58" i="5"/>
  <c r="Q65" i="5" s="1"/>
  <c r="AF74" i="5"/>
  <c r="N17" i="5"/>
  <c r="N25" i="5"/>
  <c r="O19" i="5" s="1"/>
  <c r="P83" i="5"/>
  <c r="C106" i="5" s="1"/>
  <c r="P94" i="5"/>
  <c r="P95" i="5"/>
  <c r="U29" i="5"/>
  <c r="T28" i="5"/>
  <c r="Y31" i="5"/>
  <c r="AB60" i="5"/>
  <c r="AB53" i="5"/>
  <c r="AB45" i="5"/>
  <c r="U52" i="5"/>
  <c r="T51" i="5"/>
  <c r="T91" i="5" s="1"/>
  <c r="O84" i="5"/>
  <c r="P93" i="5"/>
  <c r="DP13" i="2"/>
  <c r="DQ13" i="2" s="1"/>
  <c r="BY84" i="2"/>
  <c r="BZ20" i="2"/>
  <c r="P46" i="2"/>
  <c r="C117" i="2" s="1"/>
  <c r="C127" i="7" l="1"/>
  <c r="C64" i="7"/>
  <c r="O85" i="5"/>
  <c r="AI78" i="8"/>
  <c r="U29" i="8"/>
  <c r="V24" i="8" s="1"/>
  <c r="V23" i="8" s="1"/>
  <c r="V30" i="8"/>
  <c r="W26" i="8" s="1"/>
  <c r="W25" i="8" s="1"/>
  <c r="X70" i="8"/>
  <c r="Y71" i="8"/>
  <c r="C107" i="8"/>
  <c r="P84" i="8"/>
  <c r="S88" i="8"/>
  <c r="W86" i="8"/>
  <c r="W98" i="8"/>
  <c r="W97" i="8"/>
  <c r="AC44" i="8"/>
  <c r="AC37" i="8"/>
  <c r="AC51" i="8"/>
  <c r="AB53" i="8"/>
  <c r="Y89" i="8"/>
  <c r="Z17" i="8"/>
  <c r="Y62" i="8"/>
  <c r="X61" i="8"/>
  <c r="AI67" i="8"/>
  <c r="AI66" i="8" s="1"/>
  <c r="AI60" i="8"/>
  <c r="AI59" i="8" s="1"/>
  <c r="AI52" i="8"/>
  <c r="AP74" i="8" s="1"/>
  <c r="AB36" i="8"/>
  <c r="Z72" i="8"/>
  <c r="AD69" i="8"/>
  <c r="X40" i="8"/>
  <c r="X33" i="8"/>
  <c r="W46" i="8"/>
  <c r="X47" i="8"/>
  <c r="W92" i="8"/>
  <c r="W45" i="8"/>
  <c r="D115" i="8" s="1"/>
  <c r="Q20" i="8"/>
  <c r="Q28" i="8"/>
  <c r="R22" i="8" s="1"/>
  <c r="AC82" i="8"/>
  <c r="AD19" i="8"/>
  <c r="AB42" i="8"/>
  <c r="AB35" i="8"/>
  <c r="AB34" i="8" s="1"/>
  <c r="V87" i="8"/>
  <c r="V93" i="8"/>
  <c r="Q85" i="8"/>
  <c r="Q83" i="8"/>
  <c r="R16" i="8"/>
  <c r="AA73" i="8"/>
  <c r="C135" i="8"/>
  <c r="P91" i="8"/>
  <c r="P79" i="8"/>
  <c r="P80" i="8" s="1"/>
  <c r="W55" i="8"/>
  <c r="V54" i="8"/>
  <c r="V94" i="8" s="1"/>
  <c r="U25" i="6"/>
  <c r="R27" i="6"/>
  <c r="S22" i="6" s="1"/>
  <c r="AD65" i="6"/>
  <c r="AD64" i="6" s="1"/>
  <c r="AD58" i="6"/>
  <c r="AD57" i="6" s="1"/>
  <c r="AD50" i="6"/>
  <c r="AK72" i="6" s="1"/>
  <c r="AC61" i="6"/>
  <c r="AC54" i="6"/>
  <c r="AC46" i="6"/>
  <c r="R85" i="6"/>
  <c r="AA80" i="6"/>
  <c r="AB17" i="6"/>
  <c r="U87" i="6"/>
  <c r="V15" i="6"/>
  <c r="P28" i="6"/>
  <c r="Q24" i="6" s="1"/>
  <c r="Q23" i="6" s="1"/>
  <c r="W41" i="6"/>
  <c r="AD76" i="6"/>
  <c r="U60" i="6"/>
  <c r="T59" i="6"/>
  <c r="S84" i="6"/>
  <c r="S95" i="6"/>
  <c r="Z49" i="6"/>
  <c r="Y51" i="6"/>
  <c r="O18" i="6"/>
  <c r="O26" i="6"/>
  <c r="P20" i="6" s="1"/>
  <c r="V36" i="6"/>
  <c r="U69" i="6"/>
  <c r="T68" i="6"/>
  <c r="T94" i="6" s="1"/>
  <c r="S92" i="6"/>
  <c r="S66" i="6"/>
  <c r="W34" i="6"/>
  <c r="S94" i="6"/>
  <c r="S96" i="6"/>
  <c r="U90" i="6"/>
  <c r="U43" i="6"/>
  <c r="U71" i="6"/>
  <c r="U53" i="6"/>
  <c r="T52" i="6"/>
  <c r="M83" i="6"/>
  <c r="M81" i="6"/>
  <c r="N14" i="6"/>
  <c r="U91" i="6"/>
  <c r="V70" i="6"/>
  <c r="V30" i="6"/>
  <c r="AC74" i="6"/>
  <c r="AB73" i="6"/>
  <c r="Y40" i="6"/>
  <c r="Y33" i="6"/>
  <c r="Y32" i="6" s="1"/>
  <c r="L82" i="6"/>
  <c r="O86" i="6"/>
  <c r="V44" i="6"/>
  <c r="W45" i="6"/>
  <c r="AB66" i="5"/>
  <c r="S27" i="5"/>
  <c r="T23" i="5" s="1"/>
  <c r="T22" i="5" s="1"/>
  <c r="S26" i="5"/>
  <c r="T21" i="5" s="1"/>
  <c r="T20" i="5" s="1"/>
  <c r="Z39" i="5"/>
  <c r="Z38" i="5" s="1"/>
  <c r="Z32" i="5"/>
  <c r="V70" i="5"/>
  <c r="T90" i="5"/>
  <c r="S68" i="5"/>
  <c r="R67" i="5"/>
  <c r="R93" i="5" s="1"/>
  <c r="AA79" i="5"/>
  <c r="AB16" i="5"/>
  <c r="V44" i="5"/>
  <c r="U43" i="5"/>
  <c r="Z34" i="5"/>
  <c r="Z41" i="5"/>
  <c r="S59" i="5"/>
  <c r="R58" i="5"/>
  <c r="R65" i="5" s="1"/>
  <c r="V37" i="5"/>
  <c r="V36" i="5" s="1"/>
  <c r="V30" i="5"/>
  <c r="V29" i="5" s="1"/>
  <c r="M82" i="5"/>
  <c r="M80" i="5"/>
  <c r="M81" i="5" s="1"/>
  <c r="N14" i="5"/>
  <c r="B117" i="5"/>
  <c r="P84" i="5"/>
  <c r="N88" i="5"/>
  <c r="N76" i="5"/>
  <c r="N77" i="5" s="1"/>
  <c r="W48" i="5"/>
  <c r="V50" i="5"/>
  <c r="V52" i="5"/>
  <c r="U51" i="5"/>
  <c r="U91" i="5" s="1"/>
  <c r="Q83" i="5"/>
  <c r="Q95" i="5"/>
  <c r="Q94" i="5"/>
  <c r="U86" i="5"/>
  <c r="V15" i="5"/>
  <c r="T89" i="5"/>
  <c r="T42" i="5"/>
  <c r="T24" i="5"/>
  <c r="O18" i="5"/>
  <c r="V69" i="5"/>
  <c r="U28" i="5"/>
  <c r="AB72" i="5"/>
  <c r="DR13" i="2"/>
  <c r="CA20" i="2"/>
  <c r="BZ84" i="2"/>
  <c r="C136" i="8" l="1"/>
  <c r="D57" i="7"/>
  <c r="D121" i="7"/>
  <c r="AJ78" i="8"/>
  <c r="AC36" i="8"/>
  <c r="W30" i="8"/>
  <c r="X26" i="8" s="1"/>
  <c r="X25" i="8" s="1"/>
  <c r="AI65" i="8"/>
  <c r="AI64" i="8" s="1"/>
  <c r="AI58" i="8"/>
  <c r="AI57" i="8" s="1"/>
  <c r="AI50" i="8"/>
  <c r="AI49" i="8" s="1"/>
  <c r="AC43" i="8"/>
  <c r="R85" i="8"/>
  <c r="R83" i="8"/>
  <c r="S16" i="8"/>
  <c r="AI77" i="8"/>
  <c r="AB41" i="8"/>
  <c r="Z89" i="8"/>
  <c r="AA17" i="8"/>
  <c r="D109" i="8"/>
  <c r="W87" i="8"/>
  <c r="W54" i="8"/>
  <c r="W94" i="8" s="1"/>
  <c r="X55" i="8"/>
  <c r="AD82" i="8"/>
  <c r="AE19" i="8"/>
  <c r="W93" i="8"/>
  <c r="Q84" i="8"/>
  <c r="T88" i="8"/>
  <c r="V68" i="8"/>
  <c r="Y40" i="8"/>
  <c r="Y33" i="8"/>
  <c r="AE63" i="8"/>
  <c r="AE56" i="8"/>
  <c r="AE48" i="8"/>
  <c r="X32" i="8"/>
  <c r="AD51" i="8"/>
  <c r="AC53" i="8"/>
  <c r="X46" i="8"/>
  <c r="Y47" i="8"/>
  <c r="R21" i="8"/>
  <c r="AE76" i="8"/>
  <c r="X39" i="8"/>
  <c r="AJ67" i="8"/>
  <c r="AJ66" i="8" s="1"/>
  <c r="AJ60" i="8"/>
  <c r="AJ59" i="8" s="1"/>
  <c r="AJ52" i="8"/>
  <c r="AQ74" i="8" s="1"/>
  <c r="Y70" i="8"/>
  <c r="Y96" i="8" s="1"/>
  <c r="Z71" i="8"/>
  <c r="AD44" i="8"/>
  <c r="AD37" i="8"/>
  <c r="AB73" i="8"/>
  <c r="V29" i="8"/>
  <c r="W24" i="8" s="1"/>
  <c r="W23" i="8" s="1"/>
  <c r="Q91" i="8"/>
  <c r="Q79" i="8"/>
  <c r="Q80" i="8" s="1"/>
  <c r="X86" i="8"/>
  <c r="X98" i="8"/>
  <c r="X97" i="8"/>
  <c r="W27" i="8"/>
  <c r="AA72" i="8"/>
  <c r="Z62" i="8"/>
  <c r="Y61" i="8"/>
  <c r="X96" i="8"/>
  <c r="AC42" i="8"/>
  <c r="AC35" i="8"/>
  <c r="T96" i="6"/>
  <c r="V29" i="6"/>
  <c r="V25" i="6" s="1"/>
  <c r="AC73" i="6"/>
  <c r="S85" i="6"/>
  <c r="Q28" i="6"/>
  <c r="R24" i="6" s="1"/>
  <c r="AC67" i="6"/>
  <c r="W44" i="6"/>
  <c r="X45" i="6"/>
  <c r="V91" i="6"/>
  <c r="W70" i="6"/>
  <c r="V53" i="6"/>
  <c r="U52" i="6"/>
  <c r="W31" i="6"/>
  <c r="W30" i="6" s="1"/>
  <c r="W38" i="6"/>
  <c r="W37" i="6" s="1"/>
  <c r="T92" i="6"/>
  <c r="T66" i="6"/>
  <c r="V87" i="6"/>
  <c r="W15" i="6"/>
  <c r="U59" i="6"/>
  <c r="V60" i="6"/>
  <c r="P19" i="6"/>
  <c r="V71" i="6"/>
  <c r="O89" i="6"/>
  <c r="O77" i="6"/>
  <c r="O78" i="6" s="1"/>
  <c r="AB80" i="6"/>
  <c r="AC17" i="6"/>
  <c r="AF63" i="6"/>
  <c r="AF62" i="6" s="1"/>
  <c r="AF56" i="6"/>
  <c r="AF55" i="6" s="1"/>
  <c r="AF48" i="6"/>
  <c r="AF47" i="6" s="1"/>
  <c r="T84" i="6"/>
  <c r="T95" i="6"/>
  <c r="AF75" i="6"/>
  <c r="Y39" i="6"/>
  <c r="U68" i="6"/>
  <c r="U94" i="6" s="1"/>
  <c r="V69" i="6"/>
  <c r="Z40" i="6"/>
  <c r="Z33" i="6"/>
  <c r="N81" i="6"/>
  <c r="N83" i="6"/>
  <c r="O14" i="6"/>
  <c r="AA49" i="6"/>
  <c r="Z51" i="6"/>
  <c r="M82" i="6"/>
  <c r="P86" i="6"/>
  <c r="X42" i="6"/>
  <c r="X41" i="6" s="1"/>
  <c r="X35" i="6"/>
  <c r="S21" i="6"/>
  <c r="AG74" i="5"/>
  <c r="T26" i="5"/>
  <c r="U21" i="5" s="1"/>
  <c r="U20" i="5" s="1"/>
  <c r="T27" i="5"/>
  <c r="U23" i="5" s="1"/>
  <c r="U22" i="5" s="1"/>
  <c r="W52" i="5"/>
  <c r="V51" i="5"/>
  <c r="V91" i="5" s="1"/>
  <c r="V28" i="5"/>
  <c r="V86" i="5"/>
  <c r="W15" i="5"/>
  <c r="N82" i="5"/>
  <c r="N80" i="5"/>
  <c r="N81" i="5" s="1"/>
  <c r="O14" i="5"/>
  <c r="AG75" i="5"/>
  <c r="Z40" i="5"/>
  <c r="T68" i="5"/>
  <c r="S67" i="5"/>
  <c r="S93" i="5" s="1"/>
  <c r="U89" i="5"/>
  <c r="U42" i="5"/>
  <c r="U24" i="5"/>
  <c r="X48" i="5"/>
  <c r="W50" i="5"/>
  <c r="AG64" i="5"/>
  <c r="AG63" i="5" s="1"/>
  <c r="AG57" i="5"/>
  <c r="AG56" i="5" s="1"/>
  <c r="AG49" i="5"/>
  <c r="AN71" i="5" s="1"/>
  <c r="Z33" i="5"/>
  <c r="W69" i="5"/>
  <c r="U90" i="5"/>
  <c r="AA39" i="5"/>
  <c r="AA38" i="5" s="1"/>
  <c r="AA32" i="5"/>
  <c r="AC60" i="5"/>
  <c r="AC53" i="5"/>
  <c r="AC45" i="5"/>
  <c r="W44" i="5"/>
  <c r="V43" i="5"/>
  <c r="AG62" i="5"/>
  <c r="AG61" i="5" s="1"/>
  <c r="AG55" i="5"/>
  <c r="AG54" i="5" s="1"/>
  <c r="AG47" i="5"/>
  <c r="AG46" i="5" s="1"/>
  <c r="Z31" i="5"/>
  <c r="V35" i="5"/>
  <c r="P85" i="5"/>
  <c r="W70" i="5"/>
  <c r="O17" i="5"/>
  <c r="O25" i="5"/>
  <c r="P19" i="5" s="1"/>
  <c r="AB79" i="5"/>
  <c r="AC16" i="5"/>
  <c r="Q84" i="5"/>
  <c r="AC73" i="5"/>
  <c r="T59" i="5"/>
  <c r="S58" i="5"/>
  <c r="S65" i="5" s="1"/>
  <c r="R83" i="5"/>
  <c r="R95" i="5"/>
  <c r="R94" i="5"/>
  <c r="AA41" i="5"/>
  <c r="AA34" i="5"/>
  <c r="DS13" i="2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CB20" i="2"/>
  <c r="CA84" i="2"/>
  <c r="C138" i="8" l="1"/>
  <c r="E129" i="7"/>
  <c r="E66" i="7"/>
  <c r="AK78" i="8"/>
  <c r="AD36" i="8"/>
  <c r="AD43" i="8"/>
  <c r="W29" i="8"/>
  <c r="X24" i="8" s="1"/>
  <c r="X23" i="8" s="1"/>
  <c r="X30" i="8"/>
  <c r="Y26" i="8" s="1"/>
  <c r="Y25" i="8" s="1"/>
  <c r="AB72" i="8"/>
  <c r="Y46" i="8"/>
  <c r="Z47" i="8"/>
  <c r="AD42" i="8"/>
  <c r="AD35" i="8"/>
  <c r="X93" i="8"/>
  <c r="AF63" i="8"/>
  <c r="AF56" i="8"/>
  <c r="AF48" i="8"/>
  <c r="AE82" i="8"/>
  <c r="AF19" i="8"/>
  <c r="AA89" i="8"/>
  <c r="AB17" i="8"/>
  <c r="AC73" i="8"/>
  <c r="AJ65" i="8"/>
  <c r="AJ64" i="8" s="1"/>
  <c r="AJ50" i="8"/>
  <c r="AJ49" i="8" s="1"/>
  <c r="AJ58" i="8"/>
  <c r="AJ57" i="8" s="1"/>
  <c r="AE51" i="8"/>
  <c r="AF51" i="8" s="1"/>
  <c r="AG51" i="8" s="1"/>
  <c r="AH51" i="8" s="1"/>
  <c r="AI51" i="8" s="1"/>
  <c r="AJ51" i="8" s="1"/>
  <c r="AD53" i="8"/>
  <c r="AC41" i="8"/>
  <c r="AK67" i="8"/>
  <c r="AK66" i="8" s="1"/>
  <c r="AK60" i="8"/>
  <c r="AK59" i="8" s="1"/>
  <c r="AK52" i="8"/>
  <c r="AR74" i="8" s="1"/>
  <c r="X54" i="8"/>
  <c r="X94" i="8" s="1"/>
  <c r="Y55" i="8"/>
  <c r="AJ77" i="8"/>
  <c r="AC34" i="8"/>
  <c r="X87" i="8"/>
  <c r="Y39" i="8"/>
  <c r="X38" i="8"/>
  <c r="Y32" i="8"/>
  <c r="X31" i="8"/>
  <c r="S85" i="8"/>
  <c r="S83" i="8"/>
  <c r="T16" i="8"/>
  <c r="AE75" i="8"/>
  <c r="AF76" i="8"/>
  <c r="AE44" i="8"/>
  <c r="AE37" i="8"/>
  <c r="AA71" i="8"/>
  <c r="Z70" i="8"/>
  <c r="Z96" i="8" s="1"/>
  <c r="R84" i="8"/>
  <c r="U88" i="8"/>
  <c r="AA62" i="8"/>
  <c r="Z61" i="8"/>
  <c r="Y86" i="8"/>
  <c r="Y98" i="8"/>
  <c r="Y97" i="8"/>
  <c r="R20" i="8"/>
  <c r="R28" i="8"/>
  <c r="S22" i="8" s="1"/>
  <c r="AE69" i="8"/>
  <c r="W68" i="8"/>
  <c r="D116" i="8" s="1"/>
  <c r="EU13" i="2"/>
  <c r="AE76" i="6"/>
  <c r="Z39" i="6"/>
  <c r="AG75" i="6"/>
  <c r="X70" i="6"/>
  <c r="Y42" i="6"/>
  <c r="Y35" i="6"/>
  <c r="AB49" i="6"/>
  <c r="AA51" i="6"/>
  <c r="S27" i="6"/>
  <c r="T22" i="6" s="1"/>
  <c r="T21" i="6" s="1"/>
  <c r="AC80" i="6"/>
  <c r="AD17" i="6"/>
  <c r="P18" i="6"/>
  <c r="P26" i="6"/>
  <c r="Q20" i="6" s="1"/>
  <c r="V59" i="6"/>
  <c r="W60" i="6"/>
  <c r="W36" i="6"/>
  <c r="N82" i="6"/>
  <c r="Q86" i="6"/>
  <c r="AD61" i="6"/>
  <c r="AD54" i="6"/>
  <c r="AD46" i="6"/>
  <c r="Y45" i="6"/>
  <c r="X44" i="6"/>
  <c r="AD74" i="6"/>
  <c r="U84" i="6"/>
  <c r="U95" i="6"/>
  <c r="O81" i="6"/>
  <c r="O83" i="6"/>
  <c r="P14" i="6"/>
  <c r="AE65" i="6"/>
  <c r="AE64" i="6" s="1"/>
  <c r="AE58" i="6"/>
  <c r="AE57" i="6" s="1"/>
  <c r="AE50" i="6"/>
  <c r="AL72" i="6" s="1"/>
  <c r="AG63" i="6"/>
  <c r="AG62" i="6" s="1"/>
  <c r="AG56" i="6"/>
  <c r="AG55" i="6" s="1"/>
  <c r="AG48" i="6"/>
  <c r="AG47" i="6" s="1"/>
  <c r="W87" i="6"/>
  <c r="D106" i="6" s="1"/>
  <c r="C117" i="6" s="1"/>
  <c r="X15" i="6"/>
  <c r="X34" i="6"/>
  <c r="Y34" i="6" s="1"/>
  <c r="W91" i="6"/>
  <c r="Z32" i="6"/>
  <c r="T85" i="6"/>
  <c r="W71" i="6"/>
  <c r="U92" i="6"/>
  <c r="U66" i="6"/>
  <c r="V90" i="6"/>
  <c r="V43" i="6"/>
  <c r="V68" i="6"/>
  <c r="V94" i="6" s="1"/>
  <c r="W69" i="6"/>
  <c r="U96" i="6"/>
  <c r="W53" i="6"/>
  <c r="V52" i="6"/>
  <c r="R23" i="6"/>
  <c r="W29" i="6"/>
  <c r="AC66" i="5"/>
  <c r="Q85" i="5"/>
  <c r="AA31" i="5"/>
  <c r="AA33" i="5"/>
  <c r="U26" i="5"/>
  <c r="V21" i="5" s="1"/>
  <c r="V20" i="5" s="1"/>
  <c r="X70" i="5"/>
  <c r="AH64" i="5"/>
  <c r="AH63" i="5" s="1"/>
  <c r="AH57" i="5"/>
  <c r="AH56" i="5" s="1"/>
  <c r="AH49" i="5"/>
  <c r="AO71" i="5" s="1"/>
  <c r="AH74" i="5"/>
  <c r="V90" i="5"/>
  <c r="Y48" i="5"/>
  <c r="X50" i="5"/>
  <c r="AA40" i="5"/>
  <c r="V89" i="5"/>
  <c r="V42" i="5"/>
  <c r="V24" i="5"/>
  <c r="AC79" i="5"/>
  <c r="AD16" i="5"/>
  <c r="X44" i="5"/>
  <c r="W43" i="5"/>
  <c r="X69" i="5"/>
  <c r="AH75" i="5"/>
  <c r="AC72" i="5"/>
  <c r="O82" i="5"/>
  <c r="O80" i="5"/>
  <c r="O81" i="5" s="1"/>
  <c r="P14" i="5"/>
  <c r="X52" i="5"/>
  <c r="W51" i="5"/>
  <c r="W91" i="5" s="1"/>
  <c r="R84" i="5"/>
  <c r="U27" i="5"/>
  <c r="V23" i="5" s="1"/>
  <c r="V22" i="5" s="1"/>
  <c r="S83" i="5"/>
  <c r="S95" i="5"/>
  <c r="S94" i="5"/>
  <c r="AB41" i="5"/>
  <c r="AB34" i="5"/>
  <c r="W37" i="5"/>
  <c r="W36" i="5" s="1"/>
  <c r="W30" i="5"/>
  <c r="O88" i="5"/>
  <c r="O76" i="5"/>
  <c r="O77" i="5" s="1"/>
  <c r="U59" i="5"/>
  <c r="T58" i="5"/>
  <c r="T65" i="5" s="1"/>
  <c r="P18" i="5"/>
  <c r="AH62" i="5"/>
  <c r="AH61" i="5" s="1"/>
  <c r="AH55" i="5"/>
  <c r="AH54" i="5" s="1"/>
  <c r="AH47" i="5"/>
  <c r="AH46" i="5" s="1"/>
  <c r="U68" i="5"/>
  <c r="T67" i="5"/>
  <c r="T93" i="5" s="1"/>
  <c r="W86" i="5"/>
  <c r="X15" i="5"/>
  <c r="AB39" i="5"/>
  <c r="AB38" i="5" s="1"/>
  <c r="AB32" i="5"/>
  <c r="CC20" i="2"/>
  <c r="CB84" i="2"/>
  <c r="AB31" i="5" l="1"/>
  <c r="AL78" i="8"/>
  <c r="AD34" i="8"/>
  <c r="Y30" i="8"/>
  <c r="Z26" i="8" s="1"/>
  <c r="Z25" i="8" s="1"/>
  <c r="X92" i="8"/>
  <c r="X45" i="8"/>
  <c r="X27" i="8"/>
  <c r="Z55" i="8"/>
  <c r="Y54" i="8"/>
  <c r="Y94" i="8" s="1"/>
  <c r="AK51" i="8"/>
  <c r="AB89" i="8"/>
  <c r="AC17" i="8"/>
  <c r="AA61" i="8"/>
  <c r="AB62" i="8"/>
  <c r="AL67" i="8"/>
  <c r="AL60" i="8"/>
  <c r="AL59" i="8" s="1"/>
  <c r="AL52" i="8"/>
  <c r="AS74" i="8" s="1"/>
  <c r="Y31" i="8"/>
  <c r="AK65" i="8"/>
  <c r="AK64" i="8" s="1"/>
  <c r="AK58" i="8"/>
  <c r="AK57" i="8" s="1"/>
  <c r="AK50" i="8"/>
  <c r="AK49" i="8" s="1"/>
  <c r="AF44" i="8"/>
  <c r="AF37" i="8"/>
  <c r="Z40" i="8"/>
  <c r="Z39" i="8" s="1"/>
  <c r="Z33" i="8"/>
  <c r="AF82" i="8"/>
  <c r="AG19" i="8"/>
  <c r="X29" i="8"/>
  <c r="Y24" i="8" s="1"/>
  <c r="Y23" i="8" s="1"/>
  <c r="Y38" i="8"/>
  <c r="AE43" i="8"/>
  <c r="AE42" i="8"/>
  <c r="AE35" i="8"/>
  <c r="R91" i="8"/>
  <c r="R79" i="8"/>
  <c r="R80" i="8" s="1"/>
  <c r="S21" i="8"/>
  <c r="AF53" i="8"/>
  <c r="AA47" i="8"/>
  <c r="Z46" i="8"/>
  <c r="AF75" i="8"/>
  <c r="AE53" i="8"/>
  <c r="T85" i="8"/>
  <c r="T83" i="8"/>
  <c r="U16" i="8"/>
  <c r="AD73" i="8"/>
  <c r="AF69" i="8"/>
  <c r="Y93" i="8"/>
  <c r="AE36" i="8"/>
  <c r="AC72" i="8"/>
  <c r="Z86" i="8"/>
  <c r="Z98" i="8"/>
  <c r="Z97" i="8"/>
  <c r="S84" i="8"/>
  <c r="V88" i="8"/>
  <c r="AD41" i="8"/>
  <c r="AL66" i="8"/>
  <c r="Y87" i="8"/>
  <c r="AB71" i="8"/>
  <c r="AA70" i="8"/>
  <c r="AA96" i="8" s="1"/>
  <c r="AK77" i="8"/>
  <c r="X68" i="8"/>
  <c r="EV13" i="2"/>
  <c r="W25" i="6"/>
  <c r="AF76" i="6"/>
  <c r="T27" i="6"/>
  <c r="U22" i="6" s="1"/>
  <c r="U21" i="6" s="1"/>
  <c r="V92" i="6"/>
  <c r="V66" i="6"/>
  <c r="U85" i="6"/>
  <c r="X31" i="6"/>
  <c r="X38" i="6"/>
  <c r="X37" i="6" s="1"/>
  <c r="X53" i="6"/>
  <c r="W52" i="6"/>
  <c r="AD73" i="6"/>
  <c r="D119" i="6" s="1"/>
  <c r="Q19" i="6"/>
  <c r="C115" i="6"/>
  <c r="P89" i="6"/>
  <c r="P77" i="6"/>
  <c r="P78" i="6" s="1"/>
  <c r="AC49" i="6"/>
  <c r="AB51" i="6"/>
  <c r="Z45" i="6"/>
  <c r="Y44" i="6"/>
  <c r="AD80" i="6"/>
  <c r="AE17" i="6"/>
  <c r="AF65" i="6"/>
  <c r="AF64" i="6" s="1"/>
  <c r="AF58" i="6"/>
  <c r="AF57" i="6" s="1"/>
  <c r="AF50" i="6"/>
  <c r="AM72" i="6" s="1"/>
  <c r="W68" i="6"/>
  <c r="W96" i="6" s="1"/>
  <c r="X69" i="6"/>
  <c r="X71" i="6"/>
  <c r="X87" i="6"/>
  <c r="Y15" i="6"/>
  <c r="P83" i="6"/>
  <c r="P81" i="6"/>
  <c r="Q14" i="6"/>
  <c r="X91" i="6"/>
  <c r="W90" i="6"/>
  <c r="W43" i="6"/>
  <c r="V84" i="6"/>
  <c r="V95" i="6"/>
  <c r="V96" i="6"/>
  <c r="AD67" i="6"/>
  <c r="X60" i="6"/>
  <c r="W59" i="6"/>
  <c r="Y70" i="6"/>
  <c r="AA40" i="6"/>
  <c r="AA33" i="6"/>
  <c r="O82" i="6"/>
  <c r="R86" i="6"/>
  <c r="R28" i="6"/>
  <c r="S24" i="6" s="1"/>
  <c r="S23" i="6" s="1"/>
  <c r="Y41" i="6"/>
  <c r="D105" i="5"/>
  <c r="C116" i="5" s="1"/>
  <c r="AI75" i="5"/>
  <c r="AB33" i="5"/>
  <c r="V27" i="5"/>
  <c r="W23" i="5" s="1"/>
  <c r="W22" i="5" s="1"/>
  <c r="V26" i="5"/>
  <c r="W21" i="5" s="1"/>
  <c r="Y52" i="5"/>
  <c r="X51" i="5"/>
  <c r="X91" i="5" s="1"/>
  <c r="Y69" i="5"/>
  <c r="X86" i="5"/>
  <c r="Y15" i="5"/>
  <c r="AD60" i="5"/>
  <c r="AD53" i="5"/>
  <c r="AD45" i="5"/>
  <c r="W29" i="5"/>
  <c r="P80" i="5"/>
  <c r="C104" i="5" s="1"/>
  <c r="P82" i="5"/>
  <c r="Q14" i="5"/>
  <c r="S84" i="5"/>
  <c r="W35" i="5"/>
  <c r="W90" i="5"/>
  <c r="AB40" i="5"/>
  <c r="AC41" i="5"/>
  <c r="AC34" i="5"/>
  <c r="Y44" i="5"/>
  <c r="X43" i="5"/>
  <c r="Y70" i="5"/>
  <c r="P17" i="5"/>
  <c r="P25" i="5"/>
  <c r="Q19" i="5" s="1"/>
  <c r="Q18" i="5" s="1"/>
  <c r="AD79" i="5"/>
  <c r="AE16" i="5"/>
  <c r="Z48" i="5"/>
  <c r="Y50" i="5"/>
  <c r="V59" i="5"/>
  <c r="U58" i="5"/>
  <c r="U65" i="5" s="1"/>
  <c r="AI74" i="5"/>
  <c r="T83" i="5"/>
  <c r="T94" i="5"/>
  <c r="T95" i="5"/>
  <c r="AI64" i="5"/>
  <c r="AI63" i="5" s="1"/>
  <c r="AI57" i="5"/>
  <c r="AI56" i="5" s="1"/>
  <c r="AI49" i="5"/>
  <c r="AP71" i="5" s="1"/>
  <c r="V68" i="5"/>
  <c r="U67" i="5"/>
  <c r="U93" i="5" s="1"/>
  <c r="AI55" i="5"/>
  <c r="AI54" i="5" s="1"/>
  <c r="AI62" i="5"/>
  <c r="AI61" i="5" s="1"/>
  <c r="AI47" i="5"/>
  <c r="AI46" i="5" s="1"/>
  <c r="R85" i="5"/>
  <c r="AD73" i="5"/>
  <c r="AC39" i="5"/>
  <c r="AC38" i="5" s="1"/>
  <c r="AC32" i="5"/>
  <c r="AC31" i="5" s="1"/>
  <c r="CC84" i="2"/>
  <c r="CD20" i="2"/>
  <c r="C119" i="7" l="1"/>
  <c r="C55" i="7"/>
  <c r="AM78" i="8"/>
  <c r="AF43" i="8"/>
  <c r="AE34" i="8"/>
  <c r="AG76" i="8"/>
  <c r="AG75" i="8" s="1"/>
  <c r="Y68" i="8"/>
  <c r="AE41" i="8"/>
  <c r="AF36" i="8"/>
  <c r="AL51" i="8"/>
  <c r="Z38" i="8"/>
  <c r="Z30" i="8"/>
  <c r="AA86" i="8"/>
  <c r="AA98" i="8"/>
  <c r="AA97" i="8"/>
  <c r="AG82" i="8"/>
  <c r="AH19" i="8"/>
  <c r="AC89" i="8"/>
  <c r="AD17" i="8"/>
  <c r="AC71" i="8"/>
  <c r="AB70" i="8"/>
  <c r="AL65" i="8"/>
  <c r="AL64" i="8" s="1"/>
  <c r="AL58" i="8"/>
  <c r="AL57" i="8" s="1"/>
  <c r="AL50" i="8"/>
  <c r="AL49" i="8" s="1"/>
  <c r="Y92" i="8"/>
  <c r="Y45" i="8"/>
  <c r="Y27" i="8"/>
  <c r="AG63" i="8"/>
  <c r="AG56" i="8"/>
  <c r="AG48" i="8"/>
  <c r="AG53" i="8" s="1"/>
  <c r="Z32" i="8"/>
  <c r="Z87" i="8"/>
  <c r="AE73" i="8"/>
  <c r="Z93" i="8"/>
  <c r="AD72" i="8"/>
  <c r="AB47" i="8"/>
  <c r="AA46" i="8"/>
  <c r="AM67" i="8"/>
  <c r="AM66" i="8" s="1"/>
  <c r="AM60" i="8"/>
  <c r="AM59" i="8" s="1"/>
  <c r="AM52" i="8"/>
  <c r="AT74" i="8" s="1"/>
  <c r="Z54" i="8"/>
  <c r="Z94" i="8" s="1"/>
  <c r="AA55" i="8"/>
  <c r="U85" i="8"/>
  <c r="U83" i="8"/>
  <c r="V16" i="8"/>
  <c r="AG44" i="8"/>
  <c r="AG37" i="8"/>
  <c r="T84" i="8"/>
  <c r="W88" i="8"/>
  <c r="Y29" i="8"/>
  <c r="Z24" i="8" s="1"/>
  <c r="Z23" i="8" s="1"/>
  <c r="AB61" i="8"/>
  <c r="AC62" i="8"/>
  <c r="S20" i="8"/>
  <c r="S28" i="8"/>
  <c r="T22" i="8" s="1"/>
  <c r="T21" i="8" s="1"/>
  <c r="AL77" i="8"/>
  <c r="AF42" i="8"/>
  <c r="AF35" i="8"/>
  <c r="EW13" i="2"/>
  <c r="W94" i="6"/>
  <c r="S28" i="6"/>
  <c r="T24" i="6" s="1"/>
  <c r="T23" i="6" s="1"/>
  <c r="U27" i="6"/>
  <c r="V22" i="6" s="1"/>
  <c r="V21" i="6" s="1"/>
  <c r="AD49" i="6"/>
  <c r="AC51" i="6"/>
  <c r="Z42" i="6"/>
  <c r="AG76" i="6" s="1"/>
  <c r="Z35" i="6"/>
  <c r="Y60" i="6"/>
  <c r="X59" i="6"/>
  <c r="Y71" i="6"/>
  <c r="AE80" i="6"/>
  <c r="AF17" i="6"/>
  <c r="W92" i="6"/>
  <c r="W66" i="6"/>
  <c r="X52" i="6"/>
  <c r="Y53" i="6"/>
  <c r="X36" i="6"/>
  <c r="Y69" i="6"/>
  <c r="X68" i="6"/>
  <c r="X96" i="6" s="1"/>
  <c r="Y91" i="6"/>
  <c r="AH63" i="6"/>
  <c r="AH62" i="6" s="1"/>
  <c r="AH56" i="6"/>
  <c r="AH55" i="6" s="1"/>
  <c r="AH48" i="6"/>
  <c r="AH47" i="6" s="1"/>
  <c r="Q83" i="6"/>
  <c r="Q81" i="6"/>
  <c r="R14" i="6"/>
  <c r="W84" i="6"/>
  <c r="W95" i="6"/>
  <c r="AA45" i="6"/>
  <c r="Z44" i="6"/>
  <c r="AE61" i="6"/>
  <c r="AE54" i="6"/>
  <c r="AE46" i="6"/>
  <c r="X30" i="6"/>
  <c r="AH75" i="6"/>
  <c r="AA39" i="6"/>
  <c r="V85" i="6"/>
  <c r="C105" i="6"/>
  <c r="P82" i="6"/>
  <c r="S86" i="6"/>
  <c r="Q18" i="6"/>
  <c r="Q26" i="6"/>
  <c r="R20" i="6" s="1"/>
  <c r="AB40" i="6"/>
  <c r="AB33" i="6"/>
  <c r="Z70" i="6"/>
  <c r="Z41" i="6"/>
  <c r="Y87" i="6"/>
  <c r="Z15" i="6"/>
  <c r="AE74" i="6"/>
  <c r="AA32" i="6"/>
  <c r="AC33" i="5"/>
  <c r="AD66" i="5"/>
  <c r="AJ75" i="5"/>
  <c r="AC40" i="5"/>
  <c r="W27" i="5"/>
  <c r="X23" i="5" s="1"/>
  <c r="X22" i="5" s="1"/>
  <c r="AD39" i="5"/>
  <c r="AD38" i="5" s="1"/>
  <c r="AD32" i="5"/>
  <c r="W59" i="5"/>
  <c r="V58" i="5"/>
  <c r="V65" i="5" s="1"/>
  <c r="Z70" i="5"/>
  <c r="C115" i="5"/>
  <c r="P81" i="5"/>
  <c r="Z69" i="5"/>
  <c r="W28" i="5"/>
  <c r="AD72" i="5"/>
  <c r="D118" i="5" s="1"/>
  <c r="C114" i="5"/>
  <c r="P88" i="5"/>
  <c r="P76" i="5"/>
  <c r="P77" i="5" s="1"/>
  <c r="AA48" i="5"/>
  <c r="Z50" i="5"/>
  <c r="AE79" i="5"/>
  <c r="AF16" i="5"/>
  <c r="Z44" i="5"/>
  <c r="Y43" i="5"/>
  <c r="W68" i="5"/>
  <c r="V67" i="5"/>
  <c r="X90" i="5"/>
  <c r="Y51" i="5"/>
  <c r="Y91" i="5" s="1"/>
  <c r="Z52" i="5"/>
  <c r="AJ64" i="5"/>
  <c r="AJ63" i="5" s="1"/>
  <c r="AJ57" i="5"/>
  <c r="AJ56" i="5" s="1"/>
  <c r="AJ49" i="5"/>
  <c r="AQ71" i="5" s="1"/>
  <c r="AJ74" i="5"/>
  <c r="Q17" i="5"/>
  <c r="Q25" i="5"/>
  <c r="R19" i="5" s="1"/>
  <c r="R18" i="5" s="1"/>
  <c r="AJ55" i="5"/>
  <c r="AJ54" i="5" s="1"/>
  <c r="AJ62" i="5"/>
  <c r="AJ61" i="5" s="1"/>
  <c r="AJ47" i="5"/>
  <c r="AJ46" i="5" s="1"/>
  <c r="U83" i="5"/>
  <c r="U95" i="5"/>
  <c r="U94" i="5"/>
  <c r="T84" i="5"/>
  <c r="X37" i="5"/>
  <c r="X36" i="5" s="1"/>
  <c r="X30" i="5"/>
  <c r="X29" i="5" s="1"/>
  <c r="S85" i="5"/>
  <c r="Y86" i="5"/>
  <c r="Z15" i="5"/>
  <c r="AD41" i="5"/>
  <c r="AD34" i="5"/>
  <c r="Q80" i="5"/>
  <c r="Q81" i="5" s="1"/>
  <c r="Q82" i="5"/>
  <c r="R14" i="5"/>
  <c r="W20" i="5"/>
  <c r="CE20" i="2"/>
  <c r="CD84" i="2"/>
  <c r="C116" i="6" l="1"/>
  <c r="D120" i="7"/>
  <c r="D56" i="7"/>
  <c r="AK75" i="5"/>
  <c r="AG43" i="8"/>
  <c r="AG36" i="8"/>
  <c r="AG69" i="8"/>
  <c r="AF41" i="8"/>
  <c r="Z68" i="8"/>
  <c r="AN78" i="8"/>
  <c r="T20" i="8"/>
  <c r="T28" i="8"/>
  <c r="U22" i="8" s="1"/>
  <c r="Z29" i="8"/>
  <c r="AN67" i="8"/>
  <c r="AN66" i="8" s="1"/>
  <c r="AN60" i="8"/>
  <c r="AN59" i="8" s="1"/>
  <c r="AN52" i="8"/>
  <c r="AU74" i="8" s="1"/>
  <c r="AC61" i="8"/>
  <c r="AD62" i="8"/>
  <c r="AM51" i="8"/>
  <c r="AD89" i="8"/>
  <c r="E108" i="8" s="1"/>
  <c r="D137" i="8" s="1"/>
  <c r="AE17" i="8"/>
  <c r="AM65" i="8"/>
  <c r="AM64" i="8" s="1"/>
  <c r="AM58" i="8"/>
  <c r="AM57" i="8" s="1"/>
  <c r="AM50" i="8"/>
  <c r="AM49" i="8" s="1"/>
  <c r="AA26" i="8"/>
  <c r="V85" i="8"/>
  <c r="V83" i="8"/>
  <c r="W16" i="8"/>
  <c r="Z31" i="8"/>
  <c r="U84" i="8"/>
  <c r="X88" i="8"/>
  <c r="AA93" i="8"/>
  <c r="AH82" i="8"/>
  <c r="AI19" i="8"/>
  <c r="AG42" i="8"/>
  <c r="AG35" i="8"/>
  <c r="AC47" i="8"/>
  <c r="AB46" i="8"/>
  <c r="AF73" i="8"/>
  <c r="AM77" i="8"/>
  <c r="AE72" i="8"/>
  <c r="AB86" i="8"/>
  <c r="AB98" i="8"/>
  <c r="AB97" i="8"/>
  <c r="AA33" i="8"/>
  <c r="AA32" i="8" s="1"/>
  <c r="AA40" i="8"/>
  <c r="AB55" i="8"/>
  <c r="AA54" i="8"/>
  <c r="AA94" i="8" s="1"/>
  <c r="AC70" i="8"/>
  <c r="AD71" i="8"/>
  <c r="S91" i="8"/>
  <c r="S79" i="8"/>
  <c r="S80" i="8" s="1"/>
  <c r="AF34" i="8"/>
  <c r="AB96" i="8"/>
  <c r="AA87" i="8"/>
  <c r="EX13" i="2"/>
  <c r="AE67" i="6"/>
  <c r="T28" i="6"/>
  <c r="U24" i="6" s="1"/>
  <c r="U23" i="6" s="1"/>
  <c r="AA70" i="6"/>
  <c r="Q82" i="6"/>
  <c r="T86" i="6"/>
  <c r="Z69" i="6"/>
  <c r="Y68" i="6"/>
  <c r="Y94" i="6" s="1"/>
  <c r="AF80" i="6"/>
  <c r="AG17" i="6"/>
  <c r="X94" i="6"/>
  <c r="AE49" i="6"/>
  <c r="AF49" i="6" s="1"/>
  <c r="AD51" i="6"/>
  <c r="Z71" i="6"/>
  <c r="V27" i="6"/>
  <c r="W22" i="6" s="1"/>
  <c r="W21" i="6" s="1"/>
  <c r="Z91" i="6"/>
  <c r="AC40" i="6"/>
  <c r="AC33" i="6"/>
  <c r="Y31" i="6"/>
  <c r="Y30" i="6" s="1"/>
  <c r="Y38" i="6"/>
  <c r="Y37" i="6" s="1"/>
  <c r="AB39" i="6"/>
  <c r="AB45" i="6"/>
  <c r="AA44" i="6"/>
  <c r="Y52" i="6"/>
  <c r="Z53" i="6"/>
  <c r="AI63" i="6"/>
  <c r="AI62" i="6" s="1"/>
  <c r="AI56" i="6"/>
  <c r="AI55" i="6" s="1"/>
  <c r="AI48" i="6"/>
  <c r="AI47" i="6" s="1"/>
  <c r="Z87" i="6"/>
  <c r="AA15" i="6"/>
  <c r="AI75" i="6"/>
  <c r="X92" i="6"/>
  <c r="X66" i="6"/>
  <c r="Z60" i="6"/>
  <c r="Y59" i="6"/>
  <c r="AA42" i="6"/>
  <c r="AA41" i="6" s="1"/>
  <c r="AA35" i="6"/>
  <c r="AB32" i="6"/>
  <c r="AE73" i="6"/>
  <c r="Q89" i="6"/>
  <c r="Q77" i="6"/>
  <c r="Q78" i="6" s="1"/>
  <c r="R19" i="6"/>
  <c r="X29" i="6"/>
  <c r="X25" i="6" s="1"/>
  <c r="D107" i="6"/>
  <c r="W85" i="6"/>
  <c r="AG65" i="6"/>
  <c r="AG64" i="6" s="1"/>
  <c r="AG58" i="6"/>
  <c r="AG57" i="6" s="1"/>
  <c r="AG50" i="6"/>
  <c r="AN72" i="6" s="1"/>
  <c r="Z34" i="6"/>
  <c r="R83" i="6"/>
  <c r="R81" i="6"/>
  <c r="S14" i="6"/>
  <c r="X84" i="6"/>
  <c r="X95" i="6"/>
  <c r="T85" i="5"/>
  <c r="AE73" i="5"/>
  <c r="AE72" i="5" s="1"/>
  <c r="AD40" i="5"/>
  <c r="AK74" i="5"/>
  <c r="R17" i="5"/>
  <c r="R25" i="5"/>
  <c r="S19" i="5" s="1"/>
  <c r="S18" i="5" s="1"/>
  <c r="AA70" i="5"/>
  <c r="AE41" i="5"/>
  <c r="AE34" i="5"/>
  <c r="AK64" i="5"/>
  <c r="AK63" i="5" s="1"/>
  <c r="AK57" i="5"/>
  <c r="AK56" i="5" s="1"/>
  <c r="AK49" i="5"/>
  <c r="AR71" i="5" s="1"/>
  <c r="X27" i="5"/>
  <c r="Y23" i="5" s="1"/>
  <c r="Y22" i="5" s="1"/>
  <c r="W89" i="5"/>
  <c r="W42" i="5"/>
  <c r="W24" i="5"/>
  <c r="AD33" i="5"/>
  <c r="W26" i="5"/>
  <c r="X21" i="5" s="1"/>
  <c r="X20" i="5" s="1"/>
  <c r="V83" i="5"/>
  <c r="V94" i="5"/>
  <c r="V95" i="5"/>
  <c r="AB48" i="5"/>
  <c r="AA50" i="5"/>
  <c r="X28" i="5"/>
  <c r="Z86" i="5"/>
  <c r="AA15" i="5"/>
  <c r="X68" i="5"/>
  <c r="W67" i="5"/>
  <c r="W93" i="5" s="1"/>
  <c r="X59" i="5"/>
  <c r="W58" i="5"/>
  <c r="W65" i="5" s="1"/>
  <c r="U84" i="5"/>
  <c r="AE60" i="5"/>
  <c r="AE53" i="5"/>
  <c r="AE45" i="5"/>
  <c r="V93" i="5"/>
  <c r="AA69" i="5"/>
  <c r="AK62" i="5"/>
  <c r="AK61" i="5" s="1"/>
  <c r="AK55" i="5"/>
  <c r="AK54" i="5" s="1"/>
  <c r="AK47" i="5"/>
  <c r="AK46" i="5" s="1"/>
  <c r="Q88" i="5"/>
  <c r="Q76" i="5"/>
  <c r="Q77" i="5" s="1"/>
  <c r="AF79" i="5"/>
  <c r="AG16" i="5"/>
  <c r="R82" i="5"/>
  <c r="R80" i="5"/>
  <c r="R81" i="5" s="1"/>
  <c r="S14" i="5"/>
  <c r="X35" i="5"/>
  <c r="Z51" i="5"/>
  <c r="Z91" i="5" s="1"/>
  <c r="AA52" i="5"/>
  <c r="Y90" i="5"/>
  <c r="AD31" i="5"/>
  <c r="Y37" i="5"/>
  <c r="Y30" i="5"/>
  <c r="Y29" i="5" s="1"/>
  <c r="AA44" i="5"/>
  <c r="Z43" i="5"/>
  <c r="CE84" i="2"/>
  <c r="CF20" i="2"/>
  <c r="C118" i="6" l="1"/>
  <c r="E65" i="7"/>
  <c r="E128" i="7"/>
  <c r="AF74" i="6"/>
  <c r="AF73" i="6" s="1"/>
  <c r="AH76" i="6"/>
  <c r="AL75" i="5"/>
  <c r="AG41" i="8"/>
  <c r="AA68" i="8"/>
  <c r="AA31" i="8"/>
  <c r="AC86" i="8"/>
  <c r="AC98" i="8"/>
  <c r="AC97" i="8"/>
  <c r="AB93" i="8"/>
  <c r="AA24" i="8"/>
  <c r="AC96" i="8"/>
  <c r="AB87" i="8"/>
  <c r="AD47" i="8"/>
  <c r="AC46" i="8"/>
  <c r="Z92" i="8"/>
  <c r="Z45" i="8"/>
  <c r="Z27" i="8"/>
  <c r="AE89" i="8"/>
  <c r="AF17" i="8"/>
  <c r="AN65" i="8"/>
  <c r="AN64" i="8" s="1"/>
  <c r="AN58" i="8"/>
  <c r="AN57" i="8" s="1"/>
  <c r="AN50" i="8"/>
  <c r="AN49" i="8" s="1"/>
  <c r="AG34" i="8"/>
  <c r="AB54" i="8"/>
  <c r="AB94" i="8" s="1"/>
  <c r="AC55" i="8"/>
  <c r="AN77" i="8"/>
  <c r="AI82" i="8"/>
  <c r="AJ19" i="8"/>
  <c r="W85" i="8"/>
  <c r="W83" i="8"/>
  <c r="X16" i="8"/>
  <c r="AF72" i="8"/>
  <c r="AA39" i="8"/>
  <c r="AH76" i="8"/>
  <c r="V84" i="8"/>
  <c r="Y88" i="8"/>
  <c r="AN51" i="8"/>
  <c r="AB40" i="8"/>
  <c r="AB33" i="8"/>
  <c r="AH63" i="8"/>
  <c r="AH48" i="8"/>
  <c r="AH53" i="8" s="1"/>
  <c r="AH56" i="8"/>
  <c r="AD61" i="8"/>
  <c r="AE62" i="8"/>
  <c r="T91" i="8"/>
  <c r="T79" i="8"/>
  <c r="T80" i="8" s="1"/>
  <c r="AG73" i="8"/>
  <c r="AD70" i="8"/>
  <c r="AD96" i="8" s="1"/>
  <c r="AE71" i="8"/>
  <c r="AH44" i="8"/>
  <c r="AH37" i="8"/>
  <c r="AA25" i="8"/>
  <c r="U21" i="8"/>
  <c r="EY13" i="2"/>
  <c r="AJ75" i="6"/>
  <c r="AG49" i="6"/>
  <c r="AA34" i="6"/>
  <c r="AC32" i="6"/>
  <c r="W27" i="6"/>
  <c r="X22" i="6" s="1"/>
  <c r="Y29" i="6"/>
  <c r="S83" i="6"/>
  <c r="S81" i="6"/>
  <c r="T14" i="6"/>
  <c r="Y92" i="6"/>
  <c r="Y66" i="6"/>
  <c r="R82" i="6"/>
  <c r="U86" i="6"/>
  <c r="AA91" i="6"/>
  <c r="AE51" i="6"/>
  <c r="X90" i="6"/>
  <c r="X43" i="6"/>
  <c r="AH65" i="6"/>
  <c r="AH64" i="6" s="1"/>
  <c r="AH58" i="6"/>
  <c r="AH57" i="6" s="1"/>
  <c r="AH50" i="6"/>
  <c r="AO72" i="6" s="1"/>
  <c r="AC45" i="6"/>
  <c r="AB44" i="6"/>
  <c r="AB70" i="6"/>
  <c r="AA87" i="6"/>
  <c r="AB15" i="6"/>
  <c r="AC39" i="6"/>
  <c r="AG80" i="6"/>
  <c r="AH17" i="6"/>
  <c r="R18" i="6"/>
  <c r="R26" i="6"/>
  <c r="S20" i="6" s="1"/>
  <c r="Y36" i="6"/>
  <c r="AD40" i="6"/>
  <c r="AD33" i="6"/>
  <c r="AA71" i="6"/>
  <c r="Y84" i="6"/>
  <c r="Y95" i="6"/>
  <c r="U28" i="6"/>
  <c r="V24" i="6" s="1"/>
  <c r="AA60" i="6"/>
  <c r="Z59" i="6"/>
  <c r="AF61" i="6"/>
  <c r="AF54" i="6"/>
  <c r="AF46" i="6"/>
  <c r="AF51" i="6" s="1"/>
  <c r="X85" i="6"/>
  <c r="AA53" i="6"/>
  <c r="Z52" i="6"/>
  <c r="AJ63" i="6"/>
  <c r="AJ62" i="6" s="1"/>
  <c r="AJ56" i="6"/>
  <c r="AJ55" i="6" s="1"/>
  <c r="AJ48" i="6"/>
  <c r="AJ47" i="6" s="1"/>
  <c r="Y96" i="6"/>
  <c r="AA69" i="6"/>
  <c r="Z68" i="6"/>
  <c r="AB42" i="6"/>
  <c r="AB41" i="6" s="1"/>
  <c r="AB35" i="6"/>
  <c r="AE33" i="5"/>
  <c r="AF73" i="5"/>
  <c r="AF72" i="5" s="1"/>
  <c r="AE40" i="5"/>
  <c r="Y36" i="5"/>
  <c r="Y35" i="5" s="1"/>
  <c r="Y27" i="5"/>
  <c r="Z23" i="5" s="1"/>
  <c r="Z22" i="5" s="1"/>
  <c r="S17" i="5"/>
  <c r="S25" i="5"/>
  <c r="T19" i="5" s="1"/>
  <c r="AF60" i="5"/>
  <c r="AF53" i="5"/>
  <c r="AF45" i="5"/>
  <c r="W83" i="5"/>
  <c r="D106" i="5" s="1"/>
  <c r="W95" i="5"/>
  <c r="W94" i="5"/>
  <c r="AC48" i="5"/>
  <c r="AB50" i="5"/>
  <c r="AL64" i="5"/>
  <c r="AL63" i="5" s="1"/>
  <c r="AL57" i="5"/>
  <c r="AL56" i="5" s="1"/>
  <c r="AL49" i="5"/>
  <c r="AS71" i="5" s="1"/>
  <c r="Z90" i="5"/>
  <c r="Y28" i="5"/>
  <c r="AE66" i="5"/>
  <c r="Y68" i="5"/>
  <c r="X67" i="5"/>
  <c r="X93" i="5" s="1"/>
  <c r="AB70" i="5"/>
  <c r="AA86" i="5"/>
  <c r="AB15" i="5"/>
  <c r="V84" i="5"/>
  <c r="R88" i="5"/>
  <c r="R76" i="5"/>
  <c r="R77" i="5" s="1"/>
  <c r="X26" i="5"/>
  <c r="Y21" i="5" s="1"/>
  <c r="Y20" i="5" s="1"/>
  <c r="AF41" i="5"/>
  <c r="AF34" i="5"/>
  <c r="AB44" i="5"/>
  <c r="AA43" i="5"/>
  <c r="Y59" i="5"/>
  <c r="X58" i="5"/>
  <c r="X65" i="5" s="1"/>
  <c r="S82" i="5"/>
  <c r="S80" i="5"/>
  <c r="S81" i="5" s="1"/>
  <c r="T14" i="5"/>
  <c r="U85" i="5"/>
  <c r="AB52" i="5"/>
  <c r="AA51" i="5"/>
  <c r="AA91" i="5" s="1"/>
  <c r="AG79" i="5"/>
  <c r="AH16" i="5"/>
  <c r="AB69" i="5"/>
  <c r="X89" i="5"/>
  <c r="X42" i="5"/>
  <c r="X24" i="5"/>
  <c r="AE39" i="5"/>
  <c r="AE32" i="5"/>
  <c r="Z37" i="5"/>
  <c r="Z30" i="5"/>
  <c r="CG20" i="2"/>
  <c r="CF84" i="2"/>
  <c r="D127" i="7" l="1"/>
  <c r="D64" i="7"/>
  <c r="AM75" i="5"/>
  <c r="AH69" i="8"/>
  <c r="AI76" i="8"/>
  <c r="AH75" i="8"/>
  <c r="AF89" i="8"/>
  <c r="AG17" i="8"/>
  <c r="AC87" i="8"/>
  <c r="AA38" i="8"/>
  <c r="AA45" i="8" s="1"/>
  <c r="AB39" i="8"/>
  <c r="AA92" i="8"/>
  <c r="AH73" i="8"/>
  <c r="AA30" i="8"/>
  <c r="AB26" i="8" s="1"/>
  <c r="AB25" i="8" s="1"/>
  <c r="AI63" i="8"/>
  <c r="AI56" i="8"/>
  <c r="AI48" i="8"/>
  <c r="AI53" i="8" s="1"/>
  <c r="AH42" i="8"/>
  <c r="AH41" i="8" s="1"/>
  <c r="AH35" i="8"/>
  <c r="AH34" i="8" s="1"/>
  <c r="AA23" i="8"/>
  <c r="AB32" i="8"/>
  <c r="AC54" i="8"/>
  <c r="AC94" i="8" s="1"/>
  <c r="AD55" i="8"/>
  <c r="AO67" i="8"/>
  <c r="AO66" i="8" s="1"/>
  <c r="AO60" i="8"/>
  <c r="AO59" i="8" s="1"/>
  <c r="AO52" i="8"/>
  <c r="AV74" i="8" s="1"/>
  <c r="AH36" i="8"/>
  <c r="X85" i="8"/>
  <c r="X83" i="8"/>
  <c r="Y16" i="8"/>
  <c r="AB68" i="8"/>
  <c r="U20" i="8"/>
  <c r="U28" i="8"/>
  <c r="V22" i="8" s="1"/>
  <c r="V21" i="8" s="1"/>
  <c r="AG72" i="8"/>
  <c r="AH43" i="8"/>
  <c r="AO78" i="8"/>
  <c r="D107" i="8"/>
  <c r="W84" i="8"/>
  <c r="Z88" i="8"/>
  <c r="AE70" i="8"/>
  <c r="AE96" i="8" s="1"/>
  <c r="AF71" i="8"/>
  <c r="AF62" i="8"/>
  <c r="AE61" i="8"/>
  <c r="AC93" i="8"/>
  <c r="AD86" i="8"/>
  <c r="AD98" i="8"/>
  <c r="AD97" i="8"/>
  <c r="AJ82" i="8"/>
  <c r="AK19" i="8"/>
  <c r="AD46" i="8"/>
  <c r="AE47" i="8"/>
  <c r="EZ13" i="2"/>
  <c r="Y25" i="6"/>
  <c r="AB34" i="6"/>
  <c r="AK75" i="6"/>
  <c r="AI76" i="6"/>
  <c r="AB53" i="6"/>
  <c r="AA52" i="6"/>
  <c r="AB60" i="6"/>
  <c r="AA59" i="6"/>
  <c r="AK63" i="6"/>
  <c r="AK62" i="6" s="1"/>
  <c r="AK56" i="6"/>
  <c r="AK55" i="6" s="1"/>
  <c r="AK48" i="6"/>
  <c r="AK47" i="6" s="1"/>
  <c r="AH80" i="6"/>
  <c r="AI17" i="6"/>
  <c r="AB91" i="6"/>
  <c r="AC42" i="6"/>
  <c r="AC41" i="6" s="1"/>
  <c r="AC35" i="6"/>
  <c r="AD45" i="6"/>
  <c r="AC44" i="6"/>
  <c r="Y90" i="6"/>
  <c r="Y43" i="6"/>
  <c r="AB69" i="6"/>
  <c r="AA68" i="6"/>
  <c r="V23" i="6"/>
  <c r="AD39" i="6"/>
  <c r="Z38" i="6"/>
  <c r="Z31" i="6"/>
  <c r="AH49" i="6"/>
  <c r="Z84" i="6"/>
  <c r="Z95" i="6"/>
  <c r="AF67" i="6"/>
  <c r="Y85" i="6"/>
  <c r="R89" i="6"/>
  <c r="R77" i="6"/>
  <c r="R78" i="6" s="1"/>
  <c r="AB87" i="6"/>
  <c r="AC15" i="6"/>
  <c r="AD32" i="6"/>
  <c r="Z94" i="6"/>
  <c r="AA96" i="6"/>
  <c r="AB71" i="6"/>
  <c r="S19" i="6"/>
  <c r="T83" i="6"/>
  <c r="T81" i="6"/>
  <c r="U14" i="6"/>
  <c r="AE33" i="6"/>
  <c r="AE40" i="6"/>
  <c r="AI65" i="6"/>
  <c r="AI64" i="6" s="1"/>
  <c r="AI58" i="6"/>
  <c r="AI57" i="6" s="1"/>
  <c r="AI50" i="6"/>
  <c r="AP72" i="6" s="1"/>
  <c r="Z92" i="6"/>
  <c r="Z66" i="6"/>
  <c r="Z96" i="6"/>
  <c r="AC70" i="6"/>
  <c r="S82" i="6"/>
  <c r="V86" i="6"/>
  <c r="X21" i="6"/>
  <c r="AG73" i="5"/>
  <c r="AG72" i="5" s="1"/>
  <c r="AF66" i="5"/>
  <c r="Y26" i="5"/>
  <c r="Z21" i="5" s="1"/>
  <c r="AF40" i="5"/>
  <c r="AC69" i="5"/>
  <c r="T82" i="5"/>
  <c r="T80" i="5"/>
  <c r="T81" i="5" s="1"/>
  <c r="U14" i="5"/>
  <c r="AM64" i="5"/>
  <c r="AM63" i="5" s="1"/>
  <c r="AM57" i="5"/>
  <c r="AM56" i="5" s="1"/>
  <c r="AM49" i="5"/>
  <c r="AT71" i="5" s="1"/>
  <c r="V85" i="5"/>
  <c r="AA37" i="5"/>
  <c r="AA30" i="5"/>
  <c r="AH79" i="5"/>
  <c r="AI16" i="5"/>
  <c r="S88" i="5"/>
  <c r="S76" i="5"/>
  <c r="S77" i="5" s="1"/>
  <c r="AB86" i="5"/>
  <c r="AC15" i="5"/>
  <c r="AL62" i="5"/>
  <c r="AL61" i="5" s="1"/>
  <c r="AL55" i="5"/>
  <c r="AL54" i="5" s="1"/>
  <c r="AL47" i="5"/>
  <c r="AL46" i="5" s="1"/>
  <c r="AF39" i="5"/>
  <c r="AF32" i="5"/>
  <c r="AE31" i="5"/>
  <c r="Y89" i="5"/>
  <c r="Y42" i="5"/>
  <c r="Y24" i="5"/>
  <c r="AD48" i="5"/>
  <c r="AC50" i="5"/>
  <c r="Z36" i="5"/>
  <c r="T18" i="5"/>
  <c r="AG60" i="5"/>
  <c r="AG53" i="5"/>
  <c r="AG45" i="5"/>
  <c r="Z59" i="5"/>
  <c r="Y58" i="5"/>
  <c r="Y65" i="5" s="1"/>
  <c r="AE38" i="5"/>
  <c r="AL74" i="5"/>
  <c r="AC70" i="5"/>
  <c r="AC52" i="5"/>
  <c r="AB51" i="5"/>
  <c r="AB91" i="5" s="1"/>
  <c r="AG41" i="5"/>
  <c r="AG34" i="5"/>
  <c r="Z29" i="5"/>
  <c r="Z27" i="5"/>
  <c r="AA90" i="5"/>
  <c r="AC44" i="5"/>
  <c r="AB43" i="5"/>
  <c r="AF33" i="5"/>
  <c r="X83" i="5"/>
  <c r="X95" i="5"/>
  <c r="X94" i="5"/>
  <c r="C117" i="5"/>
  <c r="W85" i="5"/>
  <c r="W84" i="5"/>
  <c r="Z68" i="5"/>
  <c r="Y67" i="5"/>
  <c r="CG84" i="2"/>
  <c r="CH20" i="2"/>
  <c r="AM74" i="5" l="1"/>
  <c r="D136" i="8"/>
  <c r="E121" i="7"/>
  <c r="E57" i="7"/>
  <c r="AN75" i="5"/>
  <c r="AI69" i="8"/>
  <c r="AC68" i="8"/>
  <c r="AO51" i="8"/>
  <c r="AB30" i="8"/>
  <c r="AC26" i="8" s="1"/>
  <c r="AC25" i="8" s="1"/>
  <c r="U91" i="8"/>
  <c r="U79" i="8"/>
  <c r="U80" i="8" s="1"/>
  <c r="AA27" i="8"/>
  <c r="AE46" i="8"/>
  <c r="AF47" i="8"/>
  <c r="V20" i="8"/>
  <c r="V28" i="8"/>
  <c r="W22" i="8" s="1"/>
  <c r="AG89" i="8"/>
  <c r="AH17" i="8"/>
  <c r="AD93" i="8"/>
  <c r="AK82" i="8"/>
  <c r="AL19" i="8"/>
  <c r="AG62" i="8"/>
  <c r="AF61" i="8"/>
  <c r="AE55" i="8"/>
  <c r="AD54" i="8"/>
  <c r="AD94" i="8" s="1"/>
  <c r="AF70" i="8"/>
  <c r="AF96" i="8" s="1"/>
  <c r="AG71" i="8"/>
  <c r="Y85" i="8"/>
  <c r="Y83" i="8"/>
  <c r="Z16" i="8"/>
  <c r="AO77" i="8"/>
  <c r="AI75" i="8"/>
  <c r="AE86" i="8"/>
  <c r="AE98" i="8"/>
  <c r="AE97" i="8"/>
  <c r="AH72" i="8"/>
  <c r="X84" i="8"/>
  <c r="AA88" i="8"/>
  <c r="AB31" i="8"/>
  <c r="AI44" i="8"/>
  <c r="AP78" i="8" s="1"/>
  <c r="AI37" i="8"/>
  <c r="AI36" i="8" s="1"/>
  <c r="AB38" i="8"/>
  <c r="AI73" i="8"/>
  <c r="AA29" i="8"/>
  <c r="AB24" i="8" s="1"/>
  <c r="AB23" i="8" s="1"/>
  <c r="E109" i="8"/>
  <c r="AD87" i="8"/>
  <c r="AC40" i="8"/>
  <c r="AC39" i="8" s="1"/>
  <c r="AC33" i="8"/>
  <c r="AC32" i="8" s="1"/>
  <c r="AO65" i="8"/>
  <c r="AO64" i="8" s="1"/>
  <c r="AO58" i="8"/>
  <c r="AO57" i="8" s="1"/>
  <c r="AO50" i="8"/>
  <c r="AO49" i="8" s="1"/>
  <c r="FA13" i="2"/>
  <c r="AL75" i="6"/>
  <c r="AI49" i="6"/>
  <c r="AD70" i="6"/>
  <c r="AA84" i="6"/>
  <c r="AA95" i="6"/>
  <c r="AJ65" i="6"/>
  <c r="AJ64" i="6" s="1"/>
  <c r="AJ50" i="6"/>
  <c r="AQ72" i="6" s="1"/>
  <c r="AJ58" i="6"/>
  <c r="AJ57" i="6" s="1"/>
  <c r="AJ76" i="6"/>
  <c r="AL63" i="6"/>
  <c r="AL62" i="6" s="1"/>
  <c r="AL56" i="6"/>
  <c r="AL55" i="6" s="1"/>
  <c r="AL48" i="6"/>
  <c r="AL47" i="6" s="1"/>
  <c r="AE32" i="6"/>
  <c r="AC69" i="6"/>
  <c r="AB68" i="6"/>
  <c r="V28" i="6"/>
  <c r="W24" i="6" s="1"/>
  <c r="W23" i="6" s="1"/>
  <c r="U83" i="6"/>
  <c r="U81" i="6"/>
  <c r="V14" i="6"/>
  <c r="AC87" i="6"/>
  <c r="AD15" i="6"/>
  <c r="Z85" i="6"/>
  <c r="AA94" i="6"/>
  <c r="T82" i="6"/>
  <c r="W86" i="6"/>
  <c r="AC34" i="6"/>
  <c r="AG61" i="6"/>
  <c r="AG54" i="6"/>
  <c r="AG46" i="6"/>
  <c r="AG51" i="6" s="1"/>
  <c r="Z30" i="6"/>
  <c r="AI80" i="6"/>
  <c r="AJ17" i="6"/>
  <c r="AC53" i="6"/>
  <c r="AB52" i="6"/>
  <c r="X27" i="6"/>
  <c r="Y22" i="6" s="1"/>
  <c r="Y21" i="6" s="1"/>
  <c r="S18" i="6"/>
  <c r="S26" i="6"/>
  <c r="T20" i="6" s="1"/>
  <c r="AG74" i="6"/>
  <c r="Z37" i="6"/>
  <c r="AC60" i="6"/>
  <c r="AB59" i="6"/>
  <c r="AD44" i="6"/>
  <c r="AE45" i="6"/>
  <c r="AC71" i="6"/>
  <c r="AE39" i="6"/>
  <c r="AC91" i="6"/>
  <c r="AA92" i="6"/>
  <c r="AA66" i="6"/>
  <c r="AH73" i="5"/>
  <c r="AH72" i="5" s="1"/>
  <c r="AF31" i="5"/>
  <c r="AG33" i="5"/>
  <c r="AA23" i="5"/>
  <c r="AA22" i="5" s="1"/>
  <c r="AA27" i="5" s="1"/>
  <c r="AG40" i="5"/>
  <c r="T17" i="5"/>
  <c r="T25" i="5"/>
  <c r="U19" i="5" s="1"/>
  <c r="U18" i="5" s="1"/>
  <c r="AA36" i="5"/>
  <c r="Z35" i="5"/>
  <c r="AI79" i="5"/>
  <c r="AJ16" i="5"/>
  <c r="AG39" i="5"/>
  <c r="AG32" i="5"/>
  <c r="AD70" i="5"/>
  <c r="Y83" i="5"/>
  <c r="Y94" i="5"/>
  <c r="Y95" i="5"/>
  <c r="AA29" i="5"/>
  <c r="Z28" i="5"/>
  <c r="AF38" i="5"/>
  <c r="U82" i="5"/>
  <c r="U80" i="5"/>
  <c r="U81" i="5" s="1"/>
  <c r="V14" i="5"/>
  <c r="Z20" i="5"/>
  <c r="AM62" i="5"/>
  <c r="AM61" i="5" s="1"/>
  <c r="AM55" i="5"/>
  <c r="AM54" i="5" s="1"/>
  <c r="AM47" i="5"/>
  <c r="AM46" i="5" s="1"/>
  <c r="AE48" i="5"/>
  <c r="AD50" i="5"/>
  <c r="AH60" i="5"/>
  <c r="AH53" i="5"/>
  <c r="AH45" i="5"/>
  <c r="AA68" i="5"/>
  <c r="Z67" i="5"/>
  <c r="Y93" i="5"/>
  <c r="AB90" i="5"/>
  <c r="AA59" i="5"/>
  <c r="Z58" i="5"/>
  <c r="Z65" i="5" s="1"/>
  <c r="AD44" i="5"/>
  <c r="AC43" i="5"/>
  <c r="AC86" i="5"/>
  <c r="AD15" i="5"/>
  <c r="AD69" i="5"/>
  <c r="X84" i="5"/>
  <c r="AN64" i="5"/>
  <c r="AN63" i="5" s="1"/>
  <c r="AN57" i="5"/>
  <c r="AN56" i="5" s="1"/>
  <c r="AN49" i="5"/>
  <c r="AU71" i="5" s="1"/>
  <c r="AD52" i="5"/>
  <c r="AC51" i="5"/>
  <c r="AC91" i="5" s="1"/>
  <c r="AG66" i="5"/>
  <c r="CI20" i="2"/>
  <c r="CH84" i="2"/>
  <c r="AN74" i="5" l="1"/>
  <c r="D138" i="8"/>
  <c r="F129" i="7"/>
  <c r="F66" i="7"/>
  <c r="AC38" i="8"/>
  <c r="AP67" i="8"/>
  <c r="AP66" i="8" s="1"/>
  <c r="AP60" i="8"/>
  <c r="AP59" i="8" s="1"/>
  <c r="AP52" i="8"/>
  <c r="AE93" i="8"/>
  <c r="AI43" i="8"/>
  <c r="AH89" i="8"/>
  <c r="AI17" i="8"/>
  <c r="AB29" i="8"/>
  <c r="AC24" i="8" s="1"/>
  <c r="AC23" i="8" s="1"/>
  <c r="AG70" i="8"/>
  <c r="AG96" i="8" s="1"/>
  <c r="AH71" i="8"/>
  <c r="AI42" i="8"/>
  <c r="AI41" i="8" s="1"/>
  <c r="AI35" i="8"/>
  <c r="AB92" i="8"/>
  <c r="AB45" i="8"/>
  <c r="AB27" i="8"/>
  <c r="AF86" i="8"/>
  <c r="AF98" i="8"/>
  <c r="AF97" i="8"/>
  <c r="AH62" i="8"/>
  <c r="AG61" i="8"/>
  <c r="AE87" i="8"/>
  <c r="AJ76" i="8"/>
  <c r="AL82" i="8"/>
  <c r="AM19" i="8"/>
  <c r="AD40" i="8"/>
  <c r="AD39" i="8" s="1"/>
  <c r="AD33" i="8"/>
  <c r="AD32" i="8" s="1"/>
  <c r="AC31" i="8"/>
  <c r="AJ73" i="8"/>
  <c r="AJ63" i="8"/>
  <c r="AJ56" i="8"/>
  <c r="AJ48" i="8"/>
  <c r="AJ53" i="8" s="1"/>
  <c r="W21" i="8"/>
  <c r="Z85" i="8"/>
  <c r="Z83" i="8"/>
  <c r="AA16" i="8"/>
  <c r="V91" i="8"/>
  <c r="V79" i="8"/>
  <c r="V80" i="8" s="1"/>
  <c r="AI72" i="8"/>
  <c r="AC30" i="8"/>
  <c r="AD26" i="8" s="1"/>
  <c r="AD25" i="8" s="1"/>
  <c r="Y84" i="8"/>
  <c r="AB88" i="8"/>
  <c r="AE54" i="8"/>
  <c r="AE94" i="8" s="1"/>
  <c r="AF55" i="8"/>
  <c r="AD68" i="8"/>
  <c r="E116" i="8" s="1"/>
  <c r="AF46" i="8"/>
  <c r="AG47" i="8"/>
  <c r="AJ44" i="8"/>
  <c r="AQ78" i="8" s="1"/>
  <c r="AJ37" i="8"/>
  <c r="FB13" i="2"/>
  <c r="AG67" i="6"/>
  <c r="W28" i="6"/>
  <c r="X24" i="6" s="1"/>
  <c r="Y27" i="6"/>
  <c r="Z22" i="6" s="1"/>
  <c r="Z21" i="6" s="1"/>
  <c r="S89" i="6"/>
  <c r="S77" i="6"/>
  <c r="S78" i="6" s="1"/>
  <c r="AB84" i="6"/>
  <c r="AB95" i="6"/>
  <c r="AD42" i="6"/>
  <c r="AD41" i="6" s="1"/>
  <c r="AD35" i="6"/>
  <c r="AD34" i="6" s="1"/>
  <c r="AD91" i="6"/>
  <c r="AC59" i="6"/>
  <c r="AD60" i="6"/>
  <c r="AB92" i="6"/>
  <c r="AB66" i="6"/>
  <c r="AD87" i="6"/>
  <c r="E106" i="6" s="1"/>
  <c r="D117" i="6" s="1"/>
  <c r="AE15" i="6"/>
  <c r="AC68" i="6"/>
  <c r="AC94" i="6" s="1"/>
  <c r="AD69" i="6"/>
  <c r="Z36" i="6"/>
  <c r="AD53" i="6"/>
  <c r="AC52" i="6"/>
  <c r="AJ49" i="6"/>
  <c r="AB94" i="6"/>
  <c r="AF40" i="6"/>
  <c r="AM75" i="6" s="1"/>
  <c r="AF33" i="6"/>
  <c r="AF32" i="6" s="1"/>
  <c r="AG73" i="6"/>
  <c r="AJ80" i="6"/>
  <c r="AK17" i="6"/>
  <c r="V81" i="6"/>
  <c r="V83" i="6"/>
  <c r="W14" i="6"/>
  <c r="AE44" i="6"/>
  <c r="AF45" i="6"/>
  <c r="AD71" i="6"/>
  <c r="AA31" i="6"/>
  <c r="AA30" i="6" s="1"/>
  <c r="AA38" i="6"/>
  <c r="AA37" i="6" s="1"/>
  <c r="U82" i="6"/>
  <c r="X86" i="6"/>
  <c r="AA85" i="6"/>
  <c r="AB96" i="6"/>
  <c r="T19" i="6"/>
  <c r="Z29" i="6"/>
  <c r="AE70" i="6"/>
  <c r="AG38" i="5"/>
  <c r="AH41" i="5"/>
  <c r="AH40" i="5" s="1"/>
  <c r="AH34" i="5"/>
  <c r="AH33" i="5" s="1"/>
  <c r="AG31" i="5"/>
  <c r="X85" i="5"/>
  <c r="AH66" i="5"/>
  <c r="Z26" i="5"/>
  <c r="AA21" i="5" s="1"/>
  <c r="AA20" i="5" s="1"/>
  <c r="AC90" i="5"/>
  <c r="Z83" i="5"/>
  <c r="Z95" i="5"/>
  <c r="Z94" i="5"/>
  <c r="V82" i="5"/>
  <c r="V80" i="5"/>
  <c r="V81" i="5" s="1"/>
  <c r="W14" i="5"/>
  <c r="AE44" i="5"/>
  <c r="AD43" i="5"/>
  <c r="AB68" i="5"/>
  <c r="AA67" i="5"/>
  <c r="Y84" i="5"/>
  <c r="AA35" i="5"/>
  <c r="Z93" i="5"/>
  <c r="AF48" i="5"/>
  <c r="AE50" i="5"/>
  <c r="AE70" i="5"/>
  <c r="AB37" i="5"/>
  <c r="AI73" i="5" s="1"/>
  <c r="AB30" i="5"/>
  <c r="AB29" i="5" s="1"/>
  <c r="AB23" i="5"/>
  <c r="AE69" i="5"/>
  <c r="AE52" i="5"/>
  <c r="AD51" i="5"/>
  <c r="AD91" i="5" s="1"/>
  <c r="AB59" i="5"/>
  <c r="AA58" i="5"/>
  <c r="AA65" i="5" s="1"/>
  <c r="AN62" i="5"/>
  <c r="AN61" i="5" s="1"/>
  <c r="AN55" i="5"/>
  <c r="AN54" i="5" s="1"/>
  <c r="AN47" i="5"/>
  <c r="AN46" i="5" s="1"/>
  <c r="T88" i="5"/>
  <c r="T76" i="5"/>
  <c r="T77" i="5" s="1"/>
  <c r="U17" i="5"/>
  <c r="U25" i="5"/>
  <c r="V19" i="5" s="1"/>
  <c r="AD86" i="5"/>
  <c r="AE15" i="5"/>
  <c r="Z89" i="5"/>
  <c r="Z42" i="5"/>
  <c r="Z24" i="5"/>
  <c r="AA28" i="5"/>
  <c r="AJ79" i="5"/>
  <c r="AK16" i="5"/>
  <c r="CI84" i="2"/>
  <c r="CJ20" i="2"/>
  <c r="AP77" i="8" l="1"/>
  <c r="AD30" i="8"/>
  <c r="AE26" i="8" s="1"/>
  <c r="AE25" i="8" s="1"/>
  <c r="AD31" i="8"/>
  <c r="AQ67" i="8"/>
  <c r="AQ66" i="8" s="1"/>
  <c r="AQ60" i="8"/>
  <c r="AQ59" i="8" s="1"/>
  <c r="AQ52" i="8"/>
  <c r="Z84" i="8"/>
  <c r="AC88" i="8"/>
  <c r="AJ36" i="8"/>
  <c r="AG86" i="8"/>
  <c r="AG98" i="8"/>
  <c r="AG97" i="8"/>
  <c r="AE68" i="8"/>
  <c r="AG46" i="8"/>
  <c r="AH47" i="8"/>
  <c r="AC92" i="8"/>
  <c r="AC45" i="8"/>
  <c r="AC27" i="8"/>
  <c r="AC29" i="8"/>
  <c r="AD24" i="8" s="1"/>
  <c r="AD23" i="8" s="1"/>
  <c r="AP51" i="8"/>
  <c r="AW74" i="8"/>
  <c r="AF93" i="8"/>
  <c r="AK63" i="8"/>
  <c r="AK56" i="8"/>
  <c r="AK48" i="8"/>
  <c r="AK53" i="8" s="1"/>
  <c r="AP65" i="8"/>
  <c r="AP64" i="8" s="1"/>
  <c r="AP58" i="8"/>
  <c r="AP57" i="8" s="1"/>
  <c r="AP50" i="8"/>
  <c r="AP49" i="8" s="1"/>
  <c r="AI34" i="8"/>
  <c r="AJ42" i="8"/>
  <c r="AJ35" i="8"/>
  <c r="AK44" i="8"/>
  <c r="AR78" i="8" s="1"/>
  <c r="AK37" i="8"/>
  <c r="AI62" i="8"/>
  <c r="AH61" i="8"/>
  <c r="AI89" i="8"/>
  <c r="W20" i="8"/>
  <c r="W28" i="8"/>
  <c r="X22" i="8" s="1"/>
  <c r="AJ72" i="8"/>
  <c r="AG55" i="8"/>
  <c r="AF54" i="8"/>
  <c r="AF94" i="8" s="1"/>
  <c r="AJ69" i="8"/>
  <c r="AJ17" i="8" s="1"/>
  <c r="AM82" i="8"/>
  <c r="AN19" i="8"/>
  <c r="AJ43" i="8"/>
  <c r="AD38" i="8"/>
  <c r="AA85" i="8"/>
  <c r="AA83" i="8"/>
  <c r="AB16" i="8"/>
  <c r="AK73" i="8"/>
  <c r="AK76" i="8"/>
  <c r="AJ75" i="8"/>
  <c r="AF87" i="8"/>
  <c r="AI71" i="8"/>
  <c r="AH70" i="8"/>
  <c r="FC13" i="2"/>
  <c r="Z25" i="6"/>
  <c r="AC96" i="6"/>
  <c r="AH74" i="6"/>
  <c r="AH73" i="6" s="1"/>
  <c r="AF39" i="6"/>
  <c r="AA36" i="6"/>
  <c r="AG40" i="6"/>
  <c r="AN75" i="6" s="1"/>
  <c r="AG33" i="6"/>
  <c r="AE91" i="6"/>
  <c r="AM63" i="6"/>
  <c r="AM62" i="6" s="1"/>
  <c r="AM56" i="6"/>
  <c r="AM55" i="6" s="1"/>
  <c r="AM48" i="6"/>
  <c r="AM47" i="6" s="1"/>
  <c r="AD68" i="6"/>
  <c r="AE69" i="6"/>
  <c r="AD59" i="6"/>
  <c r="AE60" i="6"/>
  <c r="AB85" i="6"/>
  <c r="AA29" i="6"/>
  <c r="W81" i="6"/>
  <c r="W83" i="6"/>
  <c r="X14" i="6"/>
  <c r="AC84" i="6"/>
  <c r="AC95" i="6"/>
  <c r="AE53" i="6"/>
  <c r="AD52" i="6"/>
  <c r="AG45" i="6"/>
  <c r="AF44" i="6"/>
  <c r="AK76" i="6"/>
  <c r="AE42" i="6"/>
  <c r="AE41" i="6" s="1"/>
  <c r="AE35" i="6"/>
  <c r="AE34" i="6" s="1"/>
  <c r="Z27" i="6"/>
  <c r="AA22" i="6" s="1"/>
  <c r="AF70" i="6"/>
  <c r="Z90" i="6"/>
  <c r="Z43" i="6"/>
  <c r="T18" i="6"/>
  <c r="T26" i="6"/>
  <c r="U20" i="6" s="1"/>
  <c r="AH61" i="6"/>
  <c r="AH54" i="6"/>
  <c r="AH46" i="6"/>
  <c r="AH51" i="6" s="1"/>
  <c r="V82" i="6"/>
  <c r="Y86" i="6"/>
  <c r="AE87" i="6"/>
  <c r="AF15" i="6"/>
  <c r="X23" i="6"/>
  <c r="AE71" i="6"/>
  <c r="AK80" i="6"/>
  <c r="AL17" i="6"/>
  <c r="AC92" i="6"/>
  <c r="AC66" i="6"/>
  <c r="AK65" i="6"/>
  <c r="AK64" i="6" s="1"/>
  <c r="AK58" i="6"/>
  <c r="AK57" i="6" s="1"/>
  <c r="AK50" i="6"/>
  <c r="AR72" i="6" s="1"/>
  <c r="E105" i="5"/>
  <c r="D116" i="5" s="1"/>
  <c r="AO75" i="5"/>
  <c r="AO49" i="5"/>
  <c r="AV71" i="5" s="1"/>
  <c r="AO64" i="5"/>
  <c r="AO63" i="5" s="1"/>
  <c r="AO57" i="5"/>
  <c r="AO56" i="5" s="1"/>
  <c r="Y85" i="5"/>
  <c r="AC59" i="5"/>
  <c r="AB58" i="5"/>
  <c r="AB65" i="5" s="1"/>
  <c r="AI72" i="5"/>
  <c r="AB36" i="5"/>
  <c r="W82" i="5"/>
  <c r="W80" i="5"/>
  <c r="X14" i="5"/>
  <c r="AC37" i="5"/>
  <c r="AJ73" i="5" s="1"/>
  <c r="AC30" i="5"/>
  <c r="AF52" i="5"/>
  <c r="AE51" i="5"/>
  <c r="AE91" i="5" s="1"/>
  <c r="AH39" i="5"/>
  <c r="AH32" i="5"/>
  <c r="AA26" i="5"/>
  <c r="AB21" i="5" s="1"/>
  <c r="AB20" i="5" s="1"/>
  <c r="AF69" i="5"/>
  <c r="AA83" i="5"/>
  <c r="AA95" i="5"/>
  <c r="AA94" i="5"/>
  <c r="AG48" i="5"/>
  <c r="AF50" i="5"/>
  <c r="AC68" i="5"/>
  <c r="AB67" i="5"/>
  <c r="AB28" i="5"/>
  <c r="AI41" i="5"/>
  <c r="AI40" i="5" s="1"/>
  <c r="AI34" i="5"/>
  <c r="AB22" i="5"/>
  <c r="AA93" i="5"/>
  <c r="AA89" i="5"/>
  <c r="AA42" i="5"/>
  <c r="AA24" i="5"/>
  <c r="AF70" i="5"/>
  <c r="AD90" i="5"/>
  <c r="Z84" i="5"/>
  <c r="V18" i="5"/>
  <c r="U88" i="5"/>
  <c r="U76" i="5"/>
  <c r="U77" i="5" s="1"/>
  <c r="AK79" i="5"/>
  <c r="AL16" i="5"/>
  <c r="AE86" i="5"/>
  <c r="AF15" i="5"/>
  <c r="AI60" i="5"/>
  <c r="AI53" i="5"/>
  <c r="AI45" i="5"/>
  <c r="AF44" i="5"/>
  <c r="AE43" i="5"/>
  <c r="CK20" i="2"/>
  <c r="CJ84" i="2"/>
  <c r="AX74" i="8" l="1"/>
  <c r="AQ77" i="8"/>
  <c r="AJ34" i="8"/>
  <c r="AK69" i="8"/>
  <c r="AK17" i="8" s="1"/>
  <c r="AF68" i="8"/>
  <c r="AJ41" i="8"/>
  <c r="AQ51" i="8"/>
  <c r="AJ89" i="8"/>
  <c r="AK75" i="8"/>
  <c r="E139" i="8" s="1"/>
  <c r="AK43" i="8"/>
  <c r="AE40" i="8"/>
  <c r="AE39" i="8" s="1"/>
  <c r="AE33" i="8"/>
  <c r="AI61" i="8"/>
  <c r="AJ62" i="8"/>
  <c r="AG93" i="8"/>
  <c r="AL73" i="8"/>
  <c r="AN82" i="8"/>
  <c r="AO19" i="8"/>
  <c r="X21" i="8"/>
  <c r="AR67" i="8"/>
  <c r="AR66" i="8" s="1"/>
  <c r="AR60" i="8"/>
  <c r="AR59" i="8" s="1"/>
  <c r="AR52" i="8"/>
  <c r="AH86" i="8"/>
  <c r="AH98" i="8"/>
  <c r="AH97" i="8"/>
  <c r="D135" i="8"/>
  <c r="W91" i="8"/>
  <c r="W79" i="8"/>
  <c r="W80" i="8" s="1"/>
  <c r="AD29" i="8"/>
  <c r="AE24" i="8" s="1"/>
  <c r="AE23" i="8" s="1"/>
  <c r="AB85" i="8"/>
  <c r="AB83" i="8"/>
  <c r="AC16" i="8"/>
  <c r="AK42" i="8"/>
  <c r="AK35" i="8"/>
  <c r="AH96" i="8"/>
  <c r="AA84" i="8"/>
  <c r="AD88" i="8"/>
  <c r="AQ65" i="8"/>
  <c r="AQ64" i="8" s="1"/>
  <c r="AQ58" i="8"/>
  <c r="AQ57" i="8" s="1"/>
  <c r="AQ50" i="8"/>
  <c r="AQ49" i="8" s="1"/>
  <c r="AG87" i="8"/>
  <c r="AJ71" i="8"/>
  <c r="AI70" i="8"/>
  <c r="AH55" i="8"/>
  <c r="AG54" i="8"/>
  <c r="AG94" i="8" s="1"/>
  <c r="AK36" i="8"/>
  <c r="AD92" i="8"/>
  <c r="AD45" i="8"/>
  <c r="E115" i="8" s="1"/>
  <c r="AD27" i="8"/>
  <c r="AE30" i="8"/>
  <c r="AK72" i="8"/>
  <c r="AI47" i="8"/>
  <c r="AH46" i="8"/>
  <c r="AL44" i="8"/>
  <c r="AS78" i="8" s="1"/>
  <c r="AL37" i="8"/>
  <c r="FD13" i="2"/>
  <c r="AA25" i="6"/>
  <c r="AH67" i="6"/>
  <c r="AG39" i="6"/>
  <c r="AK49" i="6"/>
  <c r="X28" i="6"/>
  <c r="Y24" i="6" s="1"/>
  <c r="AD92" i="6"/>
  <c r="AD66" i="6"/>
  <c r="AA90" i="6"/>
  <c r="AA43" i="6"/>
  <c r="AD84" i="6"/>
  <c r="AD95" i="6"/>
  <c r="AH40" i="6"/>
  <c r="AO75" i="6" s="1"/>
  <c r="AH33" i="6"/>
  <c r="AF53" i="6"/>
  <c r="AE52" i="6"/>
  <c r="AD94" i="6"/>
  <c r="T89" i="6"/>
  <c r="T77" i="6"/>
  <c r="T78" i="6" s="1"/>
  <c r="AA21" i="6"/>
  <c r="AB31" i="6"/>
  <c r="AB38" i="6"/>
  <c r="AL80" i="6"/>
  <c r="AM17" i="6"/>
  <c r="U19" i="6"/>
  <c r="AL65" i="6"/>
  <c r="AL64" i="6" s="1"/>
  <c r="AL58" i="6"/>
  <c r="AL57" i="6" s="1"/>
  <c r="AL50" i="6"/>
  <c r="AS72" i="6" s="1"/>
  <c r="AC85" i="6"/>
  <c r="AN63" i="6"/>
  <c r="AN62" i="6" s="1"/>
  <c r="AN56" i="6"/>
  <c r="AN55" i="6" s="1"/>
  <c r="AN48" i="6"/>
  <c r="AN47" i="6" s="1"/>
  <c r="AG70" i="6"/>
  <c r="D105" i="6"/>
  <c r="W82" i="6"/>
  <c r="Z86" i="6"/>
  <c r="AH45" i="6"/>
  <c r="AG44" i="6"/>
  <c r="AF87" i="6"/>
  <c r="AG15" i="6"/>
  <c r="AF71" i="6"/>
  <c r="AL76" i="6"/>
  <c r="X83" i="6"/>
  <c r="X81" i="6"/>
  <c r="Y14" i="6"/>
  <c r="AF60" i="6"/>
  <c r="AE59" i="6"/>
  <c r="AG32" i="6"/>
  <c r="AE68" i="6"/>
  <c r="AF69" i="6"/>
  <c r="AD96" i="6"/>
  <c r="AF91" i="6"/>
  <c r="Z85" i="5"/>
  <c r="D104" i="5"/>
  <c r="D115" i="5" s="1"/>
  <c r="AB26" i="5"/>
  <c r="AC21" i="5" s="1"/>
  <c r="AC20" i="5" s="1"/>
  <c r="AJ72" i="5"/>
  <c r="AB83" i="5"/>
  <c r="AB94" i="5"/>
  <c r="AB95" i="5"/>
  <c r="AG69" i="5"/>
  <c r="AJ60" i="5"/>
  <c r="AJ53" i="5"/>
  <c r="AJ45" i="5"/>
  <c r="AB27" i="5"/>
  <c r="AC23" i="5" s="1"/>
  <c r="AC22" i="5" s="1"/>
  <c r="AB93" i="5"/>
  <c r="X80" i="5"/>
  <c r="X81" i="5" s="1"/>
  <c r="X82" i="5"/>
  <c r="Y14" i="5"/>
  <c r="AI39" i="5"/>
  <c r="AI32" i="5"/>
  <c r="W81" i="5"/>
  <c r="AD59" i="5"/>
  <c r="AC58" i="5"/>
  <c r="AC65" i="5" s="1"/>
  <c r="AE90" i="5"/>
  <c r="AH48" i="5"/>
  <c r="AG50" i="5"/>
  <c r="AO62" i="5"/>
  <c r="AO61" i="5" s="1"/>
  <c r="AO55" i="5"/>
  <c r="AO54" i="5" s="1"/>
  <c r="AO47" i="5"/>
  <c r="AO46" i="5" s="1"/>
  <c r="AH31" i="5"/>
  <c r="AD68" i="5"/>
  <c r="AC67" i="5"/>
  <c r="AP57" i="5"/>
  <c r="AP56" i="5" s="1"/>
  <c r="AP64" i="5"/>
  <c r="AP63" i="5" s="1"/>
  <c r="AP49" i="5"/>
  <c r="AW71" i="5" s="1"/>
  <c r="AI33" i="5"/>
  <c r="AP75" i="5"/>
  <c r="AO74" i="5"/>
  <c r="AH38" i="5"/>
  <c r="AC36" i="5"/>
  <c r="AB35" i="5"/>
  <c r="AB42" i="5" s="1"/>
  <c r="AL79" i="5"/>
  <c r="AM16" i="5"/>
  <c r="AB89" i="5"/>
  <c r="AF86" i="5"/>
  <c r="AG15" i="5"/>
  <c r="AG70" i="5"/>
  <c r="AG44" i="5"/>
  <c r="AF43" i="5"/>
  <c r="AI66" i="5"/>
  <c r="V17" i="5"/>
  <c r="V25" i="5"/>
  <c r="W19" i="5" s="1"/>
  <c r="AC29" i="5"/>
  <c r="AA84" i="5"/>
  <c r="AG52" i="5"/>
  <c r="AF51" i="5"/>
  <c r="AF91" i="5" s="1"/>
  <c r="CK84" i="2"/>
  <c r="CL20" i="2"/>
  <c r="D116" i="6" l="1"/>
  <c r="E120" i="7"/>
  <c r="E56" i="7"/>
  <c r="D119" i="7"/>
  <c r="D55" i="7"/>
  <c r="AR51" i="8"/>
  <c r="AR77" i="8"/>
  <c r="AL43" i="8"/>
  <c r="AG68" i="8"/>
  <c r="AL76" i="8"/>
  <c r="AL75" i="8" s="1"/>
  <c r="AL36" i="8"/>
  <c r="AE29" i="8"/>
  <c r="AR65" i="8"/>
  <c r="AR64" i="8" s="1"/>
  <c r="AR50" i="8"/>
  <c r="AR49" i="8" s="1"/>
  <c r="AR58" i="8"/>
  <c r="AR57" i="8" s="1"/>
  <c r="AK34" i="8"/>
  <c r="AL72" i="8"/>
  <c r="AY74" i="8"/>
  <c r="AC85" i="8"/>
  <c r="AC83" i="8"/>
  <c r="AD16" i="8"/>
  <c r="X20" i="8"/>
  <c r="X28" i="8"/>
  <c r="Y22" i="8" s="1"/>
  <c r="Y21" i="8" s="1"/>
  <c r="AS67" i="8"/>
  <c r="AS66" i="8" s="1"/>
  <c r="AS60" i="8"/>
  <c r="AS59" i="8" s="1"/>
  <c r="AS52" i="8"/>
  <c r="AI55" i="8"/>
  <c r="AH54" i="8"/>
  <c r="AH94" i="8" s="1"/>
  <c r="AB84" i="8"/>
  <c r="AE88" i="8"/>
  <c r="AO82" i="8"/>
  <c r="AP19" i="8"/>
  <c r="AJ61" i="8"/>
  <c r="AK62" i="8"/>
  <c r="AI86" i="8"/>
  <c r="AI98" i="8"/>
  <c r="AI97" i="8"/>
  <c r="AH87" i="8"/>
  <c r="AK89" i="8"/>
  <c r="F108" i="8" s="1"/>
  <c r="E137" i="8" s="1"/>
  <c r="AH93" i="8"/>
  <c r="AK41" i="8"/>
  <c r="AK71" i="8"/>
  <c r="AJ70" i="8"/>
  <c r="AJ96" i="8" s="1"/>
  <c r="AM73" i="8"/>
  <c r="AL63" i="8"/>
  <c r="AL56" i="8"/>
  <c r="AL48" i="8"/>
  <c r="AL53" i="8" s="1"/>
  <c r="AE32" i="8"/>
  <c r="AF26" i="8" s="1"/>
  <c r="AJ47" i="8"/>
  <c r="AI46" i="8"/>
  <c r="AI96" i="8"/>
  <c r="AL42" i="8"/>
  <c r="AL35" i="8"/>
  <c r="AE38" i="8"/>
  <c r="FE13" i="2"/>
  <c r="AL49" i="6"/>
  <c r="AG60" i="6"/>
  <c r="AF59" i="6"/>
  <c r="Y83" i="6"/>
  <c r="Y81" i="6"/>
  <c r="Z14" i="6"/>
  <c r="AG91" i="6"/>
  <c r="AH70" i="6"/>
  <c r="AI61" i="6"/>
  <c r="AI54" i="6"/>
  <c r="AI46" i="6"/>
  <c r="AI51" i="6" s="1"/>
  <c r="AB30" i="6"/>
  <c r="AO63" i="6"/>
  <c r="AO62" i="6" s="1"/>
  <c r="AO56" i="6"/>
  <c r="AO55" i="6" s="1"/>
  <c r="AO48" i="6"/>
  <c r="AO47" i="6" s="1"/>
  <c r="AH44" i="6"/>
  <c r="AF52" i="6"/>
  <c r="AG53" i="6"/>
  <c r="X82" i="6"/>
  <c r="AA86" i="6"/>
  <c r="AG69" i="6"/>
  <c r="AF68" i="6"/>
  <c r="AF96" i="6" s="1"/>
  <c r="AA27" i="6"/>
  <c r="AB22" i="6" s="1"/>
  <c r="U18" i="6"/>
  <c r="U26" i="6"/>
  <c r="V20" i="6" s="1"/>
  <c r="AH39" i="6"/>
  <c r="AF42" i="6"/>
  <c r="AF41" i="6" s="1"/>
  <c r="AF35" i="6"/>
  <c r="AE84" i="6"/>
  <c r="AE95" i="6"/>
  <c r="AE94" i="6"/>
  <c r="AG71" i="6"/>
  <c r="Y23" i="6"/>
  <c r="AH32" i="6"/>
  <c r="AE96" i="6"/>
  <c r="AM80" i="6"/>
  <c r="AN17" i="6"/>
  <c r="E107" i="6"/>
  <c r="AD85" i="6"/>
  <c r="AI74" i="6"/>
  <c r="AB37" i="6"/>
  <c r="AG87" i="6"/>
  <c r="AH15" i="6"/>
  <c r="AE92" i="6"/>
  <c r="AE66" i="6"/>
  <c r="AJ66" i="5"/>
  <c r="AI38" i="5"/>
  <c r="AA85" i="5"/>
  <c r="AI31" i="5"/>
  <c r="AC27" i="5"/>
  <c r="AD23" i="5" s="1"/>
  <c r="AD22" i="5" s="1"/>
  <c r="AC26" i="5"/>
  <c r="AE59" i="5"/>
  <c r="AD58" i="5"/>
  <c r="AD65" i="5" s="1"/>
  <c r="AH70" i="5"/>
  <c r="AJ41" i="5"/>
  <c r="AJ40" i="5" s="1"/>
  <c r="AJ34" i="5"/>
  <c r="AB84" i="5"/>
  <c r="AC28" i="5"/>
  <c r="AG86" i="5"/>
  <c r="AH15" i="5"/>
  <c r="V88" i="5"/>
  <c r="V76" i="5"/>
  <c r="V77" i="5" s="1"/>
  <c r="AC35" i="5"/>
  <c r="AC83" i="5"/>
  <c r="AC94" i="5"/>
  <c r="AC95" i="5"/>
  <c r="AI48" i="5"/>
  <c r="AH50" i="5"/>
  <c r="AP62" i="5"/>
  <c r="AP61" i="5" s="1"/>
  <c r="AP55" i="5"/>
  <c r="AP54" i="5" s="1"/>
  <c r="AP47" i="5"/>
  <c r="AP46" i="5" s="1"/>
  <c r="AM79" i="5"/>
  <c r="AN16" i="5"/>
  <c r="AE68" i="5"/>
  <c r="AD67" i="5"/>
  <c r="AD93" i="5" s="1"/>
  <c r="AD37" i="5"/>
  <c r="AK73" i="5" s="1"/>
  <c r="AD30" i="5"/>
  <c r="W18" i="5"/>
  <c r="AB24" i="5"/>
  <c r="AP74" i="5"/>
  <c r="AC93" i="5"/>
  <c r="Y80" i="5"/>
  <c r="Y81" i="5" s="1"/>
  <c r="Y82" i="5"/>
  <c r="Z14" i="5"/>
  <c r="AH44" i="5"/>
  <c r="AG43" i="5"/>
  <c r="AG51" i="5"/>
  <c r="AG91" i="5" s="1"/>
  <c r="AH52" i="5"/>
  <c r="AF90" i="5"/>
  <c r="AH69" i="5"/>
  <c r="AJ39" i="5"/>
  <c r="AJ32" i="5"/>
  <c r="CL84" i="2"/>
  <c r="CM20" i="2"/>
  <c r="D118" i="6" l="1"/>
  <c r="F65" i="7"/>
  <c r="F128" i="7"/>
  <c r="AS51" i="8"/>
  <c r="AS77" i="8"/>
  <c r="AL41" i="8"/>
  <c r="AL69" i="8"/>
  <c r="AL17" i="8" s="1"/>
  <c r="AH68" i="8"/>
  <c r="AI87" i="8"/>
  <c r="X91" i="8"/>
  <c r="X79" i="8"/>
  <c r="X80" i="8" s="1"/>
  <c r="AM72" i="8"/>
  <c r="AM44" i="8"/>
  <c r="AM37" i="8"/>
  <c r="AF25" i="8"/>
  <c r="AD85" i="8"/>
  <c r="AD83" i="8"/>
  <c r="AE16" i="8"/>
  <c r="AN73" i="8"/>
  <c r="AJ55" i="8"/>
  <c r="AI54" i="8"/>
  <c r="AI94" i="8" s="1"/>
  <c r="AC84" i="8"/>
  <c r="AF88" i="8"/>
  <c r="AL34" i="8"/>
  <c r="AK61" i="8"/>
  <c r="AL62" i="8"/>
  <c r="AI93" i="8"/>
  <c r="AJ86" i="8"/>
  <c r="AJ98" i="8"/>
  <c r="AJ97" i="8"/>
  <c r="AK47" i="8"/>
  <c r="AJ46" i="8"/>
  <c r="AK70" i="8"/>
  <c r="AL71" i="8"/>
  <c r="AP82" i="8"/>
  <c r="AQ19" i="8"/>
  <c r="AS65" i="8"/>
  <c r="AS64" i="8" s="1"/>
  <c r="AS58" i="8"/>
  <c r="AS57" i="8" s="1"/>
  <c r="AS50" i="8"/>
  <c r="AS49" i="8" s="1"/>
  <c r="AE31" i="8"/>
  <c r="AF40" i="8"/>
  <c r="AF33" i="8"/>
  <c r="AF32" i="8" s="1"/>
  <c r="AZ74" i="8"/>
  <c r="Y20" i="8"/>
  <c r="Y28" i="8"/>
  <c r="Z22" i="8" s="1"/>
  <c r="FF13" i="2"/>
  <c r="AI45" i="6"/>
  <c r="AI44" i="6" s="1"/>
  <c r="AI67" i="6"/>
  <c r="AI15" i="6" s="1"/>
  <c r="Y28" i="6"/>
  <c r="Z24" i="6" s="1"/>
  <c r="Z23" i="6" s="1"/>
  <c r="AF84" i="6"/>
  <c r="AF95" i="6"/>
  <c r="AH91" i="6"/>
  <c r="AB36" i="6"/>
  <c r="AH69" i="6"/>
  <c r="AG68" i="6"/>
  <c r="AG94" i="6" s="1"/>
  <c r="AI70" i="6"/>
  <c r="AH60" i="6"/>
  <c r="AG59" i="6"/>
  <c r="AC31" i="6"/>
  <c r="AC38" i="6"/>
  <c r="AC37" i="6" s="1"/>
  <c r="AF94" i="6"/>
  <c r="AI40" i="6"/>
  <c r="AP75" i="6" s="1"/>
  <c r="AI33" i="6"/>
  <c r="AH71" i="6"/>
  <c r="U89" i="6"/>
  <c r="U77" i="6"/>
  <c r="U78" i="6" s="1"/>
  <c r="AM65" i="6"/>
  <c r="AM64" i="6" s="1"/>
  <c r="AM58" i="6"/>
  <c r="AM57" i="6" s="1"/>
  <c r="AM50" i="6"/>
  <c r="AF34" i="6"/>
  <c r="AI73" i="6"/>
  <c r="AN80" i="6"/>
  <c r="AO17" i="6"/>
  <c r="V19" i="6"/>
  <c r="AH87" i="6"/>
  <c r="AE85" i="6"/>
  <c r="AM76" i="6"/>
  <c r="AG52" i="6"/>
  <c r="AH53" i="6"/>
  <c r="AB29" i="6"/>
  <c r="Z83" i="6"/>
  <c r="Z81" i="6"/>
  <c r="AA14" i="6"/>
  <c r="AB21" i="6"/>
  <c r="AF92" i="6"/>
  <c r="AF66" i="6"/>
  <c r="Y82" i="6"/>
  <c r="AB86" i="6"/>
  <c r="AJ38" i="5"/>
  <c r="AQ74" i="5"/>
  <c r="AQ64" i="5"/>
  <c r="AQ63" i="5" s="1"/>
  <c r="AQ57" i="5"/>
  <c r="AQ56" i="5" s="1"/>
  <c r="AQ49" i="5"/>
  <c r="AX71" i="5" s="1"/>
  <c r="AF59" i="5"/>
  <c r="AE58" i="5"/>
  <c r="AE65" i="5" s="1"/>
  <c r="AN79" i="5"/>
  <c r="AO16" i="5"/>
  <c r="AJ48" i="5"/>
  <c r="AI50" i="5"/>
  <c r="AH86" i="5"/>
  <c r="AI15" i="5"/>
  <c r="AG90" i="5"/>
  <c r="W17" i="5"/>
  <c r="W25" i="5"/>
  <c r="X19" i="5" s="1"/>
  <c r="AI44" i="5"/>
  <c r="AH43" i="5"/>
  <c r="AK60" i="5"/>
  <c r="AK53" i="5"/>
  <c r="AK45" i="5"/>
  <c r="AJ33" i="5"/>
  <c r="AD29" i="5"/>
  <c r="AH51" i="5"/>
  <c r="AH91" i="5" s="1"/>
  <c r="AI52" i="5"/>
  <c r="Z82" i="5"/>
  <c r="Z80" i="5"/>
  <c r="Z81" i="5" s="1"/>
  <c r="AA14" i="5"/>
  <c r="AK72" i="5"/>
  <c r="E118" i="5" s="1"/>
  <c r="AC84" i="5"/>
  <c r="AC89" i="5"/>
  <c r="AC42" i="5"/>
  <c r="AC24" i="5"/>
  <c r="AI70" i="5"/>
  <c r="AD21" i="5"/>
  <c r="AQ75" i="5"/>
  <c r="AD83" i="5"/>
  <c r="E106" i="5" s="1"/>
  <c r="AD95" i="5"/>
  <c r="AD94" i="5"/>
  <c r="AD27" i="5"/>
  <c r="AQ62" i="5"/>
  <c r="AQ61" i="5" s="1"/>
  <c r="AQ55" i="5"/>
  <c r="AQ54" i="5" s="1"/>
  <c r="AQ47" i="5"/>
  <c r="AQ46" i="5" s="1"/>
  <c r="AI69" i="5"/>
  <c r="AJ31" i="5"/>
  <c r="AE67" i="5"/>
  <c r="AE93" i="5" s="1"/>
  <c r="AF68" i="5"/>
  <c r="AD36" i="5"/>
  <c r="AB85" i="5"/>
  <c r="AK41" i="5"/>
  <c r="AK40" i="5" s="1"/>
  <c r="AK34" i="5"/>
  <c r="CM84" i="2"/>
  <c r="CN20" i="2"/>
  <c r="AE23" i="5" l="1"/>
  <c r="AE22" i="5" s="1"/>
  <c r="AE27" i="5" s="1"/>
  <c r="E127" i="7"/>
  <c r="E64" i="7"/>
  <c r="AI68" i="8"/>
  <c r="AM76" i="8"/>
  <c r="AF39" i="8"/>
  <c r="AL70" i="8"/>
  <c r="AM71" i="8"/>
  <c r="AF31" i="8"/>
  <c r="AK86" i="8"/>
  <c r="AK98" i="8"/>
  <c r="AK97" i="8"/>
  <c r="AK55" i="8"/>
  <c r="AJ54" i="8"/>
  <c r="AJ94" i="8" s="1"/>
  <c r="AF30" i="8"/>
  <c r="AG26" i="8" s="1"/>
  <c r="AG25" i="8" s="1"/>
  <c r="AE92" i="8"/>
  <c r="AE45" i="8"/>
  <c r="AE27" i="8"/>
  <c r="AK96" i="8"/>
  <c r="AL61" i="8"/>
  <c r="AT67" i="8"/>
  <c r="AT66" i="8" s="1"/>
  <c r="AT60" i="8"/>
  <c r="AT59" i="8" s="1"/>
  <c r="AT52" i="8"/>
  <c r="BA74" i="8" s="1"/>
  <c r="AM36" i="8"/>
  <c r="AJ93" i="8"/>
  <c r="AO73" i="8"/>
  <c r="AT78" i="8"/>
  <c r="AM43" i="8"/>
  <c r="AL89" i="8"/>
  <c r="AL47" i="8"/>
  <c r="AK46" i="8"/>
  <c r="AN72" i="8"/>
  <c r="AG40" i="8"/>
  <c r="AG33" i="8"/>
  <c r="AG32" i="8" s="1"/>
  <c r="Y91" i="8"/>
  <c r="Y79" i="8"/>
  <c r="Y80" i="8" s="1"/>
  <c r="AF24" i="8"/>
  <c r="AQ82" i="8"/>
  <c r="AR19" i="8"/>
  <c r="AE85" i="8"/>
  <c r="AE83" i="8"/>
  <c r="AF16" i="8"/>
  <c r="Z21" i="8"/>
  <c r="AM63" i="8"/>
  <c r="AM62" i="8" s="1"/>
  <c r="AM56" i="8"/>
  <c r="AM48" i="8"/>
  <c r="AM53" i="8" s="1"/>
  <c r="AJ87" i="8"/>
  <c r="E107" i="8"/>
  <c r="AD84" i="8"/>
  <c r="AG88" i="8"/>
  <c r="FG13" i="2"/>
  <c r="AB25" i="6"/>
  <c r="AI39" i="6"/>
  <c r="AC36" i="6"/>
  <c r="Z28" i="6"/>
  <c r="AA24" i="6" s="1"/>
  <c r="AA23" i="6" s="1"/>
  <c r="AG92" i="6"/>
  <c r="AG66" i="6"/>
  <c r="AO80" i="6"/>
  <c r="AP17" i="6"/>
  <c r="AJ61" i="6"/>
  <c r="AJ54" i="6"/>
  <c r="AJ46" i="6"/>
  <c r="AI69" i="6"/>
  <c r="AH68" i="6"/>
  <c r="AH96" i="6" s="1"/>
  <c r="AF85" i="6"/>
  <c r="AA83" i="6"/>
  <c r="AA81" i="6"/>
  <c r="AB14" i="6"/>
  <c r="AJ74" i="6"/>
  <c r="AI71" i="6"/>
  <c r="AI60" i="6"/>
  <c r="AH59" i="6"/>
  <c r="AG84" i="6"/>
  <c r="AG95" i="6"/>
  <c r="Z82" i="6"/>
  <c r="AC86" i="6"/>
  <c r="AG96" i="6"/>
  <c r="AJ70" i="6"/>
  <c r="AG42" i="6"/>
  <c r="AG41" i="6" s="1"/>
  <c r="AG35" i="6"/>
  <c r="V18" i="6"/>
  <c r="V26" i="6"/>
  <c r="W20" i="6" s="1"/>
  <c r="AI87" i="6"/>
  <c r="AP63" i="6"/>
  <c r="AP62" i="6" s="1"/>
  <c r="AP56" i="6"/>
  <c r="AP55" i="6" s="1"/>
  <c r="AP48" i="6"/>
  <c r="AP47" i="6" s="1"/>
  <c r="AI32" i="6"/>
  <c r="AI53" i="6"/>
  <c r="AH52" i="6"/>
  <c r="AB90" i="6"/>
  <c r="AB43" i="6"/>
  <c r="AT72" i="6"/>
  <c r="AM49" i="6"/>
  <c r="AI91" i="6"/>
  <c r="AB27" i="6"/>
  <c r="AC22" i="6" s="1"/>
  <c r="AC21" i="6" s="1"/>
  <c r="AC30" i="6"/>
  <c r="AK66" i="5"/>
  <c r="AR64" i="5"/>
  <c r="AR63" i="5" s="1"/>
  <c r="AR57" i="5"/>
  <c r="AR56" i="5" s="1"/>
  <c r="AR49" i="5"/>
  <c r="AY71" i="5" s="1"/>
  <c r="AJ69" i="5"/>
  <c r="D117" i="5"/>
  <c r="AD84" i="5"/>
  <c r="AH90" i="5"/>
  <c r="AI86" i="5"/>
  <c r="AJ15" i="5"/>
  <c r="AG59" i="5"/>
  <c r="AF58" i="5"/>
  <c r="AF65" i="5" s="1"/>
  <c r="AR75" i="5"/>
  <c r="AJ52" i="5"/>
  <c r="AI51" i="5"/>
  <c r="AI91" i="5" s="1"/>
  <c r="AJ44" i="5"/>
  <c r="AI43" i="5"/>
  <c r="AE37" i="5"/>
  <c r="AL73" i="5" s="1"/>
  <c r="AE30" i="5"/>
  <c r="AE29" i="5" s="1"/>
  <c r="AC85" i="5"/>
  <c r="AD28" i="5"/>
  <c r="D114" i="5"/>
  <c r="W88" i="5"/>
  <c r="W76" i="5"/>
  <c r="W77" i="5" s="1"/>
  <c r="AK48" i="5"/>
  <c r="AL48" i="5" s="1"/>
  <c r="AM48" i="5" s="1"/>
  <c r="AN48" i="5" s="1"/>
  <c r="AO48" i="5" s="1"/>
  <c r="AP48" i="5" s="1"/>
  <c r="AQ48" i="5" s="1"/>
  <c r="AJ50" i="5"/>
  <c r="AD35" i="5"/>
  <c r="AF67" i="5"/>
  <c r="AG68" i="5"/>
  <c r="AK39" i="5"/>
  <c r="AK32" i="5"/>
  <c r="AD20" i="5"/>
  <c r="AE83" i="5"/>
  <c r="AE94" i="5"/>
  <c r="AE95" i="5"/>
  <c r="AJ70" i="5"/>
  <c r="AK33" i="5"/>
  <c r="X18" i="5"/>
  <c r="AO79" i="5"/>
  <c r="AP16" i="5"/>
  <c r="AA82" i="5"/>
  <c r="AA80" i="5"/>
  <c r="AA81" i="5" s="1"/>
  <c r="AB14" i="5"/>
  <c r="CN84" i="2"/>
  <c r="CO20" i="2"/>
  <c r="AL34" i="5" l="1"/>
  <c r="AL41" i="5"/>
  <c r="AL40" i="5" s="1"/>
  <c r="E136" i="8"/>
  <c r="F57" i="7"/>
  <c r="F121" i="7"/>
  <c r="AM69" i="8"/>
  <c r="AM17" i="8" s="1"/>
  <c r="AM89" i="8" s="1"/>
  <c r="AG30" i="8"/>
  <c r="AH26" i="8" s="1"/>
  <c r="AH25" i="8" s="1"/>
  <c r="AR82" i="8"/>
  <c r="AS19" i="8"/>
  <c r="AG31" i="8"/>
  <c r="AO72" i="8"/>
  <c r="AN44" i="8"/>
  <c r="AU78" i="8" s="1"/>
  <c r="AN37" i="8"/>
  <c r="AM70" i="8"/>
  <c r="AN71" i="8"/>
  <c r="AL86" i="8"/>
  <c r="AL98" i="8"/>
  <c r="AL97" i="8"/>
  <c r="AP73" i="8"/>
  <c r="AM42" i="8"/>
  <c r="AM35" i="8"/>
  <c r="AF23" i="8"/>
  <c r="AK54" i="8"/>
  <c r="AK94" i="8" s="1"/>
  <c r="AL55" i="8"/>
  <c r="AL96" i="8"/>
  <c r="AM61" i="8"/>
  <c r="Z20" i="8"/>
  <c r="Z28" i="8"/>
  <c r="AA22" i="8" s="1"/>
  <c r="AA21" i="8" s="1"/>
  <c r="AK93" i="8"/>
  <c r="AJ68" i="8"/>
  <c r="AG39" i="8"/>
  <c r="AF38" i="8"/>
  <c r="AF45" i="8" s="1"/>
  <c r="AF83" i="8"/>
  <c r="AF85" i="8"/>
  <c r="AG16" i="8"/>
  <c r="AL46" i="8"/>
  <c r="AM47" i="8"/>
  <c r="AN76" i="8"/>
  <c r="AM75" i="8"/>
  <c r="AE84" i="8"/>
  <c r="AH88" i="8"/>
  <c r="AT51" i="8"/>
  <c r="F109" i="8"/>
  <c r="AK87" i="8"/>
  <c r="AN63" i="8"/>
  <c r="AN62" i="8" s="1"/>
  <c r="AN56" i="8"/>
  <c r="AN48" i="8"/>
  <c r="AN53" i="8" s="1"/>
  <c r="AF92" i="8"/>
  <c r="FH13" i="2"/>
  <c r="AJ67" i="6"/>
  <c r="AJ15" i="6" s="1"/>
  <c r="AJ87" i="6" s="1"/>
  <c r="AA28" i="6"/>
  <c r="AB24" i="6" s="1"/>
  <c r="AB23" i="6" s="1"/>
  <c r="AH92" i="6"/>
  <c r="AH66" i="6"/>
  <c r="AJ71" i="6"/>
  <c r="AD31" i="6"/>
  <c r="AD30" i="6" s="1"/>
  <c r="AD38" i="6"/>
  <c r="AD37" i="6" s="1"/>
  <c r="AH84" i="6"/>
  <c r="AH95" i="6"/>
  <c r="AP80" i="6"/>
  <c r="AQ17" i="6"/>
  <c r="AJ53" i="6"/>
  <c r="AI52" i="6"/>
  <c r="W19" i="6"/>
  <c r="AJ73" i="6"/>
  <c r="AJ69" i="6"/>
  <c r="AI68" i="6"/>
  <c r="V89" i="6"/>
  <c r="V77" i="6"/>
  <c r="V78" i="6" s="1"/>
  <c r="AB83" i="6"/>
  <c r="AB81" i="6"/>
  <c r="AC14" i="6"/>
  <c r="AH94" i="6"/>
  <c r="AC29" i="6"/>
  <c r="AC25" i="6" s="1"/>
  <c r="AN65" i="6"/>
  <c r="AN64" i="6" s="1"/>
  <c r="AN58" i="6"/>
  <c r="AN57" i="6" s="1"/>
  <c r="AN50" i="6"/>
  <c r="AU72" i="6" s="1"/>
  <c r="AG85" i="6"/>
  <c r="AA82" i="6"/>
  <c r="AD86" i="6"/>
  <c r="AJ51" i="6"/>
  <c r="AJ45" i="6"/>
  <c r="AH42" i="6"/>
  <c r="AH41" i="6" s="1"/>
  <c r="AH35" i="6"/>
  <c r="AJ60" i="6"/>
  <c r="AI59" i="6"/>
  <c r="AC27" i="6"/>
  <c r="AJ40" i="6"/>
  <c r="AJ33" i="6"/>
  <c r="AJ32" i="6" s="1"/>
  <c r="AG34" i="6"/>
  <c r="AK70" i="6"/>
  <c r="AN76" i="6"/>
  <c r="AE36" i="5"/>
  <c r="AE35" i="5" s="1"/>
  <c r="AK50" i="5"/>
  <c r="AR48" i="5"/>
  <c r="AL33" i="5"/>
  <c r="AP79" i="5"/>
  <c r="AQ16" i="5"/>
  <c r="AE84" i="5"/>
  <c r="AD89" i="5"/>
  <c r="AD42" i="5"/>
  <c r="AD24" i="5"/>
  <c r="AD26" i="5"/>
  <c r="AE21" i="5" s="1"/>
  <c r="AE20" i="5" s="1"/>
  <c r="X17" i="5"/>
  <c r="X25" i="5"/>
  <c r="Y19" i="5" s="1"/>
  <c r="AR62" i="5"/>
  <c r="AR61" i="5" s="1"/>
  <c r="AR55" i="5"/>
  <c r="AR54" i="5" s="1"/>
  <c r="AR47" i="5"/>
  <c r="AR46" i="5" s="1"/>
  <c r="AD85" i="5"/>
  <c r="AL60" i="5"/>
  <c r="AL53" i="5"/>
  <c r="AL45" i="5"/>
  <c r="AL50" i="5" s="1"/>
  <c r="AF23" i="5"/>
  <c r="AK52" i="5"/>
  <c r="AJ51" i="5"/>
  <c r="AJ91" i="5" s="1"/>
  <c r="AL72" i="5"/>
  <c r="AB82" i="5"/>
  <c r="AB80" i="5"/>
  <c r="AB81" i="5" s="1"/>
  <c r="AC14" i="5"/>
  <c r="AK69" i="5"/>
  <c r="AF83" i="5"/>
  <c r="AF95" i="5"/>
  <c r="AF94" i="5"/>
  <c r="AJ86" i="5"/>
  <c r="AK15" i="5"/>
  <c r="AK38" i="5"/>
  <c r="AR74" i="5"/>
  <c r="AK70" i="5"/>
  <c r="AG67" i="5"/>
  <c r="AG93" i="5" s="1"/>
  <c r="AH68" i="5"/>
  <c r="AH59" i="5"/>
  <c r="AG58" i="5"/>
  <c r="AG65" i="5" s="1"/>
  <c r="AS64" i="5"/>
  <c r="AS63" i="5" s="1"/>
  <c r="AS57" i="5"/>
  <c r="AS56" i="5" s="1"/>
  <c r="AS49" i="5"/>
  <c r="AZ71" i="5" s="1"/>
  <c r="AF93" i="5"/>
  <c r="AI90" i="5"/>
  <c r="AK31" i="5"/>
  <c r="AE28" i="5"/>
  <c r="AK44" i="5"/>
  <c r="AJ43" i="5"/>
  <c r="CO84" i="2"/>
  <c r="CP20" i="2"/>
  <c r="AS75" i="5" l="1"/>
  <c r="E138" i="8"/>
  <c r="G66" i="7"/>
  <c r="G129" i="7"/>
  <c r="AF27" i="8"/>
  <c r="AK68" i="8"/>
  <c r="F116" i="8" s="1"/>
  <c r="AN61" i="8"/>
  <c r="AG38" i="8"/>
  <c r="AG27" i="8" s="1"/>
  <c r="AQ73" i="8"/>
  <c r="AU67" i="8"/>
  <c r="AU66" i="8" s="1"/>
  <c r="AU60" i="8"/>
  <c r="AU59" i="8" s="1"/>
  <c r="AU52" i="8"/>
  <c r="BB74" i="8" s="1"/>
  <c r="AN75" i="8"/>
  <c r="AN43" i="8"/>
  <c r="AS82" i="8"/>
  <c r="AT19" i="8"/>
  <c r="AM46" i="8"/>
  <c r="AN47" i="8"/>
  <c r="AL93" i="8"/>
  <c r="AM55" i="8"/>
  <c r="AL54" i="8"/>
  <c r="AL94" i="8" s="1"/>
  <c r="AG85" i="8"/>
  <c r="AG83" i="8"/>
  <c r="AH16" i="8"/>
  <c r="AH40" i="8"/>
  <c r="AH39" i="8" s="1"/>
  <c r="AH33" i="8"/>
  <c r="AL87" i="8"/>
  <c r="AP72" i="8"/>
  <c r="AN36" i="8"/>
  <c r="Z91" i="8"/>
  <c r="Z79" i="8"/>
  <c r="Z80" i="8" s="1"/>
  <c r="AF29" i="8"/>
  <c r="AG24" i="8" s="1"/>
  <c r="AG23" i="8" s="1"/>
  <c r="AN70" i="8"/>
  <c r="AO71" i="8"/>
  <c r="AA20" i="8"/>
  <c r="AA28" i="8"/>
  <c r="AB22" i="8" s="1"/>
  <c r="AB21" i="8" s="1"/>
  <c r="AG92" i="8"/>
  <c r="AF84" i="8"/>
  <c r="AI88" i="8"/>
  <c r="AT65" i="8"/>
  <c r="AT64" i="8" s="1"/>
  <c r="AT58" i="8"/>
  <c r="AT57" i="8" s="1"/>
  <c r="AT50" i="8"/>
  <c r="AT49" i="8" s="1"/>
  <c r="AM34" i="8"/>
  <c r="AM86" i="8"/>
  <c r="AM98" i="8"/>
  <c r="AM97" i="8"/>
  <c r="AH30" i="8"/>
  <c r="AN69" i="8"/>
  <c r="AN17" i="8" s="1"/>
  <c r="AT77" i="8"/>
  <c r="AM41" i="8"/>
  <c r="AM96" i="8"/>
  <c r="AO44" i="8"/>
  <c r="AV78" i="8" s="1"/>
  <c r="AO37" i="8"/>
  <c r="FI13" i="2"/>
  <c r="AD22" i="6"/>
  <c r="AD21" i="6" s="1"/>
  <c r="AH34" i="6"/>
  <c r="AN49" i="6"/>
  <c r="AB28" i="6"/>
  <c r="AC24" i="6" s="1"/>
  <c r="AC23" i="6" s="1"/>
  <c r="AK61" i="6"/>
  <c r="AK60" i="6" s="1"/>
  <c r="AK54" i="6"/>
  <c r="AK53" i="6" s="1"/>
  <c r="AK46" i="6"/>
  <c r="AK51" i="6" s="1"/>
  <c r="AI92" i="6"/>
  <c r="AI66" i="6"/>
  <c r="AK71" i="6"/>
  <c r="AJ39" i="6"/>
  <c r="AQ75" i="6"/>
  <c r="AO65" i="6"/>
  <c r="AO64" i="6" s="1"/>
  <c r="AO58" i="6"/>
  <c r="AO57" i="6" s="1"/>
  <c r="AO50" i="6"/>
  <c r="AI84" i="6"/>
  <c r="AI95" i="6"/>
  <c r="AJ52" i="6"/>
  <c r="AJ92" i="6" s="1"/>
  <c r="AI96" i="6"/>
  <c r="AC83" i="6"/>
  <c r="AC81" i="6"/>
  <c r="AD14" i="6"/>
  <c r="AK69" i="6"/>
  <c r="AJ68" i="6"/>
  <c r="AJ96" i="6" s="1"/>
  <c r="AQ80" i="6"/>
  <c r="AR17" i="6"/>
  <c r="W18" i="6"/>
  <c r="W26" i="6"/>
  <c r="X20" i="6" s="1"/>
  <c r="AQ63" i="6"/>
  <c r="AQ62" i="6" s="1"/>
  <c r="AQ56" i="6"/>
  <c r="AQ55" i="6" s="1"/>
  <c r="AQ48" i="6"/>
  <c r="AQ47" i="6" s="1"/>
  <c r="AJ44" i="6"/>
  <c r="AB82" i="6"/>
  <c r="AE86" i="6"/>
  <c r="AI94" i="6"/>
  <c r="AD29" i="6"/>
  <c r="AJ59" i="6"/>
  <c r="AO76" i="6"/>
  <c r="AD36" i="6"/>
  <c r="AL70" i="6"/>
  <c r="AC90" i="6"/>
  <c r="AC43" i="6"/>
  <c r="AK74" i="6"/>
  <c r="AH85" i="6"/>
  <c r="AI42" i="6"/>
  <c r="AI41" i="6" s="1"/>
  <c r="AI35" i="6"/>
  <c r="AF37" i="5"/>
  <c r="AF30" i="5"/>
  <c r="AL70" i="5"/>
  <c r="AS48" i="5"/>
  <c r="X88" i="5"/>
  <c r="X76" i="5"/>
  <c r="X77" i="5" s="1"/>
  <c r="AL44" i="5"/>
  <c r="AK43" i="5"/>
  <c r="AF84" i="5"/>
  <c r="Y18" i="5"/>
  <c r="AL52" i="5"/>
  <c r="AK51" i="5"/>
  <c r="AK91" i="5" s="1"/>
  <c r="AE26" i="5"/>
  <c r="AF21" i="5" s="1"/>
  <c r="AF20" i="5" s="1"/>
  <c r="AE85" i="5"/>
  <c r="AL39" i="5"/>
  <c r="AL38" i="5" s="1"/>
  <c r="AL32" i="5"/>
  <c r="AL31" i="5" s="1"/>
  <c r="AQ79" i="5"/>
  <c r="AR16" i="5"/>
  <c r="AC82" i="5"/>
  <c r="AC80" i="5"/>
  <c r="AC81" i="5" s="1"/>
  <c r="AD14" i="5"/>
  <c r="AM41" i="5"/>
  <c r="AM40" i="5" s="1"/>
  <c r="AM34" i="5"/>
  <c r="AF22" i="5"/>
  <c r="AJ90" i="5"/>
  <c r="AI68" i="5"/>
  <c r="AH67" i="5"/>
  <c r="AK86" i="5"/>
  <c r="AE89" i="5"/>
  <c r="AE42" i="5"/>
  <c r="AE24" i="5"/>
  <c r="AL69" i="5"/>
  <c r="AI59" i="5"/>
  <c r="AH58" i="5"/>
  <c r="AH65" i="5" s="1"/>
  <c r="AG83" i="5"/>
  <c r="AG95" i="5"/>
  <c r="AG94" i="5"/>
  <c r="AL66" i="5"/>
  <c r="AL15" i="5" s="1"/>
  <c r="CQ20" i="2"/>
  <c r="CP84" i="2"/>
  <c r="AG45" i="8" l="1"/>
  <c r="AO76" i="8"/>
  <c r="AO75" i="8" s="1"/>
  <c r="AG29" i="8"/>
  <c r="AH24" i="8" s="1"/>
  <c r="AH23" i="8" s="1"/>
  <c r="AB20" i="8"/>
  <c r="AB28" i="8"/>
  <c r="AC22" i="8" s="1"/>
  <c r="AO36" i="8"/>
  <c r="AH85" i="8"/>
  <c r="AH83" i="8"/>
  <c r="AI16" i="8"/>
  <c r="AM93" i="8"/>
  <c r="AO70" i="8"/>
  <c r="AO96" i="8" s="1"/>
  <c r="AP71" i="8"/>
  <c r="AU51" i="8"/>
  <c r="AG84" i="8"/>
  <c r="AJ88" i="8"/>
  <c r="AT82" i="8"/>
  <c r="AU19" i="8"/>
  <c r="AR73" i="8"/>
  <c r="AV67" i="8"/>
  <c r="AV66" i="8" s="1"/>
  <c r="AV60" i="8"/>
  <c r="AV59" i="8" s="1"/>
  <c r="AV52" i="8"/>
  <c r="BC74" i="8" s="1"/>
  <c r="AN86" i="8"/>
  <c r="AN98" i="8"/>
  <c r="AN97" i="8"/>
  <c r="AQ72" i="8"/>
  <c r="AN96" i="8"/>
  <c r="AO43" i="8"/>
  <c r="AM87" i="8"/>
  <c r="AM54" i="8"/>
  <c r="AM94" i="8" s="1"/>
  <c r="AN55" i="8"/>
  <c r="AH38" i="8"/>
  <c r="AN42" i="8"/>
  <c r="AU77" i="8" s="1"/>
  <c r="AN35" i="8"/>
  <c r="AL68" i="8"/>
  <c r="AI33" i="8"/>
  <c r="AI40" i="8"/>
  <c r="AI39" i="8" s="1"/>
  <c r="AO63" i="8"/>
  <c r="AO62" i="8" s="1"/>
  <c r="AO56" i="8"/>
  <c r="AO48" i="8"/>
  <c r="AO53" i="8" s="1"/>
  <c r="AH32" i="8"/>
  <c r="AN89" i="8"/>
  <c r="AA91" i="8"/>
  <c r="AA79" i="8"/>
  <c r="AA80" i="8" s="1"/>
  <c r="AN46" i="8"/>
  <c r="FJ13" i="2"/>
  <c r="AD25" i="6"/>
  <c r="AK33" i="6"/>
  <c r="AR56" i="6" s="1"/>
  <c r="AR55" i="6" s="1"/>
  <c r="AK40" i="6"/>
  <c r="AK39" i="6" s="1"/>
  <c r="AO49" i="6"/>
  <c r="AI34" i="6"/>
  <c r="AK67" i="6"/>
  <c r="AK15" i="6" s="1"/>
  <c r="AK87" i="6" s="1"/>
  <c r="F106" i="6" s="1"/>
  <c r="E117" i="6" s="1"/>
  <c r="AJ94" i="6"/>
  <c r="AK59" i="6"/>
  <c r="AC28" i="6"/>
  <c r="AD24" i="6" s="1"/>
  <c r="AK52" i="6"/>
  <c r="AK92" i="6" s="1"/>
  <c r="AE31" i="6"/>
  <c r="AE38" i="6"/>
  <c r="AE37" i="6" s="1"/>
  <c r="AL71" i="6"/>
  <c r="AK68" i="6"/>
  <c r="AK96" i="6" s="1"/>
  <c r="AL69" i="6"/>
  <c r="AK73" i="6"/>
  <c r="E119" i="6" s="1"/>
  <c r="D115" i="6"/>
  <c r="W89" i="6"/>
  <c r="W77" i="6"/>
  <c r="W78" i="6" s="1"/>
  <c r="AC82" i="6"/>
  <c r="AF86" i="6"/>
  <c r="AI85" i="6"/>
  <c r="AP76" i="6"/>
  <c r="X19" i="6"/>
  <c r="AR80" i="6"/>
  <c r="AS17" i="6"/>
  <c r="AJ42" i="6"/>
  <c r="AJ41" i="6" s="1"/>
  <c r="AJ35" i="6"/>
  <c r="AD81" i="6"/>
  <c r="AD83" i="6"/>
  <c r="AE14" i="6"/>
  <c r="AK45" i="6"/>
  <c r="AV72" i="6"/>
  <c r="AM70" i="6"/>
  <c r="AJ91" i="6"/>
  <c r="AJ66" i="6"/>
  <c r="AP65" i="6"/>
  <c r="AP64" i="6" s="1"/>
  <c r="AP58" i="6"/>
  <c r="AP57" i="6" s="1"/>
  <c r="AP50" i="6"/>
  <c r="AD27" i="6"/>
  <c r="AE22" i="6" s="1"/>
  <c r="AE21" i="6" s="1"/>
  <c r="AD90" i="6"/>
  <c r="AD43" i="6"/>
  <c r="AJ84" i="6"/>
  <c r="AJ95" i="6"/>
  <c r="F105" i="5"/>
  <c r="E116" i="5" s="1"/>
  <c r="AL86" i="5"/>
  <c r="AS74" i="5"/>
  <c r="AJ68" i="5"/>
  <c r="AI67" i="5"/>
  <c r="AI93" i="5" s="1"/>
  <c r="AD82" i="5"/>
  <c r="AD80" i="5"/>
  <c r="AE14" i="5"/>
  <c r="Y17" i="5"/>
  <c r="Y25" i="5"/>
  <c r="Z19" i="5" s="1"/>
  <c r="Z18" i="5" s="1"/>
  <c r="AM70" i="5"/>
  <c r="AH83" i="5"/>
  <c r="AH95" i="5"/>
  <c r="AH94" i="5"/>
  <c r="AH93" i="5"/>
  <c r="AF85" i="5"/>
  <c r="AF26" i="5"/>
  <c r="AM60" i="5"/>
  <c r="AM53" i="5"/>
  <c r="AM52" i="5" s="1"/>
  <c r="AM45" i="5"/>
  <c r="AM50" i="5" s="1"/>
  <c r="AF29" i="5"/>
  <c r="AM39" i="5"/>
  <c r="AM38" i="5" s="1"/>
  <c r="AM32" i="5"/>
  <c r="AK90" i="5"/>
  <c r="AF36" i="5"/>
  <c r="AM73" i="5"/>
  <c r="AJ59" i="5"/>
  <c r="AI58" i="5"/>
  <c r="AI65" i="5" s="1"/>
  <c r="AG84" i="5"/>
  <c r="AR79" i="5"/>
  <c r="AS16" i="5"/>
  <c r="AT75" i="5"/>
  <c r="AL43" i="5"/>
  <c r="AM69" i="5"/>
  <c r="AF27" i="5"/>
  <c r="AT64" i="5"/>
  <c r="AT63" i="5" s="1"/>
  <c r="AT57" i="5"/>
  <c r="AT56" i="5" s="1"/>
  <c r="AT49" i="5"/>
  <c r="BA71" i="5" s="1"/>
  <c r="AM33" i="5"/>
  <c r="AT48" i="5" s="1"/>
  <c r="AS62" i="5"/>
  <c r="AS61" i="5" s="1"/>
  <c r="AS55" i="5"/>
  <c r="AS54" i="5" s="1"/>
  <c r="AS47" i="5"/>
  <c r="AS46" i="5" s="1"/>
  <c r="AL51" i="5"/>
  <c r="AL91" i="5" s="1"/>
  <c r="CQ84" i="2"/>
  <c r="CR20" i="2"/>
  <c r="AP76" i="8" l="1"/>
  <c r="AP75" i="8" s="1"/>
  <c r="AO47" i="8"/>
  <c r="AO46" i="8" s="1"/>
  <c r="AO69" i="8"/>
  <c r="AO17" i="8" s="1"/>
  <c r="AO89" i="8" s="1"/>
  <c r="AH29" i="8"/>
  <c r="AI38" i="8"/>
  <c r="AI32" i="8"/>
  <c r="AH31" i="8"/>
  <c r="AO55" i="8"/>
  <c r="AN54" i="8"/>
  <c r="AN94" i="8" s="1"/>
  <c r="AU82" i="8"/>
  <c r="AV19" i="8"/>
  <c r="AI26" i="8"/>
  <c r="AJ40" i="8"/>
  <c r="AJ39" i="8" s="1"/>
  <c r="AJ33" i="8"/>
  <c r="AB91" i="8"/>
  <c r="AB79" i="8"/>
  <c r="AB80" i="8" s="1"/>
  <c r="AU65" i="8"/>
  <c r="AU64" i="8" s="1"/>
  <c r="AU58" i="8"/>
  <c r="AU57" i="8" s="1"/>
  <c r="AU50" i="8"/>
  <c r="AU49" i="8" s="1"/>
  <c r="AN87" i="8"/>
  <c r="AM68" i="8"/>
  <c r="AC21" i="8"/>
  <c r="AO61" i="8"/>
  <c r="AN34" i="8"/>
  <c r="AV51" i="8"/>
  <c r="AI85" i="8"/>
  <c r="AI83" i="8"/>
  <c r="AJ16" i="8"/>
  <c r="AN93" i="8"/>
  <c r="AP63" i="8"/>
  <c r="AP62" i="8" s="1"/>
  <c r="AP48" i="8"/>
  <c r="AP53" i="8" s="1"/>
  <c r="AP56" i="8"/>
  <c r="AN41" i="8"/>
  <c r="AQ71" i="8"/>
  <c r="AP70" i="8"/>
  <c r="AP96" i="8" s="1"/>
  <c r="AH84" i="8"/>
  <c r="AK88" i="8"/>
  <c r="AO42" i="8"/>
  <c r="AV77" i="8" s="1"/>
  <c r="AO35" i="8"/>
  <c r="AR72" i="8"/>
  <c r="AS73" i="8"/>
  <c r="AO86" i="8"/>
  <c r="AO98" i="8"/>
  <c r="AO97" i="8"/>
  <c r="FK13" i="2"/>
  <c r="AR48" i="6"/>
  <c r="AR47" i="6" s="1"/>
  <c r="AR63" i="6"/>
  <c r="AR62" i="6" s="1"/>
  <c r="AK32" i="6"/>
  <c r="AR75" i="6"/>
  <c r="AP49" i="6"/>
  <c r="AQ76" i="6"/>
  <c r="AW72" i="6"/>
  <c r="AL74" i="6"/>
  <c r="AL73" i="6" s="1"/>
  <c r="AE27" i="6"/>
  <c r="X18" i="6"/>
  <c r="X26" i="6"/>
  <c r="Y20" i="6" s="1"/>
  <c r="E105" i="6"/>
  <c r="AD82" i="6"/>
  <c r="AG86" i="6"/>
  <c r="AM71" i="6"/>
  <c r="AK42" i="6"/>
  <c r="AK41" i="6" s="1"/>
  <c r="AK35" i="6"/>
  <c r="AN70" i="6"/>
  <c r="AD23" i="6"/>
  <c r="AQ65" i="6"/>
  <c r="AQ64" i="6" s="1"/>
  <c r="AQ58" i="6"/>
  <c r="AQ57" i="6" s="1"/>
  <c r="AQ50" i="6"/>
  <c r="AE36" i="6"/>
  <c r="AL40" i="6"/>
  <c r="AL39" i="6" s="1"/>
  <c r="AL33" i="6"/>
  <c r="AL68" i="6"/>
  <c r="AL96" i="6" s="1"/>
  <c r="AM69" i="6"/>
  <c r="AL61" i="6"/>
  <c r="AL60" i="6" s="1"/>
  <c r="AL54" i="6"/>
  <c r="AL46" i="6"/>
  <c r="AL51" i="6" s="1"/>
  <c r="AE30" i="6"/>
  <c r="AE81" i="6"/>
  <c r="AE83" i="6"/>
  <c r="AF14" i="6"/>
  <c r="AK44" i="6"/>
  <c r="AS80" i="6"/>
  <c r="AT17" i="6"/>
  <c r="AK84" i="6"/>
  <c r="AK95" i="6"/>
  <c r="AJ34" i="6"/>
  <c r="AJ85" i="6"/>
  <c r="AK94" i="6"/>
  <c r="AG85" i="5"/>
  <c r="E104" i="5"/>
  <c r="AG23" i="5"/>
  <c r="AG22" i="5" s="1"/>
  <c r="AM44" i="5"/>
  <c r="AM43" i="5" s="1"/>
  <c r="AM66" i="5"/>
  <c r="AM15" i="5" s="1"/>
  <c r="AM86" i="5" s="1"/>
  <c r="Z17" i="5"/>
  <c r="Z25" i="5"/>
  <c r="AA19" i="5" s="1"/>
  <c r="AA18" i="5" s="1"/>
  <c r="AT62" i="5"/>
  <c r="AT61" i="5" s="1"/>
  <c r="AT55" i="5"/>
  <c r="AT54" i="5" s="1"/>
  <c r="AT47" i="5"/>
  <c r="AT46" i="5" s="1"/>
  <c r="Y88" i="5"/>
  <c r="Y76" i="5"/>
  <c r="Y77" i="5" s="1"/>
  <c r="AN69" i="5"/>
  <c r="AT74" i="5"/>
  <c r="AM51" i="5"/>
  <c r="AM91" i="5" s="1"/>
  <c r="AE82" i="5"/>
  <c r="AE80" i="5"/>
  <c r="AE81" i="5" s="1"/>
  <c r="AF14" i="5"/>
  <c r="AG37" i="5"/>
  <c r="AG36" i="5" s="1"/>
  <c r="AG30" i="5"/>
  <c r="AG29" i="5" s="1"/>
  <c r="AL90" i="5"/>
  <c r="AK59" i="5"/>
  <c r="AJ58" i="5"/>
  <c r="AJ65" i="5" s="1"/>
  <c r="AD81" i="5"/>
  <c r="AF28" i="5"/>
  <c r="AG21" i="5" s="1"/>
  <c r="AM72" i="5"/>
  <c r="AH84" i="5"/>
  <c r="AM31" i="5"/>
  <c r="AF35" i="5"/>
  <c r="AN70" i="5"/>
  <c r="AI83" i="5"/>
  <c r="AI94" i="5"/>
  <c r="AI95" i="5"/>
  <c r="AS79" i="5"/>
  <c r="AT16" i="5"/>
  <c r="AK68" i="5"/>
  <c r="AJ67" i="5"/>
  <c r="CR84" i="2"/>
  <c r="CS20" i="2"/>
  <c r="E116" i="6" l="1"/>
  <c r="F120" i="7"/>
  <c r="F56" i="7"/>
  <c r="E119" i="7"/>
  <c r="E55" i="7"/>
  <c r="E115" i="5"/>
  <c r="AP69" i="8"/>
  <c r="AP17" i="8" s="1"/>
  <c r="AP89" i="8" s="1"/>
  <c r="AN68" i="8"/>
  <c r="AQ76" i="8"/>
  <c r="AQ75" i="8" s="1"/>
  <c r="AI24" i="8"/>
  <c r="AI23" i="8" s="1"/>
  <c r="AI29" i="8" s="1"/>
  <c r="AP61" i="8"/>
  <c r="AJ38" i="8"/>
  <c r="AS72" i="8"/>
  <c r="AI84" i="8"/>
  <c r="AL88" i="8"/>
  <c r="AP47" i="8"/>
  <c r="AO41" i="8"/>
  <c r="AQ63" i="8"/>
  <c r="AQ62" i="8" s="1"/>
  <c r="AQ56" i="8"/>
  <c r="AQ48" i="8"/>
  <c r="AQ53" i="8" s="1"/>
  <c r="AO93" i="8"/>
  <c r="AV65" i="8"/>
  <c r="AV64" i="8" s="1"/>
  <c r="AV58" i="8"/>
  <c r="AV57" i="8" s="1"/>
  <c r="AV50" i="8"/>
  <c r="AV49" i="8" s="1"/>
  <c r="AH92" i="8"/>
  <c r="AH45" i="8"/>
  <c r="AH27" i="8"/>
  <c r="AP44" i="8"/>
  <c r="AP37" i="8"/>
  <c r="AI25" i="8"/>
  <c r="AJ32" i="8"/>
  <c r="AI31" i="8"/>
  <c r="AO34" i="8"/>
  <c r="AV82" i="8"/>
  <c r="AW19" i="8"/>
  <c r="AO87" i="8"/>
  <c r="AT73" i="8"/>
  <c r="AP86" i="8"/>
  <c r="AP98" i="8"/>
  <c r="AP97" i="8"/>
  <c r="AR71" i="8"/>
  <c r="AQ70" i="8"/>
  <c r="AJ85" i="8"/>
  <c r="AJ83" i="8"/>
  <c r="AK16" i="8"/>
  <c r="AC20" i="8"/>
  <c r="AC28" i="8"/>
  <c r="AD22" i="8" s="1"/>
  <c r="AD21" i="8" s="1"/>
  <c r="AP55" i="8"/>
  <c r="AO54" i="8"/>
  <c r="AO94" i="8" s="1"/>
  <c r="FL13" i="2"/>
  <c r="AL32" i="6"/>
  <c r="AR76" i="6"/>
  <c r="AQ49" i="6"/>
  <c r="AK34" i="6"/>
  <c r="AL67" i="6"/>
  <c r="AL15" i="6" s="1"/>
  <c r="AL53" i="6"/>
  <c r="AD28" i="6"/>
  <c r="AE24" i="6" s="1"/>
  <c r="AN71" i="6"/>
  <c r="AS75" i="6"/>
  <c r="AM68" i="6"/>
  <c r="AM96" i="6" s="1"/>
  <c r="AN69" i="6"/>
  <c r="AO70" i="6"/>
  <c r="AL45" i="6"/>
  <c r="AF83" i="6"/>
  <c r="AF81" i="6"/>
  <c r="AG14" i="6"/>
  <c r="AL84" i="6"/>
  <c r="AL95" i="6"/>
  <c r="AF31" i="6"/>
  <c r="AF30" i="6" s="1"/>
  <c r="AF38" i="6"/>
  <c r="AL59" i="6"/>
  <c r="AL94" i="6"/>
  <c r="F107" i="6"/>
  <c r="AK85" i="6"/>
  <c r="AE82" i="6"/>
  <c r="AH86" i="6"/>
  <c r="AX72" i="6"/>
  <c r="AR65" i="6"/>
  <c r="AR64" i="6" s="1"/>
  <c r="AR50" i="6"/>
  <c r="AR58" i="6"/>
  <c r="AR57" i="6" s="1"/>
  <c r="X89" i="6"/>
  <c r="X77" i="6"/>
  <c r="X78" i="6" s="1"/>
  <c r="AK91" i="6"/>
  <c r="AK66" i="6"/>
  <c r="AT80" i="6"/>
  <c r="AU17" i="6"/>
  <c r="AE29" i="6"/>
  <c r="AE25" i="6" s="1"/>
  <c r="AS63" i="6"/>
  <c r="AS62" i="6" s="1"/>
  <c r="AS56" i="6"/>
  <c r="AS55" i="6" s="1"/>
  <c r="AS48" i="6"/>
  <c r="AS47" i="6" s="1"/>
  <c r="Y19" i="6"/>
  <c r="AN34" i="5"/>
  <c r="AN33" i="5" s="1"/>
  <c r="AU48" i="5" s="1"/>
  <c r="AN41" i="5"/>
  <c r="AN40" i="5" s="1"/>
  <c r="AH85" i="5"/>
  <c r="AN73" i="5"/>
  <c r="AN72" i="5" s="1"/>
  <c r="AG35" i="5"/>
  <c r="AN39" i="5"/>
  <c r="AN38" i="5" s="1"/>
  <c r="AN32" i="5"/>
  <c r="AN31" i="5" s="1"/>
  <c r="AG20" i="5"/>
  <c r="AF80" i="5"/>
  <c r="AF81" i="5" s="1"/>
  <c r="AF82" i="5"/>
  <c r="AG14" i="5"/>
  <c r="AK58" i="5"/>
  <c r="AK65" i="5" s="1"/>
  <c r="AL59" i="5"/>
  <c r="AH37" i="5"/>
  <c r="AH30" i="5"/>
  <c r="AH29" i="5" s="1"/>
  <c r="AJ83" i="5"/>
  <c r="AJ94" i="5"/>
  <c r="AJ95" i="5"/>
  <c r="AI84" i="5"/>
  <c r="AF89" i="5"/>
  <c r="AF42" i="5"/>
  <c r="AF24" i="5"/>
  <c r="Z88" i="5"/>
  <c r="Z76" i="5"/>
  <c r="Z77" i="5" s="1"/>
  <c r="AG28" i="5"/>
  <c r="AA17" i="5"/>
  <c r="AA25" i="5"/>
  <c r="AB19" i="5" s="1"/>
  <c r="AB18" i="5" s="1"/>
  <c r="AO70" i="5"/>
  <c r="AM90" i="5"/>
  <c r="AL68" i="5"/>
  <c r="AK67" i="5"/>
  <c r="AJ93" i="5"/>
  <c r="AT79" i="5"/>
  <c r="AU16" i="5"/>
  <c r="AG27" i="5"/>
  <c r="AH23" i="5" s="1"/>
  <c r="AH22" i="5" s="1"/>
  <c r="AN60" i="5"/>
  <c r="AN53" i="5"/>
  <c r="AN45" i="5"/>
  <c r="AO69" i="5"/>
  <c r="CS84" i="2"/>
  <c r="CT20" i="2"/>
  <c r="E118" i="6" l="1"/>
  <c r="G128" i="7"/>
  <c r="G65" i="7"/>
  <c r="AJ24" i="8"/>
  <c r="AJ23" i="8" s="1"/>
  <c r="AJ29" i="8" s="1"/>
  <c r="AP35" i="8"/>
  <c r="AP34" i="8" s="1"/>
  <c r="AP42" i="8"/>
  <c r="AW77" i="8" s="1"/>
  <c r="AQ61" i="8"/>
  <c r="AK85" i="8"/>
  <c r="AK83" i="8"/>
  <c r="AL16" i="8"/>
  <c r="AD20" i="8"/>
  <c r="AD28" i="8"/>
  <c r="AE22" i="8" s="1"/>
  <c r="AE21" i="8" s="1"/>
  <c r="AW67" i="8"/>
  <c r="AW66" i="8" s="1"/>
  <c r="AW60" i="8"/>
  <c r="AW59" i="8" s="1"/>
  <c r="AW52" i="8"/>
  <c r="BD74" i="8" s="1"/>
  <c r="AP36" i="8"/>
  <c r="AO68" i="8"/>
  <c r="AQ47" i="8"/>
  <c r="AP46" i="8"/>
  <c r="AW78" i="8"/>
  <c r="AP43" i="8"/>
  <c r="AQ86" i="8"/>
  <c r="AQ98" i="8"/>
  <c r="AQ97" i="8"/>
  <c r="AJ84" i="8"/>
  <c r="AM88" i="8"/>
  <c r="AP54" i="8"/>
  <c r="AP94" i="8" s="1"/>
  <c r="AQ55" i="8"/>
  <c r="AS71" i="8"/>
  <c r="AR70" i="8"/>
  <c r="AI92" i="8"/>
  <c r="AI45" i="8"/>
  <c r="AI27" i="8"/>
  <c r="AT72" i="8"/>
  <c r="AK40" i="8"/>
  <c r="AK33" i="8"/>
  <c r="AQ96" i="8"/>
  <c r="AJ31" i="8"/>
  <c r="AP87" i="8"/>
  <c r="AU73" i="8"/>
  <c r="AC91" i="8"/>
  <c r="AC79" i="8"/>
  <c r="AC80" i="8" s="1"/>
  <c r="AW82" i="8"/>
  <c r="AX19" i="8"/>
  <c r="AI30" i="8"/>
  <c r="AJ26" i="8" s="1"/>
  <c r="AJ25" i="8" s="1"/>
  <c r="AQ69" i="8"/>
  <c r="AQ17" i="8" s="1"/>
  <c r="FM13" i="2"/>
  <c r="AR49" i="6"/>
  <c r="AY72" i="6"/>
  <c r="AF29" i="6"/>
  <c r="AP70" i="6"/>
  <c r="AE90" i="6"/>
  <c r="AE43" i="6"/>
  <c r="AF22" i="6"/>
  <c r="AU80" i="6"/>
  <c r="AV17" i="6"/>
  <c r="AL85" i="6"/>
  <c r="AG83" i="6"/>
  <c r="AG81" i="6"/>
  <c r="AH14" i="6"/>
  <c r="AO69" i="6"/>
  <c r="AN68" i="6"/>
  <c r="AN96" i="6" s="1"/>
  <c r="Y18" i="6"/>
  <c r="Y26" i="6"/>
  <c r="Z20" i="6" s="1"/>
  <c r="AF82" i="6"/>
  <c r="AI86" i="6"/>
  <c r="AM84" i="6"/>
  <c r="AM95" i="6"/>
  <c r="AL42" i="6"/>
  <c r="AL35" i="6"/>
  <c r="AF37" i="6"/>
  <c r="AM74" i="6"/>
  <c r="AM94" i="6"/>
  <c r="AE23" i="6"/>
  <c r="AM61" i="6"/>
  <c r="AM60" i="6" s="1"/>
  <c r="AM54" i="6"/>
  <c r="AM46" i="6"/>
  <c r="AM51" i="6" s="1"/>
  <c r="AL44" i="6"/>
  <c r="AL52" i="6"/>
  <c r="AL92" i="6" s="1"/>
  <c r="AO71" i="6"/>
  <c r="AL87" i="6"/>
  <c r="AO73" i="5"/>
  <c r="AO72" i="5" s="1"/>
  <c r="AU75" i="5"/>
  <c r="AU49" i="5"/>
  <c r="BB71" i="5" s="1"/>
  <c r="AU57" i="5"/>
  <c r="AU56" i="5" s="1"/>
  <c r="AU64" i="5"/>
  <c r="AU63" i="5" s="1"/>
  <c r="AU74" i="5"/>
  <c r="AH36" i="5"/>
  <c r="AH35" i="5" s="1"/>
  <c r="AH28" i="5"/>
  <c r="AH27" i="5"/>
  <c r="AI23" i="5" s="1"/>
  <c r="AI22" i="5" s="1"/>
  <c r="AB17" i="5"/>
  <c r="AB25" i="5"/>
  <c r="AC19" i="5" s="1"/>
  <c r="AC18" i="5" s="1"/>
  <c r="AG26" i="5"/>
  <c r="AH21" i="5" s="1"/>
  <c r="AH20" i="5" s="1"/>
  <c r="AU79" i="5"/>
  <c r="AV16" i="5"/>
  <c r="AG89" i="5"/>
  <c r="AG42" i="5"/>
  <c r="AG24" i="5"/>
  <c r="AI85" i="5"/>
  <c r="AL58" i="5"/>
  <c r="AL65" i="5" s="1"/>
  <c r="AM59" i="5"/>
  <c r="AU62" i="5"/>
  <c r="AU61" i="5" s="1"/>
  <c r="AU55" i="5"/>
  <c r="AU54" i="5" s="1"/>
  <c r="AU47" i="5"/>
  <c r="AU46" i="5" s="1"/>
  <c r="AP69" i="5"/>
  <c r="AN50" i="5"/>
  <c r="AN44" i="5"/>
  <c r="AP70" i="5"/>
  <c r="AN66" i="5"/>
  <c r="AN15" i="5" s="1"/>
  <c r="AN52" i="5"/>
  <c r="AJ84" i="5"/>
  <c r="AA88" i="5"/>
  <c r="AA76" i="5"/>
  <c r="AA77" i="5" s="1"/>
  <c r="AK83" i="5"/>
  <c r="F106" i="5" s="1"/>
  <c r="AK95" i="5"/>
  <c r="AK94" i="5"/>
  <c r="AM68" i="5"/>
  <c r="AL67" i="5"/>
  <c r="AL93" i="5" s="1"/>
  <c r="AG80" i="5"/>
  <c r="AG81" i="5" s="1"/>
  <c r="AG82" i="5"/>
  <c r="AH14" i="5"/>
  <c r="AK93" i="5"/>
  <c r="AI37" i="5"/>
  <c r="AI30" i="5"/>
  <c r="AO41" i="5"/>
  <c r="AO34" i="5"/>
  <c r="AO60" i="5"/>
  <c r="AO53" i="5"/>
  <c r="AO45" i="5"/>
  <c r="AO50" i="5" s="1"/>
  <c r="CT84" i="2"/>
  <c r="CU20" i="2"/>
  <c r="F127" i="7" l="1"/>
  <c r="F64" i="7"/>
  <c r="AQ35" i="8"/>
  <c r="AX50" i="8" s="1"/>
  <c r="AQ42" i="8"/>
  <c r="AW50" i="8"/>
  <c r="AW49" i="8" s="1"/>
  <c r="AW58" i="8"/>
  <c r="AW57" i="8" s="1"/>
  <c r="AW65" i="8"/>
  <c r="AW64" i="8" s="1"/>
  <c r="AP41" i="8"/>
  <c r="AJ30" i="8"/>
  <c r="AK26" i="8" s="1"/>
  <c r="AK25" i="8" s="1"/>
  <c r="AW51" i="8"/>
  <c r="F107" i="8"/>
  <c r="AK84" i="8"/>
  <c r="AN88" i="8"/>
  <c r="AR63" i="8"/>
  <c r="AR62" i="8" s="1"/>
  <c r="AR56" i="8"/>
  <c r="AR55" i="8" s="1"/>
  <c r="AR48" i="8"/>
  <c r="AR53" i="8" s="1"/>
  <c r="AR86" i="8"/>
  <c r="AR98" i="8"/>
  <c r="AR97" i="8"/>
  <c r="AV73" i="8"/>
  <c r="AR76" i="8"/>
  <c r="AK39" i="8"/>
  <c r="AS70" i="8"/>
  <c r="AS96" i="8" s="1"/>
  <c r="AT71" i="8"/>
  <c r="AQ87" i="8"/>
  <c r="AP93" i="8"/>
  <c r="AP68" i="8"/>
  <c r="AQ89" i="8"/>
  <c r="AR96" i="8"/>
  <c r="AQ46" i="8"/>
  <c r="AU72" i="8"/>
  <c r="AQ54" i="8"/>
  <c r="AQ94" i="8" s="1"/>
  <c r="AL40" i="8"/>
  <c r="AL33" i="8"/>
  <c r="AQ44" i="8"/>
  <c r="AQ43" i="8" s="1"/>
  <c r="AQ37" i="8"/>
  <c r="AE20" i="8"/>
  <c r="AE28" i="8"/>
  <c r="AF22" i="8" s="1"/>
  <c r="AX82" i="8"/>
  <c r="AY19" i="8"/>
  <c r="AK32" i="8"/>
  <c r="E135" i="8"/>
  <c r="AD91" i="8"/>
  <c r="AD79" i="8"/>
  <c r="AD80" i="8" s="1"/>
  <c r="AJ92" i="8"/>
  <c r="AJ45" i="8"/>
  <c r="AJ27" i="8"/>
  <c r="AL85" i="8"/>
  <c r="AL83" i="8"/>
  <c r="AM16" i="8"/>
  <c r="AK24" i="8"/>
  <c r="FN13" i="2"/>
  <c r="AM67" i="6"/>
  <c r="AM15" i="6" s="1"/>
  <c r="AM87" i="6" s="1"/>
  <c r="AN94" i="6"/>
  <c r="AP71" i="6"/>
  <c r="AL91" i="6"/>
  <c r="AL66" i="6"/>
  <c r="AF36" i="6"/>
  <c r="AF43" i="6" s="1"/>
  <c r="AG82" i="6"/>
  <c r="AJ86" i="6"/>
  <c r="AG31" i="6"/>
  <c r="AG38" i="6"/>
  <c r="AG37" i="6" s="1"/>
  <c r="AS65" i="6"/>
  <c r="AS64" i="6" s="1"/>
  <c r="AS58" i="6"/>
  <c r="AS57" i="6" s="1"/>
  <c r="AS50" i="6"/>
  <c r="AL34" i="6"/>
  <c r="AL41" i="6"/>
  <c r="AS76" i="6"/>
  <c r="Z19" i="6"/>
  <c r="AQ70" i="6"/>
  <c r="AN84" i="6"/>
  <c r="AN95" i="6"/>
  <c r="AV80" i="6"/>
  <c r="AW17" i="6"/>
  <c r="AF90" i="6"/>
  <c r="Y89" i="6"/>
  <c r="Y77" i="6"/>
  <c r="Y78" i="6" s="1"/>
  <c r="AM59" i="6"/>
  <c r="AM53" i="6"/>
  <c r="AE28" i="6"/>
  <c r="AF24" i="6" s="1"/>
  <c r="AM85" i="6"/>
  <c r="AP69" i="6"/>
  <c r="AO68" i="6"/>
  <c r="AO94" i="6" s="1"/>
  <c r="AM33" i="6"/>
  <c r="AM40" i="6"/>
  <c r="AF21" i="6"/>
  <c r="AM45" i="6"/>
  <c r="AM73" i="6"/>
  <c r="AH83" i="6"/>
  <c r="AH81" i="6"/>
  <c r="AI14" i="6"/>
  <c r="AP73" i="5"/>
  <c r="AP72" i="5" s="1"/>
  <c r="AO66" i="5"/>
  <c r="AO15" i="5" s="1"/>
  <c r="AI27" i="5"/>
  <c r="AV64" i="5"/>
  <c r="AV63" i="5" s="1"/>
  <c r="AV57" i="5"/>
  <c r="AV56" i="5" s="1"/>
  <c r="AV49" i="5"/>
  <c r="BC71" i="5" s="1"/>
  <c r="AO33" i="5"/>
  <c r="AV75" i="5"/>
  <c r="AO40" i="5"/>
  <c r="AC17" i="5"/>
  <c r="AC25" i="5"/>
  <c r="AD19" i="5" s="1"/>
  <c r="AL83" i="5"/>
  <c r="AL95" i="5"/>
  <c r="AL94" i="5"/>
  <c r="AO44" i="5"/>
  <c r="AN43" i="5"/>
  <c r="AN59" i="5"/>
  <c r="AM58" i="5"/>
  <c r="AM65" i="5" s="1"/>
  <c r="AB88" i="5"/>
  <c r="AB76" i="5"/>
  <c r="AB77" i="5" s="1"/>
  <c r="AV79" i="5"/>
  <c r="AW16" i="5"/>
  <c r="AP60" i="5"/>
  <c r="AP53" i="5"/>
  <c r="AP45" i="5"/>
  <c r="AP50" i="5" s="1"/>
  <c r="AN68" i="5"/>
  <c r="AM67" i="5"/>
  <c r="AI36" i="5"/>
  <c r="AP34" i="5"/>
  <c r="AP41" i="5"/>
  <c r="AQ70" i="5"/>
  <c r="AH26" i="5"/>
  <c r="AI21" i="5" s="1"/>
  <c r="AI20" i="5" s="1"/>
  <c r="AJ85" i="5"/>
  <c r="AQ69" i="5"/>
  <c r="AO39" i="5"/>
  <c r="AO32" i="5"/>
  <c r="AH89" i="5"/>
  <c r="AH42" i="5"/>
  <c r="AH24" i="5"/>
  <c r="AO52" i="5"/>
  <c r="AN51" i="5"/>
  <c r="AN91" i="5" s="1"/>
  <c r="AI29" i="5"/>
  <c r="AH82" i="5"/>
  <c r="AH80" i="5"/>
  <c r="AH81" i="5" s="1"/>
  <c r="AI14" i="5"/>
  <c r="E117" i="5"/>
  <c r="AK84" i="5"/>
  <c r="AN86" i="5"/>
  <c r="AJ37" i="5"/>
  <c r="AJ30" i="5"/>
  <c r="CU84" i="2"/>
  <c r="CV20" i="2"/>
  <c r="F136" i="8" l="1"/>
  <c r="G121" i="7"/>
  <c r="G57" i="7"/>
  <c r="AQ34" i="8"/>
  <c r="AX58" i="8"/>
  <c r="AX57" i="8" s="1"/>
  <c r="AX65" i="8"/>
  <c r="AX64" i="8" s="1"/>
  <c r="AQ41" i="8"/>
  <c r="AX77" i="8"/>
  <c r="AX49" i="8"/>
  <c r="AR69" i="8"/>
  <c r="AR17" i="8" s="1"/>
  <c r="AR89" i="8" s="1"/>
  <c r="G108" i="8" s="1"/>
  <c r="F137" i="8" s="1"/>
  <c r="AK30" i="8"/>
  <c r="AL26" i="8" s="1"/>
  <c r="AL25" i="8" s="1"/>
  <c r="AK31" i="8"/>
  <c r="AL32" i="8"/>
  <c r="AS63" i="8"/>
  <c r="AS62" i="8" s="1"/>
  <c r="AS56" i="8"/>
  <c r="AS55" i="8" s="1"/>
  <c r="AS48" i="8"/>
  <c r="AS53" i="8" s="1"/>
  <c r="AQ93" i="8"/>
  <c r="AQ68" i="8"/>
  <c r="AK38" i="8"/>
  <c r="AL39" i="8"/>
  <c r="AY82" i="8"/>
  <c r="AZ19" i="8"/>
  <c r="AR47" i="8"/>
  <c r="AS76" i="8"/>
  <c r="AR75" i="8"/>
  <c r="F139" i="8" s="1"/>
  <c r="AR61" i="8"/>
  <c r="AX78" i="8"/>
  <c r="AW73" i="8"/>
  <c r="AM40" i="8"/>
  <c r="AM33" i="8"/>
  <c r="AR54" i="8"/>
  <c r="AR94" i="8" s="1"/>
  <c r="AR44" i="8"/>
  <c r="AR43" i="8" s="1"/>
  <c r="AR37" i="8"/>
  <c r="AM83" i="8"/>
  <c r="AM85" i="8"/>
  <c r="AN16" i="8"/>
  <c r="AV72" i="8"/>
  <c r="AT70" i="8"/>
  <c r="AU71" i="8"/>
  <c r="AR42" i="8"/>
  <c r="AR35" i="8"/>
  <c r="AK23" i="8"/>
  <c r="AF21" i="8"/>
  <c r="AE91" i="8"/>
  <c r="AE79" i="8"/>
  <c r="AE80" i="8" s="1"/>
  <c r="AL84" i="8"/>
  <c r="AO88" i="8"/>
  <c r="AX67" i="8"/>
  <c r="AX66" i="8" s="1"/>
  <c r="AX60" i="8"/>
  <c r="AX59" i="8" s="1"/>
  <c r="AX52" i="8"/>
  <c r="BE74" i="8" s="1"/>
  <c r="AS86" i="8"/>
  <c r="AS98" i="8"/>
  <c r="AS97" i="8"/>
  <c r="G109" i="8"/>
  <c r="AR87" i="8"/>
  <c r="AQ36" i="8"/>
  <c r="FO13" i="2"/>
  <c r="AF25" i="6"/>
  <c r="AN74" i="6"/>
  <c r="AN73" i="6" s="1"/>
  <c r="AH82" i="6"/>
  <c r="AK86" i="6"/>
  <c r="AO84" i="6"/>
  <c r="AO95" i="6"/>
  <c r="AQ69" i="6"/>
  <c r="AP68" i="6"/>
  <c r="AP94" i="6" s="1"/>
  <c r="AZ72" i="6"/>
  <c r="AS49" i="6"/>
  <c r="AG36" i="6"/>
  <c r="AN85" i="6"/>
  <c r="AR70" i="6"/>
  <c r="AM44" i="6"/>
  <c r="AQ71" i="6"/>
  <c r="AF27" i="6"/>
  <c r="AG22" i="6" s="1"/>
  <c r="AG21" i="6" s="1"/>
  <c r="AM42" i="6"/>
  <c r="AT76" i="6" s="1"/>
  <c r="AM35" i="6"/>
  <c r="AM34" i="6" s="1"/>
  <c r="Z18" i="6"/>
  <c r="Z26" i="6"/>
  <c r="AA20" i="6" s="1"/>
  <c r="AN61" i="6"/>
  <c r="AN60" i="6" s="1"/>
  <c r="AN54" i="6"/>
  <c r="AN46" i="6"/>
  <c r="AN51" i="6" s="1"/>
  <c r="AG30" i="6"/>
  <c r="AO96" i="6"/>
  <c r="AM39" i="6"/>
  <c r="AT75" i="6"/>
  <c r="AF23" i="6"/>
  <c r="AI83" i="6"/>
  <c r="AI81" i="6"/>
  <c r="AJ14" i="6"/>
  <c r="AT63" i="6"/>
  <c r="AT62" i="6" s="1"/>
  <c r="AT56" i="6"/>
  <c r="AT55" i="6" s="1"/>
  <c r="AT48" i="6"/>
  <c r="AT47" i="6" s="1"/>
  <c r="AM32" i="6"/>
  <c r="AM52" i="6"/>
  <c r="AM92" i="6" s="1"/>
  <c r="AW80" i="6"/>
  <c r="AX17" i="6"/>
  <c r="AQ73" i="5"/>
  <c r="AQ72" i="5" s="1"/>
  <c r="AK85" i="5"/>
  <c r="AP33" i="5"/>
  <c r="AV48" i="5"/>
  <c r="AJ36" i="5"/>
  <c r="AI35" i="5"/>
  <c r="AR69" i="5"/>
  <c r="AO51" i="5"/>
  <c r="AO91" i="5" s="1"/>
  <c r="AP52" i="5"/>
  <c r="AM83" i="5"/>
  <c r="AM94" i="5"/>
  <c r="AM95" i="5"/>
  <c r="AL84" i="5"/>
  <c r="AP44" i="5"/>
  <c r="AO43" i="5"/>
  <c r="AW79" i="5"/>
  <c r="AX16" i="5"/>
  <c r="AK37" i="5"/>
  <c r="AK30" i="5"/>
  <c r="AI82" i="5"/>
  <c r="AI80" i="5"/>
  <c r="AI81" i="5" s="1"/>
  <c r="AJ14" i="5"/>
  <c r="AP39" i="5"/>
  <c r="AP32" i="5"/>
  <c r="AM93" i="5"/>
  <c r="AD18" i="5"/>
  <c r="AV74" i="5"/>
  <c r="AO38" i="5"/>
  <c r="AW64" i="5"/>
  <c r="AW63" i="5" s="1"/>
  <c r="AW57" i="5"/>
  <c r="AW56" i="5" s="1"/>
  <c r="AW49" i="5"/>
  <c r="BD71" i="5" s="1"/>
  <c r="AQ60" i="5"/>
  <c r="AQ53" i="5"/>
  <c r="AQ45" i="5"/>
  <c r="AQ50" i="5" s="1"/>
  <c r="AI26" i="5"/>
  <c r="AO68" i="5"/>
  <c r="AN67" i="5"/>
  <c r="AN93" i="5" s="1"/>
  <c r="AO59" i="5"/>
  <c r="AN58" i="5"/>
  <c r="AN65" i="5" s="1"/>
  <c r="AC88" i="5"/>
  <c r="AC76" i="5"/>
  <c r="AC77" i="5" s="1"/>
  <c r="AJ23" i="5"/>
  <c r="AO86" i="5"/>
  <c r="AJ29" i="5"/>
  <c r="AI28" i="5"/>
  <c r="AR70" i="5"/>
  <c r="AV62" i="5"/>
  <c r="AV61" i="5" s="1"/>
  <c r="AV55" i="5"/>
  <c r="AV54" i="5" s="1"/>
  <c r="AV47" i="5"/>
  <c r="AV46" i="5" s="1"/>
  <c r="AO31" i="5"/>
  <c r="AP66" i="5"/>
  <c r="AP15" i="5" s="1"/>
  <c r="AN90" i="5"/>
  <c r="AP40" i="5"/>
  <c r="AW75" i="5"/>
  <c r="CV84" i="2"/>
  <c r="CW20" i="2"/>
  <c r="F138" i="8" l="1"/>
  <c r="H129" i="7"/>
  <c r="H66" i="7"/>
  <c r="AR34" i="8"/>
  <c r="AY77" i="8"/>
  <c r="AS69" i="8"/>
  <c r="AS17" i="8" s="1"/>
  <c r="AS89" i="8" s="1"/>
  <c r="AR36" i="8"/>
  <c r="AS61" i="8"/>
  <c r="AL30" i="8"/>
  <c r="AM26" i="8" s="1"/>
  <c r="AM25" i="8" s="1"/>
  <c r="AS87" i="8"/>
  <c r="AF20" i="8"/>
  <c r="AF28" i="8"/>
  <c r="AG22" i="8" s="1"/>
  <c r="AW72" i="8"/>
  <c r="AK29" i="8"/>
  <c r="AL24" i="8" s="1"/>
  <c r="AS54" i="8"/>
  <c r="AS94" i="8" s="1"/>
  <c r="AN83" i="8"/>
  <c r="AN85" i="8"/>
  <c r="AO16" i="8"/>
  <c r="AT63" i="8"/>
  <c r="AT62" i="8" s="1"/>
  <c r="AT56" i="8"/>
  <c r="AT55" i="8" s="1"/>
  <c r="AT48" i="8"/>
  <c r="AT53" i="8" s="1"/>
  <c r="AS75" i="8"/>
  <c r="AT76" i="8"/>
  <c r="AS44" i="8"/>
  <c r="AS43" i="8" s="1"/>
  <c r="AS37" i="8"/>
  <c r="AS47" i="8"/>
  <c r="AR46" i="8"/>
  <c r="AX51" i="8"/>
  <c r="AM84" i="8"/>
  <c r="AP88" i="8"/>
  <c r="AX73" i="8"/>
  <c r="AZ82" i="8"/>
  <c r="BA19" i="8"/>
  <c r="AU70" i="8"/>
  <c r="AV71" i="8"/>
  <c r="AY67" i="8"/>
  <c r="AY66" i="8" s="1"/>
  <c r="AY60" i="8"/>
  <c r="AY59" i="8" s="1"/>
  <c r="AY52" i="8"/>
  <c r="BF74" i="8" s="1"/>
  <c r="AL31" i="8"/>
  <c r="AM32" i="8"/>
  <c r="AY65" i="8"/>
  <c r="AY64" i="8" s="1"/>
  <c r="AY58" i="8"/>
  <c r="AY57" i="8" s="1"/>
  <c r="AY50" i="8"/>
  <c r="AY49" i="8" s="1"/>
  <c r="AT86" i="8"/>
  <c r="AT98" i="8"/>
  <c r="AT97" i="8"/>
  <c r="AY78" i="8"/>
  <c r="AL38" i="8"/>
  <c r="AM39" i="8"/>
  <c r="AK92" i="8"/>
  <c r="AK45" i="8"/>
  <c r="F115" i="8" s="1"/>
  <c r="AK27" i="8"/>
  <c r="AT96" i="8"/>
  <c r="AR41" i="8"/>
  <c r="FP13" i="2"/>
  <c r="AM41" i="6"/>
  <c r="AN67" i="6"/>
  <c r="AN15" i="6" s="1"/>
  <c r="AN87" i="6" s="1"/>
  <c r="AN59" i="6"/>
  <c r="AR71" i="6"/>
  <c r="AR69" i="6"/>
  <c r="AQ68" i="6"/>
  <c r="AQ96" i="6" s="1"/>
  <c r="AH38" i="6"/>
  <c r="AH31" i="6"/>
  <c r="AP96" i="6"/>
  <c r="Z89" i="6"/>
  <c r="Z77" i="6"/>
  <c r="Z78" i="6" s="1"/>
  <c r="AX80" i="6"/>
  <c r="AY17" i="6"/>
  <c r="AJ83" i="6"/>
  <c r="AJ81" i="6"/>
  <c r="AK14" i="6"/>
  <c r="AA19" i="6"/>
  <c r="AN45" i="6"/>
  <c r="AF28" i="6"/>
  <c r="AG24" i="6" s="1"/>
  <c r="AI82" i="6"/>
  <c r="AL86" i="6"/>
  <c r="AT65" i="6"/>
  <c r="AT64" i="6" s="1"/>
  <c r="AT58" i="6"/>
  <c r="AT57" i="6" s="1"/>
  <c r="AT50" i="6"/>
  <c r="BA72" i="6" s="1"/>
  <c r="AM91" i="6"/>
  <c r="AM66" i="6"/>
  <c r="AO85" i="6"/>
  <c r="AP84" i="6"/>
  <c r="AP95" i="6"/>
  <c r="AG29" i="6"/>
  <c r="AG25" i="6" s="1"/>
  <c r="AT49" i="6"/>
  <c r="AG27" i="6"/>
  <c r="AN53" i="6"/>
  <c r="AN40" i="6"/>
  <c r="AU75" i="6" s="1"/>
  <c r="AN33" i="6"/>
  <c r="AN32" i="6" s="1"/>
  <c r="AS70" i="6"/>
  <c r="AR73" i="5"/>
  <c r="AR72" i="5" s="1"/>
  <c r="F118" i="5" s="1"/>
  <c r="AQ66" i="5"/>
  <c r="AQ15" i="5" s="1"/>
  <c r="AP31" i="5"/>
  <c r="AL85" i="5"/>
  <c r="AJ21" i="5"/>
  <c r="AJ20" i="5" s="1"/>
  <c r="AJ26" i="5" s="1"/>
  <c r="AJ82" i="5"/>
  <c r="AJ80" i="5"/>
  <c r="AJ81" i="5" s="1"/>
  <c r="AK14" i="5"/>
  <c r="AS69" i="5"/>
  <c r="AQ41" i="5"/>
  <c r="AQ40" i="5" s="1"/>
  <c r="AQ34" i="5"/>
  <c r="AJ22" i="5"/>
  <c r="AP38" i="5"/>
  <c r="AW74" i="5"/>
  <c r="AN83" i="5"/>
  <c r="AN95" i="5"/>
  <c r="AN94" i="5"/>
  <c r="AP68" i="5"/>
  <c r="AO67" i="5"/>
  <c r="AO93" i="5" s="1"/>
  <c r="AQ44" i="5"/>
  <c r="AP43" i="5"/>
  <c r="AR60" i="5"/>
  <c r="AR53" i="5"/>
  <c r="AR45" i="5"/>
  <c r="AR50" i="5" s="1"/>
  <c r="AD17" i="5"/>
  <c r="AD25" i="5"/>
  <c r="AE19" i="5" s="1"/>
  <c r="AX79" i="5"/>
  <c r="AY16" i="5"/>
  <c r="AK36" i="5"/>
  <c r="AJ35" i="5"/>
  <c r="AK29" i="5"/>
  <c r="AJ28" i="5"/>
  <c r="AP86" i="5"/>
  <c r="AX75" i="5"/>
  <c r="AS70" i="5"/>
  <c r="AI89" i="5"/>
  <c r="AI42" i="5"/>
  <c r="AI24" i="5"/>
  <c r="AP59" i="5"/>
  <c r="AO58" i="5"/>
  <c r="AO65" i="5" s="1"/>
  <c r="AW62" i="5"/>
  <c r="AW61" i="5" s="1"/>
  <c r="AW55" i="5"/>
  <c r="AW54" i="5" s="1"/>
  <c r="AW47" i="5"/>
  <c r="AW46" i="5" s="1"/>
  <c r="AM84" i="5"/>
  <c r="AW48" i="5"/>
  <c r="AO90" i="5"/>
  <c r="AP51" i="5"/>
  <c r="AP91" i="5" s="1"/>
  <c r="AQ52" i="5"/>
  <c r="CW84" i="2"/>
  <c r="CX20" i="2"/>
  <c r="AY51" i="8" l="1"/>
  <c r="AT61" i="8"/>
  <c r="AM30" i="8"/>
  <c r="AN26" i="8" s="1"/>
  <c r="AN25" i="8" s="1"/>
  <c r="AY73" i="8"/>
  <c r="AT47" i="8"/>
  <c r="AS46" i="8"/>
  <c r="AO85" i="8"/>
  <c r="AO83" i="8"/>
  <c r="AP16" i="8"/>
  <c r="AT87" i="8"/>
  <c r="AZ67" i="8"/>
  <c r="AZ66" i="8" s="1"/>
  <c r="AZ60" i="8"/>
  <c r="AZ59" i="8" s="1"/>
  <c r="AZ52" i="8"/>
  <c r="BG74" i="8" s="1"/>
  <c r="AX72" i="8"/>
  <c r="AV70" i="8"/>
  <c r="AV96" i="8" s="1"/>
  <c r="AW71" i="8"/>
  <c r="AN84" i="8"/>
  <c r="AQ88" i="8"/>
  <c r="AT44" i="8"/>
  <c r="AT43" i="8" s="1"/>
  <c r="AT37" i="8"/>
  <c r="AU86" i="8"/>
  <c r="AU98" i="8"/>
  <c r="AU97" i="8"/>
  <c r="AT75" i="8"/>
  <c r="AS36" i="8"/>
  <c r="AN40" i="8"/>
  <c r="AN39" i="8" s="1"/>
  <c r="AN33" i="8"/>
  <c r="AS42" i="8"/>
  <c r="AZ77" i="8" s="1"/>
  <c r="AS35" i="8"/>
  <c r="AU96" i="8"/>
  <c r="AT54" i="8"/>
  <c r="AT94" i="8" s="1"/>
  <c r="AG21" i="8"/>
  <c r="AM31" i="8"/>
  <c r="AF91" i="8"/>
  <c r="AF79" i="8"/>
  <c r="AF80" i="8" s="1"/>
  <c r="AR93" i="8"/>
  <c r="AR68" i="8"/>
  <c r="G116" i="8" s="1"/>
  <c r="AM38" i="8"/>
  <c r="AZ78" i="8"/>
  <c r="AL92" i="8"/>
  <c r="AL45" i="8"/>
  <c r="AL27" i="8"/>
  <c r="BA82" i="8"/>
  <c r="BB19" i="8"/>
  <c r="AT69" i="8"/>
  <c r="AT17" i="8" s="1"/>
  <c r="AL23" i="8"/>
  <c r="FQ13" i="2"/>
  <c r="AQ94" i="6"/>
  <c r="AH22" i="6"/>
  <c r="AH21" i="6" s="1"/>
  <c r="AH27" i="6" s="1"/>
  <c r="AP85" i="6"/>
  <c r="AY80" i="6"/>
  <c r="AZ17" i="6"/>
  <c r="AS71" i="6"/>
  <c r="AN52" i="6"/>
  <c r="AN92" i="6" s="1"/>
  <c r="AN42" i="6"/>
  <c r="AN35" i="6"/>
  <c r="AG23" i="6"/>
  <c r="AO61" i="6"/>
  <c r="AO60" i="6" s="1"/>
  <c r="AO54" i="6"/>
  <c r="AO53" i="6" s="1"/>
  <c r="AO46" i="6"/>
  <c r="AO51" i="6" s="1"/>
  <c r="AN44" i="6"/>
  <c r="AH37" i="6"/>
  <c r="AO74" i="6"/>
  <c r="AG90" i="6"/>
  <c r="AG43" i="6"/>
  <c r="AA18" i="6"/>
  <c r="AA26" i="6"/>
  <c r="AB20" i="6" s="1"/>
  <c r="AN39" i="6"/>
  <c r="AH30" i="6"/>
  <c r="AK83" i="6"/>
  <c r="AK81" i="6"/>
  <c r="AL14" i="6"/>
  <c r="AQ84" i="6"/>
  <c r="AQ95" i="6"/>
  <c r="AT70" i="6"/>
  <c r="AU63" i="6"/>
  <c r="AU62" i="6" s="1"/>
  <c r="AU56" i="6"/>
  <c r="AU55" i="6" s="1"/>
  <c r="AU48" i="6"/>
  <c r="AU47" i="6" s="1"/>
  <c r="AJ82" i="6"/>
  <c r="AM86" i="6"/>
  <c r="AS69" i="6"/>
  <c r="AR68" i="6"/>
  <c r="AR96" i="6" s="1"/>
  <c r="AQ32" i="5"/>
  <c r="AX55" i="5" s="1"/>
  <c r="AX54" i="5" s="1"/>
  <c r="AQ39" i="5"/>
  <c r="AQ38" i="5" s="1"/>
  <c r="AR66" i="5"/>
  <c r="AR15" i="5" s="1"/>
  <c r="AM85" i="5"/>
  <c r="AY79" i="5"/>
  <c r="AZ16" i="5"/>
  <c r="AK82" i="5"/>
  <c r="AK80" i="5"/>
  <c r="AL14" i="5"/>
  <c r="AK35" i="5"/>
  <c r="AX64" i="5"/>
  <c r="AX63" i="5" s="1"/>
  <c r="AX57" i="5"/>
  <c r="AX56" i="5" s="1"/>
  <c r="AX49" i="5"/>
  <c r="BE71" i="5" s="1"/>
  <c r="AN84" i="5"/>
  <c r="AQ86" i="5"/>
  <c r="AL37" i="5"/>
  <c r="AS73" i="5" s="1"/>
  <c r="AL30" i="5"/>
  <c r="AP90" i="5"/>
  <c r="AT69" i="5"/>
  <c r="AR52" i="5"/>
  <c r="AQ51" i="5"/>
  <c r="AQ91" i="5" s="1"/>
  <c r="AJ89" i="5"/>
  <c r="AJ42" i="5"/>
  <c r="AJ24" i="5"/>
  <c r="AR44" i="5"/>
  <c r="AQ43" i="5"/>
  <c r="AK21" i="5"/>
  <c r="AQ59" i="5"/>
  <c r="AP58" i="5"/>
  <c r="AP65" i="5" s="1"/>
  <c r="E114" i="5"/>
  <c r="AD88" i="5"/>
  <c r="AD76" i="5"/>
  <c r="AD77" i="5" s="1"/>
  <c r="AK28" i="5"/>
  <c r="AE18" i="5"/>
  <c r="AO83" i="5"/>
  <c r="AO94" i="5"/>
  <c r="AO95" i="5"/>
  <c r="AQ33" i="5"/>
  <c r="AX48" i="5" s="1"/>
  <c r="AT70" i="5"/>
  <c r="AQ68" i="5"/>
  <c r="AP67" i="5"/>
  <c r="AJ27" i="5"/>
  <c r="AK23" i="5" s="1"/>
  <c r="AK22" i="5" s="1"/>
  <c r="CY20" i="2"/>
  <c r="CX84" i="2"/>
  <c r="AU76" i="8" l="1"/>
  <c r="AU75" i="8" s="1"/>
  <c r="AT36" i="8"/>
  <c r="AZ51" i="8"/>
  <c r="AN30" i="8"/>
  <c r="AM92" i="8"/>
  <c r="AM45" i="8"/>
  <c r="AM27" i="8"/>
  <c r="AT89" i="8"/>
  <c r="AG20" i="8"/>
  <c r="AG28" i="8"/>
  <c r="AH22" i="8" s="1"/>
  <c r="AU63" i="8"/>
  <c r="AU62" i="8" s="1"/>
  <c r="AU56" i="8"/>
  <c r="AU48" i="8"/>
  <c r="AU53" i="8" s="1"/>
  <c r="AP85" i="8"/>
  <c r="AP83" i="8"/>
  <c r="AQ16" i="8"/>
  <c r="AS41" i="8"/>
  <c r="AU87" i="8"/>
  <c r="BB82" i="8"/>
  <c r="BC19" i="8"/>
  <c r="AN38" i="8"/>
  <c r="BA67" i="8"/>
  <c r="BA66" i="8" s="1"/>
  <c r="BA60" i="8"/>
  <c r="BA59" i="8" s="1"/>
  <c r="BA52" i="8"/>
  <c r="BH74" i="8" s="1"/>
  <c r="AY72" i="8"/>
  <c r="AO84" i="8"/>
  <c r="AR88" i="8"/>
  <c r="AL29" i="8"/>
  <c r="AM24" i="8" s="1"/>
  <c r="AM23" i="8" s="1"/>
  <c r="AS93" i="8"/>
  <c r="AS68" i="8"/>
  <c r="AU44" i="8"/>
  <c r="AU43" i="8" s="1"/>
  <c r="AU37" i="8"/>
  <c r="AT46" i="8"/>
  <c r="AW70" i="8"/>
  <c r="AW96" i="8" s="1"/>
  <c r="AX71" i="8"/>
  <c r="AZ73" i="8"/>
  <c r="BA78" i="8"/>
  <c r="AN32" i="8"/>
  <c r="AZ65" i="8"/>
  <c r="AZ64" i="8" s="1"/>
  <c r="AZ50" i="8"/>
  <c r="AZ49" i="8" s="1"/>
  <c r="AZ58" i="8"/>
  <c r="AZ57" i="8" s="1"/>
  <c r="AS34" i="8"/>
  <c r="AV86" i="8"/>
  <c r="AV98" i="8"/>
  <c r="AV97" i="8"/>
  <c r="FR13" i="2"/>
  <c r="AO40" i="6"/>
  <c r="AV75" i="6" s="1"/>
  <c r="AO45" i="6"/>
  <c r="AO44" i="6" s="1"/>
  <c r="AO33" i="6"/>
  <c r="AO32" i="6" s="1"/>
  <c r="AI31" i="6"/>
  <c r="AI30" i="6" s="1"/>
  <c r="AI38" i="6"/>
  <c r="AP74" i="6" s="1"/>
  <c r="AO73" i="6"/>
  <c r="AG28" i="6"/>
  <c r="AH24" i="6" s="1"/>
  <c r="AH23" i="6" s="1"/>
  <c r="AZ80" i="6"/>
  <c r="BA17" i="6"/>
  <c r="AQ85" i="6"/>
  <c r="AA89" i="6"/>
  <c r="AA77" i="6"/>
  <c r="AA78" i="6" s="1"/>
  <c r="AH36" i="6"/>
  <c r="AO59" i="6"/>
  <c r="AL81" i="6"/>
  <c r="AL83" i="6"/>
  <c r="AM14" i="6"/>
  <c r="AB19" i="6"/>
  <c r="AN91" i="6"/>
  <c r="AN66" i="6"/>
  <c r="AU65" i="6"/>
  <c r="AU64" i="6" s="1"/>
  <c r="AU58" i="6"/>
  <c r="AU57" i="6" s="1"/>
  <c r="AU50" i="6"/>
  <c r="BB72" i="6" s="1"/>
  <c r="AN34" i="6"/>
  <c r="F105" i="6"/>
  <c r="AK82" i="6"/>
  <c r="AN86" i="6"/>
  <c r="AN41" i="6"/>
  <c r="AU76" i="6"/>
  <c r="AO52" i="6"/>
  <c r="AO92" i="6" s="1"/>
  <c r="AS68" i="6"/>
  <c r="AT69" i="6"/>
  <c r="AU70" i="6"/>
  <c r="AR84" i="6"/>
  <c r="AR95" i="6"/>
  <c r="AR94" i="6"/>
  <c r="AH29" i="6"/>
  <c r="AH25" i="6" s="1"/>
  <c r="AO67" i="6"/>
  <c r="AO15" i="6" s="1"/>
  <c r="AT71" i="6"/>
  <c r="AN85" i="5"/>
  <c r="F104" i="5"/>
  <c r="F115" i="5" s="1"/>
  <c r="AX74" i="5"/>
  <c r="AQ31" i="5"/>
  <c r="AX62" i="5"/>
  <c r="AX61" i="5" s="1"/>
  <c r="AX47" i="5"/>
  <c r="AX46" i="5" s="1"/>
  <c r="AP83" i="5"/>
  <c r="AP95" i="5"/>
  <c r="AP94" i="5"/>
  <c r="AL82" i="5"/>
  <c r="AL80" i="5"/>
  <c r="AL81" i="5" s="1"/>
  <c r="AM14" i="5"/>
  <c r="AR59" i="5"/>
  <c r="AQ58" i="5"/>
  <c r="AQ65" i="5" s="1"/>
  <c r="AR39" i="5"/>
  <c r="AR38" i="5" s="1"/>
  <c r="AR32" i="5"/>
  <c r="AK20" i="5"/>
  <c r="AS72" i="5"/>
  <c r="AR68" i="5"/>
  <c r="AQ67" i="5"/>
  <c r="AQ93" i="5" s="1"/>
  <c r="AS60" i="5"/>
  <c r="AS53" i="5"/>
  <c r="AS45" i="5"/>
  <c r="AS50" i="5" s="1"/>
  <c r="AU70" i="5"/>
  <c r="AL29" i="5"/>
  <c r="AR51" i="5"/>
  <c r="AR91" i="5" s="1"/>
  <c r="AR86" i="5"/>
  <c r="AZ79" i="5"/>
  <c r="BA16" i="5"/>
  <c r="AQ90" i="5"/>
  <c r="AE17" i="5"/>
  <c r="AE25" i="5"/>
  <c r="AF19" i="5" s="1"/>
  <c r="AU69" i="5"/>
  <c r="AR43" i="5"/>
  <c r="AO84" i="5"/>
  <c r="AK81" i="5"/>
  <c r="AK89" i="5"/>
  <c r="AK42" i="5"/>
  <c r="AK24" i="5"/>
  <c r="AP93" i="5"/>
  <c r="AK27" i="5"/>
  <c r="AL23" i="5" s="1"/>
  <c r="AL22" i="5" s="1"/>
  <c r="AR41" i="5"/>
  <c r="AR34" i="5"/>
  <c r="AR33" i="5" s="1"/>
  <c r="AL36" i="5"/>
  <c r="CY84" i="2"/>
  <c r="CZ20" i="2"/>
  <c r="F116" i="6" l="1"/>
  <c r="G120" i="7"/>
  <c r="G56" i="7"/>
  <c r="F119" i="7"/>
  <c r="F55" i="7"/>
  <c r="AU47" i="8"/>
  <c r="AU46" i="8" s="1"/>
  <c r="BB78" i="8"/>
  <c r="BA51" i="8"/>
  <c r="AM29" i="8"/>
  <c r="AN24" i="8" s="1"/>
  <c r="AN23" i="8" s="1"/>
  <c r="BC82" i="8"/>
  <c r="BD19" i="8"/>
  <c r="AN31" i="8"/>
  <c r="AZ72" i="8"/>
  <c r="AU69" i="8"/>
  <c r="AU17" i="8" s="1"/>
  <c r="AU55" i="8"/>
  <c r="AU61" i="8"/>
  <c r="AT42" i="8"/>
  <c r="BA77" i="8" s="1"/>
  <c r="AT35" i="8"/>
  <c r="AO40" i="8"/>
  <c r="AO33" i="8"/>
  <c r="AO32" i="8" s="1"/>
  <c r="AV87" i="8"/>
  <c r="BA73" i="8"/>
  <c r="BB67" i="8"/>
  <c r="BB66" i="8" s="1"/>
  <c r="BB60" i="8"/>
  <c r="BB59" i="8" s="1"/>
  <c r="BB52" i="8"/>
  <c r="BI74" i="8" s="1"/>
  <c r="AU36" i="8"/>
  <c r="AH21" i="8"/>
  <c r="AO26" i="8"/>
  <c r="AW86" i="8"/>
  <c r="AW98" i="8"/>
  <c r="AW97" i="8"/>
  <c r="AT93" i="8"/>
  <c r="AT68" i="8"/>
  <c r="AQ85" i="8"/>
  <c r="AQ83" i="8"/>
  <c r="AR16" i="8"/>
  <c r="AG91" i="8"/>
  <c r="AG79" i="8"/>
  <c r="AG80" i="8" s="1"/>
  <c r="AY71" i="8"/>
  <c r="AX70" i="8"/>
  <c r="AP84" i="8"/>
  <c r="AS88" i="8"/>
  <c r="FS13" i="2"/>
  <c r="AI22" i="6"/>
  <c r="AP33" i="6" s="1"/>
  <c r="AO39" i="6"/>
  <c r="AV48" i="6"/>
  <c r="AV47" i="6" s="1"/>
  <c r="AI37" i="6"/>
  <c r="AI36" i="6" s="1"/>
  <c r="AV56" i="6"/>
  <c r="AV55" i="6" s="1"/>
  <c r="AV63" i="6"/>
  <c r="AV62" i="6" s="1"/>
  <c r="AH28" i="6"/>
  <c r="AI24" i="6" s="1"/>
  <c r="AI23" i="6" s="1"/>
  <c r="AO87" i="6"/>
  <c r="AB18" i="6"/>
  <c r="AB26" i="6"/>
  <c r="AC20" i="6" s="1"/>
  <c r="G107" i="6"/>
  <c r="AR85" i="6"/>
  <c r="AM81" i="6"/>
  <c r="AM83" i="6"/>
  <c r="AN14" i="6"/>
  <c r="AO42" i="6"/>
  <c r="AV76" i="6" s="1"/>
  <c r="AO35" i="6"/>
  <c r="AO34" i="6" s="1"/>
  <c r="AU49" i="6"/>
  <c r="AI29" i="6"/>
  <c r="AT68" i="6"/>
  <c r="AU69" i="6"/>
  <c r="AL82" i="6"/>
  <c r="AO86" i="6"/>
  <c r="AP73" i="6"/>
  <c r="AS84" i="6"/>
  <c r="AS95" i="6"/>
  <c r="AO91" i="6"/>
  <c r="AO66" i="6"/>
  <c r="AU71" i="6"/>
  <c r="AS94" i="6"/>
  <c r="AP61" i="6"/>
  <c r="AP60" i="6" s="1"/>
  <c r="AP54" i="6"/>
  <c r="AP46" i="6"/>
  <c r="AV70" i="6"/>
  <c r="AH90" i="6"/>
  <c r="AH43" i="6"/>
  <c r="AS96" i="6"/>
  <c r="BA80" i="6"/>
  <c r="BB17" i="6"/>
  <c r="G105" i="5"/>
  <c r="F116" i="5" s="1"/>
  <c r="AR31" i="5"/>
  <c r="AY74" i="5"/>
  <c r="AS44" i="5"/>
  <c r="AS43" i="5" s="1"/>
  <c r="AO85" i="5"/>
  <c r="AS66" i="5"/>
  <c r="AS15" i="5" s="1"/>
  <c r="AS86" i="5" s="1"/>
  <c r="AL27" i="5"/>
  <c r="AM23" i="5" s="1"/>
  <c r="AM22" i="5" s="1"/>
  <c r="AL28" i="5"/>
  <c r="AM82" i="5"/>
  <c r="AM80" i="5"/>
  <c r="AM81" i="5" s="1"/>
  <c r="AN14" i="5"/>
  <c r="AR40" i="5"/>
  <c r="AY75" i="5"/>
  <c r="BA79" i="5"/>
  <c r="BB16" i="5"/>
  <c r="AV70" i="5"/>
  <c r="AS41" i="5"/>
  <c r="AS34" i="5"/>
  <c r="AV69" i="5"/>
  <c r="AM37" i="5"/>
  <c r="AT73" i="5" s="1"/>
  <c r="AM30" i="5"/>
  <c r="AM29" i="5" s="1"/>
  <c r="AK26" i="5"/>
  <c r="AL21" i="5" s="1"/>
  <c r="AL20" i="5" s="1"/>
  <c r="AL35" i="5"/>
  <c r="AY62" i="5"/>
  <c r="AY61" i="5" s="1"/>
  <c r="AY55" i="5"/>
  <c r="AY54" i="5" s="1"/>
  <c r="AY47" i="5"/>
  <c r="AY46" i="5" s="1"/>
  <c r="AF18" i="5"/>
  <c r="AP84" i="5"/>
  <c r="AE88" i="5"/>
  <c r="AE76" i="5"/>
  <c r="AE77" i="5" s="1"/>
  <c r="AY64" i="5"/>
  <c r="AY63" i="5" s="1"/>
  <c r="AY57" i="5"/>
  <c r="AY56" i="5" s="1"/>
  <c r="AY49" i="5"/>
  <c r="BF71" i="5" s="1"/>
  <c r="AR90" i="5"/>
  <c r="AY48" i="5"/>
  <c r="AS52" i="5"/>
  <c r="AQ83" i="5"/>
  <c r="AQ95" i="5"/>
  <c r="AQ94" i="5"/>
  <c r="AS68" i="5"/>
  <c r="AR67" i="5"/>
  <c r="AR58" i="5"/>
  <c r="AR65" i="5" s="1"/>
  <c r="AS59" i="5"/>
  <c r="CZ84" i="2"/>
  <c r="DA20" i="2"/>
  <c r="AI25" i="6" l="1"/>
  <c r="F118" i="6"/>
  <c r="H128" i="7"/>
  <c r="H65" i="7"/>
  <c r="AO31" i="8"/>
  <c r="AN29" i="8"/>
  <c r="AO24" i="8" s="1"/>
  <c r="AO23" i="8" s="1"/>
  <c r="BA65" i="8"/>
  <c r="BA64" i="8" s="1"/>
  <c r="BA58" i="8"/>
  <c r="BA57" i="8" s="1"/>
  <c r="BA50" i="8"/>
  <c r="BA49" i="8" s="1"/>
  <c r="AU89" i="8"/>
  <c r="BD82" i="8"/>
  <c r="BE19" i="8"/>
  <c r="BA72" i="8"/>
  <c r="AR85" i="8"/>
  <c r="AR83" i="8"/>
  <c r="AS16" i="8"/>
  <c r="AW87" i="8"/>
  <c r="BB73" i="8"/>
  <c r="AU54" i="8"/>
  <c r="AU94" i="8" s="1"/>
  <c r="AV44" i="8"/>
  <c r="AV37" i="8"/>
  <c r="AV36" i="8" s="1"/>
  <c r="AO25" i="8"/>
  <c r="AU42" i="8"/>
  <c r="BB77" i="8" s="1"/>
  <c r="AU35" i="8"/>
  <c r="AX86" i="8"/>
  <c r="AX98" i="8"/>
  <c r="AX97" i="8"/>
  <c r="AH20" i="8"/>
  <c r="AH28" i="8"/>
  <c r="AI22" i="8" s="1"/>
  <c r="AN92" i="8"/>
  <c r="AN45" i="8"/>
  <c r="AN27" i="8"/>
  <c r="AZ71" i="8"/>
  <c r="AY70" i="8"/>
  <c r="AT34" i="8"/>
  <c r="AT41" i="8"/>
  <c r="AU93" i="8"/>
  <c r="AO39" i="8"/>
  <c r="AV76" i="8"/>
  <c r="AQ84" i="8"/>
  <c r="AT88" i="8"/>
  <c r="AX96" i="8"/>
  <c r="BB51" i="8"/>
  <c r="AV63" i="8"/>
  <c r="AV62" i="8" s="1"/>
  <c r="AV56" i="8"/>
  <c r="AV48" i="8"/>
  <c r="FT13" i="2"/>
  <c r="AP40" i="6"/>
  <c r="AW75" i="6" s="1"/>
  <c r="AI21" i="6"/>
  <c r="AI27" i="6" s="1"/>
  <c r="AJ22" i="6" s="1"/>
  <c r="AJ21" i="6" s="1"/>
  <c r="AO41" i="6"/>
  <c r="AI28" i="6"/>
  <c r="AJ24" i="6" s="1"/>
  <c r="AJ23" i="6" s="1"/>
  <c r="AP59" i="6"/>
  <c r="AU68" i="6"/>
  <c r="AU96" i="6" s="1"/>
  <c r="AV69" i="6"/>
  <c r="AP67" i="6"/>
  <c r="AP15" i="6" s="1"/>
  <c r="AP53" i="6"/>
  <c r="AS85" i="6"/>
  <c r="AT84" i="6"/>
  <c r="AT95" i="6"/>
  <c r="AV65" i="6"/>
  <c r="AV64" i="6" s="1"/>
  <c r="AV58" i="6"/>
  <c r="AV57" i="6" s="1"/>
  <c r="AV50" i="6"/>
  <c r="BC72" i="6" s="1"/>
  <c r="AM82" i="6"/>
  <c r="AP86" i="6"/>
  <c r="AT94" i="6"/>
  <c r="AI90" i="6"/>
  <c r="AI43" i="6"/>
  <c r="AJ31" i="6"/>
  <c r="AJ38" i="6"/>
  <c r="AW63" i="6"/>
  <c r="AW62" i="6" s="1"/>
  <c r="AW56" i="6"/>
  <c r="AW55" i="6" s="1"/>
  <c r="AW48" i="6"/>
  <c r="AW47" i="6" s="1"/>
  <c r="AP32" i="6"/>
  <c r="AW70" i="6"/>
  <c r="AT96" i="6"/>
  <c r="AB89" i="6"/>
  <c r="AB77" i="6"/>
  <c r="AB78" i="6" s="1"/>
  <c r="AV71" i="6"/>
  <c r="AN83" i="6"/>
  <c r="AN81" i="6"/>
  <c r="AO14" i="6"/>
  <c r="AC19" i="6"/>
  <c r="BB80" i="6"/>
  <c r="BC17" i="6"/>
  <c r="AP51" i="6"/>
  <c r="AP45" i="6"/>
  <c r="AV49" i="6"/>
  <c r="AP42" i="6"/>
  <c r="AP35" i="6"/>
  <c r="AP85" i="5"/>
  <c r="AS40" i="5"/>
  <c r="AM36" i="5"/>
  <c r="AM35" i="5" s="1"/>
  <c r="AM28" i="5"/>
  <c r="AL26" i="5"/>
  <c r="AM21" i="5" s="1"/>
  <c r="AM20" i="5" s="1"/>
  <c r="AM27" i="5"/>
  <c r="AN23" i="5" s="1"/>
  <c r="AN22" i="5" s="1"/>
  <c r="AS90" i="5"/>
  <c r="AZ64" i="5"/>
  <c r="AZ63" i="5" s="1"/>
  <c r="AZ57" i="5"/>
  <c r="AZ56" i="5" s="1"/>
  <c r="AZ49" i="5"/>
  <c r="BG71" i="5" s="1"/>
  <c r="AN80" i="5"/>
  <c r="AN81" i="5" s="1"/>
  <c r="AN82" i="5"/>
  <c r="AO14" i="5"/>
  <c r="AS58" i="5"/>
  <c r="AQ84" i="5"/>
  <c r="AF17" i="5"/>
  <c r="AF25" i="5"/>
  <c r="AG19" i="5" s="1"/>
  <c r="AG18" i="5" s="1"/>
  <c r="AW70" i="5"/>
  <c r="AS51" i="5"/>
  <c r="AS91" i="5" s="1"/>
  <c r="AS39" i="5"/>
  <c r="AS32" i="5"/>
  <c r="AR83" i="5"/>
  <c r="G106" i="5" s="1"/>
  <c r="AR94" i="5"/>
  <c r="AR95" i="5"/>
  <c r="BB79" i="5"/>
  <c r="BC16" i="5"/>
  <c r="AT72" i="5"/>
  <c r="AS33" i="5"/>
  <c r="AZ48" i="5" s="1"/>
  <c r="AT60" i="5"/>
  <c r="AT59" i="5" s="1"/>
  <c r="AT53" i="5"/>
  <c r="AT45" i="5"/>
  <c r="AL89" i="5"/>
  <c r="AL42" i="5"/>
  <c r="AL24" i="5"/>
  <c r="AT68" i="5"/>
  <c r="AS67" i="5"/>
  <c r="AR93" i="5"/>
  <c r="AW69" i="5"/>
  <c r="AZ75" i="5"/>
  <c r="AT41" i="5"/>
  <c r="AT34" i="5"/>
  <c r="DA84" i="2"/>
  <c r="DB20" i="2"/>
  <c r="AP39" i="6" l="1"/>
  <c r="AT40" i="5"/>
  <c r="G127" i="7"/>
  <c r="G64" i="7"/>
  <c r="AV69" i="8"/>
  <c r="AV17" i="8" s="1"/>
  <c r="AV89" i="8" s="1"/>
  <c r="BC51" i="8"/>
  <c r="AU41" i="8"/>
  <c r="AU68" i="8"/>
  <c r="AO29" i="8"/>
  <c r="AP24" i="8" s="1"/>
  <c r="AP23" i="8" s="1"/>
  <c r="AV61" i="8"/>
  <c r="BB65" i="8"/>
  <c r="BB64" i="8" s="1"/>
  <c r="BB58" i="8"/>
  <c r="BB57" i="8" s="1"/>
  <c r="BB50" i="8"/>
  <c r="BB49" i="8" s="1"/>
  <c r="AX87" i="8"/>
  <c r="BE82" i="8"/>
  <c r="BF19" i="8"/>
  <c r="AV42" i="8"/>
  <c r="BC77" i="8" s="1"/>
  <c r="AV35" i="8"/>
  <c r="AO38" i="8"/>
  <c r="AO27" i="8" s="1"/>
  <c r="AP40" i="8"/>
  <c r="AP39" i="8" s="1"/>
  <c r="AP33" i="8"/>
  <c r="AO30" i="8"/>
  <c r="AP26" i="8" s="1"/>
  <c r="AP25" i="8" s="1"/>
  <c r="BC73" i="8"/>
  <c r="AU34" i="8"/>
  <c r="AH91" i="8"/>
  <c r="AH79" i="8"/>
  <c r="AH80" i="8" s="1"/>
  <c r="BC67" i="8"/>
  <c r="BC66" i="8" s="1"/>
  <c r="BC60" i="8"/>
  <c r="BC59" i="8" s="1"/>
  <c r="BC52" i="8"/>
  <c r="BJ74" i="8" s="1"/>
  <c r="AS85" i="8"/>
  <c r="AS83" i="8"/>
  <c r="AT16" i="8"/>
  <c r="AY86" i="8"/>
  <c r="AY98" i="8"/>
  <c r="AY97" i="8"/>
  <c r="AI21" i="8"/>
  <c r="AV43" i="8"/>
  <c r="BC78" i="8"/>
  <c r="G107" i="8"/>
  <c r="AR84" i="8"/>
  <c r="AU88" i="8"/>
  <c r="AO92" i="8"/>
  <c r="BA71" i="8"/>
  <c r="AZ70" i="8"/>
  <c r="AZ96" i="8" s="1"/>
  <c r="AV55" i="8"/>
  <c r="AV53" i="8"/>
  <c r="AV47" i="8"/>
  <c r="AV75" i="8"/>
  <c r="AY96" i="8"/>
  <c r="BB72" i="8"/>
  <c r="FU13" i="2"/>
  <c r="AP41" i="6"/>
  <c r="AJ28" i="6"/>
  <c r="AP44" i="6"/>
  <c r="AW76" i="6"/>
  <c r="AW71" i="6"/>
  <c r="AT85" i="6"/>
  <c r="AW69" i="6"/>
  <c r="AV68" i="6"/>
  <c r="AV94" i="6" s="1"/>
  <c r="AU84" i="6"/>
  <c r="AU95" i="6"/>
  <c r="AW65" i="6"/>
  <c r="AW64" i="6" s="1"/>
  <c r="AW58" i="6"/>
  <c r="AW57" i="6" s="1"/>
  <c r="AW50" i="6"/>
  <c r="BD72" i="6" s="1"/>
  <c r="AU94" i="6"/>
  <c r="AP34" i="6"/>
  <c r="AW49" i="6" s="1"/>
  <c r="AJ37" i="6"/>
  <c r="AQ74" i="6"/>
  <c r="AP52" i="6"/>
  <c r="AP92" i="6" s="1"/>
  <c r="BC80" i="6"/>
  <c r="BD17" i="6"/>
  <c r="AJ27" i="6"/>
  <c r="AC18" i="6"/>
  <c r="AC26" i="6"/>
  <c r="AD20" i="6" s="1"/>
  <c r="AQ61" i="6"/>
  <c r="AQ60" i="6" s="1"/>
  <c r="AQ54" i="6"/>
  <c r="AQ46" i="6"/>
  <c r="AQ51" i="6" s="1"/>
  <c r="AJ30" i="6"/>
  <c r="AP87" i="6"/>
  <c r="AN82" i="6"/>
  <c r="AQ86" i="6"/>
  <c r="AQ40" i="6"/>
  <c r="AX75" i="6" s="1"/>
  <c r="AQ33" i="6"/>
  <c r="AQ32" i="6" s="1"/>
  <c r="AO83" i="6"/>
  <c r="AO81" i="6"/>
  <c r="AP14" i="6"/>
  <c r="AX70" i="6"/>
  <c r="AQ42" i="6"/>
  <c r="AQ35" i="6"/>
  <c r="AT66" i="5"/>
  <c r="AT15" i="5" s="1"/>
  <c r="AT86" i="5" s="1"/>
  <c r="AQ85" i="5"/>
  <c r="AM26" i="5"/>
  <c r="AN21" i="5" s="1"/>
  <c r="AN20" i="5" s="1"/>
  <c r="AN27" i="5"/>
  <c r="AT50" i="5"/>
  <c r="AT44" i="5"/>
  <c r="BC79" i="5"/>
  <c r="BD16" i="5"/>
  <c r="AS83" i="5"/>
  <c r="AS95" i="5"/>
  <c r="AS94" i="5"/>
  <c r="AT52" i="5"/>
  <c r="AU41" i="5"/>
  <c r="AU34" i="5"/>
  <c r="AU68" i="5"/>
  <c r="AT67" i="5"/>
  <c r="AS93" i="5"/>
  <c r="AT33" i="5"/>
  <c r="AX70" i="5"/>
  <c r="AN37" i="5"/>
  <c r="AN30" i="5"/>
  <c r="AS65" i="5"/>
  <c r="AT39" i="5"/>
  <c r="AT32" i="5"/>
  <c r="AT58" i="5"/>
  <c r="BA64" i="5"/>
  <c r="BA63" i="5" s="1"/>
  <c r="BA57" i="5"/>
  <c r="BA56" i="5" s="1"/>
  <c r="BA49" i="5"/>
  <c r="BH71" i="5" s="1"/>
  <c r="F117" i="5"/>
  <c r="AR84" i="5"/>
  <c r="BA75" i="5"/>
  <c r="AZ62" i="5"/>
  <c r="AZ61" i="5" s="1"/>
  <c r="AZ55" i="5"/>
  <c r="AZ54" i="5" s="1"/>
  <c r="AZ47" i="5"/>
  <c r="AZ46" i="5" s="1"/>
  <c r="AS31" i="5"/>
  <c r="AF88" i="5"/>
  <c r="AF76" i="5"/>
  <c r="AF77" i="5" s="1"/>
  <c r="AM89" i="5"/>
  <c r="AM42" i="5"/>
  <c r="AM24" i="5"/>
  <c r="AX69" i="5"/>
  <c r="AZ74" i="5"/>
  <c r="AS38" i="5"/>
  <c r="AG17" i="5"/>
  <c r="AG25" i="5"/>
  <c r="AH19" i="5" s="1"/>
  <c r="AH18" i="5" s="1"/>
  <c r="AO80" i="5"/>
  <c r="AO81" i="5" s="1"/>
  <c r="AO82" i="5"/>
  <c r="AP14" i="5"/>
  <c r="DB84" i="2"/>
  <c r="DC20" i="2"/>
  <c r="AU40" i="5" l="1"/>
  <c r="G136" i="8"/>
  <c r="H121" i="7"/>
  <c r="H57" i="7"/>
  <c r="AO45" i="8"/>
  <c r="AW76" i="8"/>
  <c r="AW75" i="8" s="1"/>
  <c r="AV41" i="8"/>
  <c r="AP38" i="8"/>
  <c r="AP30" i="8"/>
  <c r="AI20" i="8"/>
  <c r="AI28" i="8"/>
  <c r="AJ22" i="8" s="1"/>
  <c r="BF82" i="8"/>
  <c r="BG19" i="8"/>
  <c r="AV46" i="8"/>
  <c r="AW44" i="8"/>
  <c r="BD78" i="8" s="1"/>
  <c r="AW37" i="8"/>
  <c r="AS84" i="8"/>
  <c r="AV88" i="8"/>
  <c r="AW63" i="8"/>
  <c r="AW62" i="8" s="1"/>
  <c r="AW56" i="8"/>
  <c r="AW55" i="8" s="1"/>
  <c r="AW48" i="8"/>
  <c r="AW53" i="8" s="1"/>
  <c r="AP32" i="8"/>
  <c r="BD73" i="8"/>
  <c r="BC72" i="8"/>
  <c r="AV54" i="8"/>
  <c r="AV94" i="8" s="1"/>
  <c r="H109" i="8"/>
  <c r="AY87" i="8"/>
  <c r="AP29" i="8"/>
  <c r="BC65" i="8"/>
  <c r="BC64" i="8" s="1"/>
  <c r="BC58" i="8"/>
  <c r="BC57" i="8" s="1"/>
  <c r="BC50" i="8"/>
  <c r="BC49" i="8" s="1"/>
  <c r="AZ86" i="8"/>
  <c r="AZ98" i="8"/>
  <c r="AZ97" i="8"/>
  <c r="AW42" i="8"/>
  <c r="AW35" i="8"/>
  <c r="BA70" i="8"/>
  <c r="BA96" i="8" s="1"/>
  <c r="BB71" i="8"/>
  <c r="AT85" i="8"/>
  <c r="AT83" i="8"/>
  <c r="AU16" i="8"/>
  <c r="AV34" i="8"/>
  <c r="FV13" i="2"/>
  <c r="AQ41" i="6"/>
  <c r="AV96" i="6"/>
  <c r="AX76" i="6"/>
  <c r="AQ67" i="6"/>
  <c r="AQ15" i="6" s="1"/>
  <c r="AQ87" i="6" s="1"/>
  <c r="AQ45" i="6"/>
  <c r="AQ44" i="6" s="1"/>
  <c r="AK31" i="6"/>
  <c r="AK30" i="6" s="1"/>
  <c r="AK38" i="6"/>
  <c r="AK37" i="6" s="1"/>
  <c r="AQ53" i="6"/>
  <c r="AP91" i="6"/>
  <c r="AP66" i="6"/>
  <c r="AQ59" i="6"/>
  <c r="AC89" i="6"/>
  <c r="AC77" i="6"/>
  <c r="AC78" i="6" s="1"/>
  <c r="AQ73" i="6"/>
  <c r="AX69" i="6"/>
  <c r="AW68" i="6"/>
  <c r="AW94" i="6" s="1"/>
  <c r="AY70" i="6"/>
  <c r="AP83" i="6"/>
  <c r="AP81" i="6"/>
  <c r="AD19" i="6"/>
  <c r="AJ36" i="6"/>
  <c r="AO82" i="6"/>
  <c r="AR86" i="6"/>
  <c r="AQ34" i="6"/>
  <c r="AX49" i="6" s="1"/>
  <c r="AX71" i="6"/>
  <c r="AJ29" i="6"/>
  <c r="AU85" i="6"/>
  <c r="AK24" i="6"/>
  <c r="AQ39" i="6"/>
  <c r="AX65" i="6"/>
  <c r="AX64" i="6" s="1"/>
  <c r="AX58" i="6"/>
  <c r="AX57" i="6" s="1"/>
  <c r="AX50" i="6"/>
  <c r="BE72" i="6" s="1"/>
  <c r="AX63" i="6"/>
  <c r="AX62" i="6" s="1"/>
  <c r="AX56" i="6"/>
  <c r="AX55" i="6" s="1"/>
  <c r="AX48" i="6"/>
  <c r="AX47" i="6" s="1"/>
  <c r="BD80" i="6"/>
  <c r="BE17" i="6"/>
  <c r="AV84" i="6"/>
  <c r="AV95" i="6"/>
  <c r="AU33" i="5"/>
  <c r="AR85" i="5"/>
  <c r="AT38" i="5"/>
  <c r="BB75" i="5"/>
  <c r="AN26" i="5"/>
  <c r="BA62" i="5"/>
  <c r="BA61" i="5" s="1"/>
  <c r="BA55" i="5"/>
  <c r="BA54" i="5" s="1"/>
  <c r="BA47" i="5"/>
  <c r="BA46" i="5" s="1"/>
  <c r="AT51" i="5"/>
  <c r="AT91" i="5" s="1"/>
  <c r="AT43" i="5"/>
  <c r="BA74" i="5"/>
  <c r="AT31" i="5"/>
  <c r="AY69" i="5"/>
  <c r="AT83" i="5"/>
  <c r="AT95" i="5"/>
  <c r="AT94" i="5"/>
  <c r="AS84" i="5"/>
  <c r="AU60" i="5"/>
  <c r="AU59" i="5" s="1"/>
  <c r="AU53" i="5"/>
  <c r="AU45" i="5"/>
  <c r="AU50" i="5" s="1"/>
  <c r="AN29" i="5"/>
  <c r="AO23" i="5" s="1"/>
  <c r="AU67" i="5"/>
  <c r="AV68" i="5"/>
  <c r="AU73" i="5"/>
  <c r="AN36" i="5"/>
  <c r="AT93" i="5"/>
  <c r="AU39" i="5"/>
  <c r="AU38" i="5" s="1"/>
  <c r="AU32" i="5"/>
  <c r="AP82" i="5"/>
  <c r="AP80" i="5"/>
  <c r="AP81" i="5" s="1"/>
  <c r="AQ14" i="5"/>
  <c r="AY70" i="5"/>
  <c r="BB64" i="5"/>
  <c r="BB63" i="5" s="1"/>
  <c r="BB57" i="5"/>
  <c r="BB56" i="5" s="1"/>
  <c r="BB49" i="5"/>
  <c r="BI71" i="5" s="1"/>
  <c r="BD79" i="5"/>
  <c r="BE16" i="5"/>
  <c r="AH17" i="5"/>
  <c r="AH25" i="5"/>
  <c r="AI19" i="5" s="1"/>
  <c r="AO37" i="5"/>
  <c r="AO30" i="5"/>
  <c r="AG88" i="5"/>
  <c r="AG76" i="5"/>
  <c r="AG77" i="5" s="1"/>
  <c r="BA48" i="5"/>
  <c r="DC84" i="2"/>
  <c r="DD20" i="2"/>
  <c r="G138" i="8" l="1"/>
  <c r="I129" i="7"/>
  <c r="I66" i="7"/>
  <c r="AQ14" i="6"/>
  <c r="AQ81" i="6" s="1"/>
  <c r="AW41" i="8"/>
  <c r="AW43" i="8"/>
  <c r="AW69" i="8"/>
  <c r="AW17" i="8" s="1"/>
  <c r="AW89" i="8" s="1"/>
  <c r="BE73" i="8"/>
  <c r="BD65" i="8"/>
  <c r="BD64" i="8" s="1"/>
  <c r="BD58" i="8"/>
  <c r="BD57" i="8" s="1"/>
  <c r="BD50" i="8"/>
  <c r="BD49" i="8" s="1"/>
  <c r="AT84" i="8"/>
  <c r="AW88" i="8"/>
  <c r="BB70" i="8"/>
  <c r="BC71" i="8"/>
  <c r="AQ33" i="8"/>
  <c r="AQ40" i="8"/>
  <c r="AQ26" i="8"/>
  <c r="AU85" i="8"/>
  <c r="AU83" i="8"/>
  <c r="AV16" i="8"/>
  <c r="BG82" i="8"/>
  <c r="BH19" i="8"/>
  <c r="BD67" i="8"/>
  <c r="BD66" i="8" s="1"/>
  <c r="BD60" i="8"/>
  <c r="BD59" i="8" s="1"/>
  <c r="BD52" i="8"/>
  <c r="BK74" i="8" s="1"/>
  <c r="AW36" i="8"/>
  <c r="BA86" i="8"/>
  <c r="BA98" i="8"/>
  <c r="BA97" i="8"/>
  <c r="AZ87" i="8"/>
  <c r="AI91" i="8"/>
  <c r="AI79" i="8"/>
  <c r="AI80" i="8" s="1"/>
  <c r="BD77" i="8"/>
  <c r="AW54" i="8"/>
  <c r="AW94" i="8" s="1"/>
  <c r="AJ21" i="8"/>
  <c r="AP31" i="8"/>
  <c r="AW61" i="8"/>
  <c r="AW47" i="8"/>
  <c r="AW34" i="8"/>
  <c r="BD72" i="8"/>
  <c r="AV93" i="8"/>
  <c r="AV68" i="8"/>
  <c r="FW13" i="2"/>
  <c r="AJ25" i="6"/>
  <c r="AK22" i="6"/>
  <c r="AK21" i="6" s="1"/>
  <c r="AR74" i="6"/>
  <c r="AR73" i="6" s="1"/>
  <c r="F119" i="6" s="1"/>
  <c r="AX68" i="6"/>
  <c r="AX96" i="6" s="1"/>
  <c r="AY71" i="6"/>
  <c r="AD18" i="6"/>
  <c r="AD26" i="6"/>
  <c r="AE20" i="6" s="1"/>
  <c r="AW84" i="6"/>
  <c r="AW95" i="6"/>
  <c r="AR42" i="6"/>
  <c r="AR35" i="6"/>
  <c r="AK23" i="6"/>
  <c r="AW96" i="6"/>
  <c r="AQ91" i="6"/>
  <c r="AK36" i="6"/>
  <c r="AP82" i="6"/>
  <c r="AS86" i="6"/>
  <c r="AQ52" i="6"/>
  <c r="AQ92" i="6" s="1"/>
  <c r="BE80" i="6"/>
  <c r="BF17" i="6"/>
  <c r="AZ70" i="6"/>
  <c r="AK29" i="6"/>
  <c r="AV85" i="6"/>
  <c r="AJ90" i="6"/>
  <c r="AJ43" i="6"/>
  <c r="AR61" i="6"/>
  <c r="AR60" i="6" s="1"/>
  <c r="AR54" i="6"/>
  <c r="AR46" i="6"/>
  <c r="AU66" i="5"/>
  <c r="AU15" i="5" s="1"/>
  <c r="AU86" i="5" s="1"/>
  <c r="BB48" i="5"/>
  <c r="AU52" i="5"/>
  <c r="AU51" i="5" s="1"/>
  <c r="AU91" i="5" s="1"/>
  <c r="AQ82" i="5"/>
  <c r="AQ80" i="5"/>
  <c r="AQ81" i="5" s="1"/>
  <c r="AR14" i="5"/>
  <c r="AV60" i="5"/>
  <c r="AV59" i="5" s="1"/>
  <c r="AV53" i="5"/>
  <c r="AV45" i="5"/>
  <c r="AV50" i="5" s="1"/>
  <c r="AV67" i="5"/>
  <c r="AW68" i="5"/>
  <c r="AU83" i="5"/>
  <c r="AU95" i="5"/>
  <c r="AU94" i="5"/>
  <c r="AV41" i="5"/>
  <c r="AV34" i="5"/>
  <c r="AO22" i="5"/>
  <c r="AU31" i="5"/>
  <c r="BB62" i="5"/>
  <c r="BB61" i="5" s="1"/>
  <c r="BB55" i="5"/>
  <c r="BB54" i="5" s="1"/>
  <c r="BB47" i="5"/>
  <c r="BB46" i="5" s="1"/>
  <c r="AU93" i="5"/>
  <c r="BB74" i="5"/>
  <c r="AP37" i="5"/>
  <c r="AP30" i="5"/>
  <c r="AZ70" i="5"/>
  <c r="AO29" i="5"/>
  <c r="AN28" i="5"/>
  <c r="AS85" i="5"/>
  <c r="AH88" i="5"/>
  <c r="AH76" i="5"/>
  <c r="AH77" i="5" s="1"/>
  <c r="AT90" i="5"/>
  <c r="AT65" i="5"/>
  <c r="AI18" i="5"/>
  <c r="AN35" i="5"/>
  <c r="AO36" i="5"/>
  <c r="AU44" i="5"/>
  <c r="BE79" i="5"/>
  <c r="BF16" i="5"/>
  <c r="AV73" i="5"/>
  <c r="AU72" i="5"/>
  <c r="AU58" i="5"/>
  <c r="AT84" i="5"/>
  <c r="AZ69" i="5"/>
  <c r="DD84" i="2"/>
  <c r="DE20" i="2"/>
  <c r="AQ83" i="6" l="1"/>
  <c r="AR33" i="6"/>
  <c r="AY48" i="6" s="1"/>
  <c r="AY47" i="6" s="1"/>
  <c r="AV52" i="5"/>
  <c r="AX63" i="8"/>
  <c r="AX62" i="8" s="1"/>
  <c r="AX48" i="8"/>
  <c r="AX53" i="8" s="1"/>
  <c r="AX56" i="8"/>
  <c r="AW46" i="8"/>
  <c r="BH82" i="8"/>
  <c r="BI19" i="8"/>
  <c r="BC70" i="8"/>
  <c r="BD71" i="8"/>
  <c r="BB86" i="8"/>
  <c r="BB98" i="8"/>
  <c r="BB97" i="8"/>
  <c r="BF73" i="8"/>
  <c r="AV85" i="8"/>
  <c r="AV83" i="8"/>
  <c r="AW16" i="8"/>
  <c r="BB96" i="8"/>
  <c r="AP92" i="8"/>
  <c r="AP45" i="8"/>
  <c r="AP27" i="8"/>
  <c r="BA87" i="8"/>
  <c r="AU84" i="8"/>
  <c r="AX88" i="8"/>
  <c r="AQ24" i="8"/>
  <c r="AJ20" i="8"/>
  <c r="AJ28" i="8"/>
  <c r="AK22" i="8" s="1"/>
  <c r="BE72" i="8"/>
  <c r="AQ32" i="8"/>
  <c r="BD51" i="8"/>
  <c r="AQ39" i="8"/>
  <c r="AX76" i="8"/>
  <c r="AX44" i="8"/>
  <c r="AX37" i="8"/>
  <c r="AQ25" i="8"/>
  <c r="FX13" i="2"/>
  <c r="AR67" i="6"/>
  <c r="AR15" i="6" s="1"/>
  <c r="AR87" i="6" s="1"/>
  <c r="G106" i="6" s="1"/>
  <c r="F117" i="6" s="1"/>
  <c r="AR40" i="6"/>
  <c r="AY75" i="6" s="1"/>
  <c r="AK25" i="6"/>
  <c r="AQ66" i="6"/>
  <c r="AY76" i="6"/>
  <c r="AR41" i="6"/>
  <c r="AX84" i="6"/>
  <c r="AX95" i="6"/>
  <c r="AY69" i="6"/>
  <c r="AY65" i="6"/>
  <c r="AY64" i="6" s="1"/>
  <c r="AY58" i="6"/>
  <c r="AY57" i="6" s="1"/>
  <c r="AY50" i="6"/>
  <c r="BF72" i="6" s="1"/>
  <c r="AR51" i="6"/>
  <c r="AR45" i="6"/>
  <c r="AK90" i="6"/>
  <c r="AK43" i="6"/>
  <c r="BF80" i="6"/>
  <c r="BG17" i="6"/>
  <c r="AW85" i="6"/>
  <c r="AX94" i="6"/>
  <c r="AR34" i="6"/>
  <c r="AQ82" i="6"/>
  <c r="AT86" i="6"/>
  <c r="AL31" i="6"/>
  <c r="AL38" i="6"/>
  <c r="E115" i="6"/>
  <c r="AD89" i="6"/>
  <c r="AD77" i="6"/>
  <c r="AD78" i="6" s="1"/>
  <c r="BA70" i="6"/>
  <c r="AR53" i="6"/>
  <c r="AE19" i="6"/>
  <c r="AR59" i="6"/>
  <c r="AK27" i="6"/>
  <c r="AL22" i="6" s="1"/>
  <c r="AL21" i="6" s="1"/>
  <c r="AK28" i="6"/>
  <c r="AL24" i="6" s="1"/>
  <c r="AZ71" i="6"/>
  <c r="AT85" i="5"/>
  <c r="AO35" i="5"/>
  <c r="AP36" i="5"/>
  <c r="AN89" i="5"/>
  <c r="AN42" i="5"/>
  <c r="AN24" i="5"/>
  <c r="AP29" i="5"/>
  <c r="AO28" i="5"/>
  <c r="AU84" i="5"/>
  <c r="AR82" i="5"/>
  <c r="AR80" i="5"/>
  <c r="AS14" i="5"/>
  <c r="AI17" i="5"/>
  <c r="AI25" i="5"/>
  <c r="AJ19" i="5" s="1"/>
  <c r="BA70" i="5"/>
  <c r="AW67" i="5"/>
  <c r="AX68" i="5"/>
  <c r="AO21" i="5"/>
  <c r="AW60" i="5"/>
  <c r="AW59" i="5" s="1"/>
  <c r="AW53" i="5"/>
  <c r="AW52" i="5" s="1"/>
  <c r="AW45" i="5"/>
  <c r="AW50" i="5" s="1"/>
  <c r="AO27" i="5"/>
  <c r="AP23" i="5" s="1"/>
  <c r="AP22" i="5" s="1"/>
  <c r="AV83" i="5"/>
  <c r="AV95" i="5"/>
  <c r="AV94" i="5"/>
  <c r="AV44" i="5"/>
  <c r="AU43" i="5"/>
  <c r="BC64" i="5"/>
  <c r="BC63" i="5" s="1"/>
  <c r="BC57" i="5"/>
  <c r="BC56" i="5" s="1"/>
  <c r="BC49" i="5"/>
  <c r="BJ71" i="5" s="1"/>
  <c r="AV33" i="5"/>
  <c r="AV93" i="5"/>
  <c r="BF79" i="5"/>
  <c r="BG16" i="5"/>
  <c r="AV40" i="5"/>
  <c r="BC75" i="5"/>
  <c r="AV58" i="5"/>
  <c r="AV51" i="5"/>
  <c r="AV91" i="5" s="1"/>
  <c r="BA69" i="5"/>
  <c r="AW73" i="5"/>
  <c r="AV72" i="5"/>
  <c r="AV66" i="5"/>
  <c r="AV15" i="5" s="1"/>
  <c r="DE84" i="2"/>
  <c r="DF20" i="2"/>
  <c r="AY56" i="6" l="1"/>
  <c r="AY55" i="6" s="1"/>
  <c r="AY63" i="6"/>
  <c r="AY62" i="6" s="1"/>
  <c r="AR32" i="6"/>
  <c r="AR14" i="6"/>
  <c r="AR81" i="6" s="1"/>
  <c r="BE67" i="8"/>
  <c r="BE66" i="8" s="1"/>
  <c r="BE60" i="8"/>
  <c r="BE59" i="8" s="1"/>
  <c r="BE52" i="8"/>
  <c r="BL74" i="8" s="1"/>
  <c r="AQ31" i="8"/>
  <c r="AW85" i="8"/>
  <c r="AW83" i="8"/>
  <c r="AX69" i="8"/>
  <c r="AX17" i="8" s="1"/>
  <c r="AX55" i="8"/>
  <c r="BB87" i="8"/>
  <c r="AX43" i="8"/>
  <c r="BE78" i="8"/>
  <c r="BF72" i="8"/>
  <c r="AV84" i="8"/>
  <c r="AY88" i="8"/>
  <c r="BD70" i="8"/>
  <c r="BE71" i="8"/>
  <c r="AQ30" i="8"/>
  <c r="AR26" i="8" s="1"/>
  <c r="AR25" i="8" s="1"/>
  <c r="BC86" i="8"/>
  <c r="BC98" i="8"/>
  <c r="BC97" i="8"/>
  <c r="AX61" i="8"/>
  <c r="AR40" i="8"/>
  <c r="AY76" i="8" s="1"/>
  <c r="AR33" i="8"/>
  <c r="AR32" i="8" s="1"/>
  <c r="BG73" i="8"/>
  <c r="BC96" i="8"/>
  <c r="AW93" i="8"/>
  <c r="AW68" i="8"/>
  <c r="AQ38" i="8"/>
  <c r="AJ91" i="8"/>
  <c r="AJ79" i="8"/>
  <c r="AJ80" i="8" s="1"/>
  <c r="BI82" i="8"/>
  <c r="BJ19" i="8"/>
  <c r="AX75" i="8"/>
  <c r="AK21" i="8"/>
  <c r="AX36" i="8"/>
  <c r="BE51" i="8" s="1"/>
  <c r="AX42" i="8"/>
  <c r="AX35" i="8"/>
  <c r="AQ23" i="8"/>
  <c r="AX47" i="8"/>
  <c r="FY13" i="2"/>
  <c r="AR39" i="6"/>
  <c r="AL27" i="6"/>
  <c r="AE18" i="6"/>
  <c r="AE26" i="6"/>
  <c r="AF20" i="6" s="1"/>
  <c r="AF19" i="6" s="1"/>
  <c r="AY68" i="6"/>
  <c r="AS42" i="6"/>
  <c r="AS41" i="6" s="1"/>
  <c r="AS35" i="6"/>
  <c r="AR52" i="6"/>
  <c r="AR92" i="6" s="1"/>
  <c r="AY49" i="6"/>
  <c r="AS61" i="6"/>
  <c r="AS60" i="6" s="1"/>
  <c r="AS54" i="6"/>
  <c r="AS46" i="6"/>
  <c r="AS51" i="6" s="1"/>
  <c r="AL30" i="6"/>
  <c r="AL23" i="6"/>
  <c r="BB70" i="6"/>
  <c r="AX85" i="6"/>
  <c r="AR44" i="6"/>
  <c r="BG80" i="6"/>
  <c r="BH17" i="6"/>
  <c r="BA71" i="6"/>
  <c r="AS40" i="6"/>
  <c r="AZ75" i="6" s="1"/>
  <c r="AS33" i="6"/>
  <c r="AL37" i="6"/>
  <c r="AS74" i="6"/>
  <c r="AU85" i="5"/>
  <c r="G104" i="5"/>
  <c r="G115" i="5" s="1"/>
  <c r="AW66" i="5"/>
  <c r="AW15" i="5" s="1"/>
  <c r="AP27" i="5"/>
  <c r="AQ23" i="5" s="1"/>
  <c r="AQ22" i="5" s="1"/>
  <c r="AQ37" i="5"/>
  <c r="AQ36" i="5" s="1"/>
  <c r="AQ30" i="5"/>
  <c r="AQ29" i="5" s="1"/>
  <c r="AO89" i="5"/>
  <c r="AO42" i="5"/>
  <c r="AO24" i="5"/>
  <c r="BC48" i="5"/>
  <c r="AV84" i="5"/>
  <c r="AW83" i="5"/>
  <c r="AW95" i="5"/>
  <c r="AW94" i="5"/>
  <c r="AJ18" i="5"/>
  <c r="AP28" i="5"/>
  <c r="AV86" i="5"/>
  <c r="AW58" i="5"/>
  <c r="AW93" i="5"/>
  <c r="AV39" i="5"/>
  <c r="AV32" i="5"/>
  <c r="AO20" i="5"/>
  <c r="AI88" i="5"/>
  <c r="AI76" i="5"/>
  <c r="AI77" i="5" s="1"/>
  <c r="AS82" i="5"/>
  <c r="AS80" i="5"/>
  <c r="AS81" i="5" s="1"/>
  <c r="AT14" i="5"/>
  <c r="AR81" i="5"/>
  <c r="AW41" i="5"/>
  <c r="BD75" i="5" s="1"/>
  <c r="AW34" i="5"/>
  <c r="AW33" i="5" s="1"/>
  <c r="BB70" i="5"/>
  <c r="AP35" i="5"/>
  <c r="AW51" i="5"/>
  <c r="AW91" i="5" s="1"/>
  <c r="AY68" i="5"/>
  <c r="AX67" i="5"/>
  <c r="AW72" i="5"/>
  <c r="BB69" i="5"/>
  <c r="AU90" i="5"/>
  <c r="AU65" i="5"/>
  <c r="BG79" i="5"/>
  <c r="BH16" i="5"/>
  <c r="AW44" i="5"/>
  <c r="AV43" i="5"/>
  <c r="DF84" i="2"/>
  <c r="DG20" i="2"/>
  <c r="AR83" i="6" l="1"/>
  <c r="G55" i="7"/>
  <c r="G119" i="7"/>
  <c r="AX16" i="8"/>
  <c r="AX83" i="8" s="1"/>
  <c r="AR39" i="8"/>
  <c r="AR38" i="8" s="1"/>
  <c r="AR31" i="8"/>
  <c r="AY75" i="8"/>
  <c r="G139" i="8" s="1"/>
  <c r="AR30" i="8"/>
  <c r="AS26" i="8" s="1"/>
  <c r="AS25" i="8" s="1"/>
  <c r="AX41" i="8"/>
  <c r="BE77" i="8"/>
  <c r="AW84" i="8"/>
  <c r="AZ88" i="8"/>
  <c r="AY44" i="8"/>
  <c r="BF78" i="8" s="1"/>
  <c r="AY37" i="8"/>
  <c r="AY36" i="8" s="1"/>
  <c r="BF51" i="8" s="1"/>
  <c r="BE70" i="8"/>
  <c r="AQ92" i="8"/>
  <c r="AQ45" i="8"/>
  <c r="AQ27" i="8"/>
  <c r="BC87" i="8"/>
  <c r="AK20" i="8"/>
  <c r="AK28" i="8"/>
  <c r="AL22" i="8" s="1"/>
  <c r="BD86" i="8"/>
  <c r="BD98" i="8"/>
  <c r="BD97" i="8"/>
  <c r="BH73" i="8"/>
  <c r="AY63" i="8"/>
  <c r="AY62" i="8" s="1"/>
  <c r="AY56" i="8"/>
  <c r="AY48" i="8"/>
  <c r="AY53" i="8" s="1"/>
  <c r="BD96" i="8"/>
  <c r="BE65" i="8"/>
  <c r="BE64" i="8" s="1"/>
  <c r="BE58" i="8"/>
  <c r="BE57" i="8" s="1"/>
  <c r="BE50" i="8"/>
  <c r="BE49" i="8" s="1"/>
  <c r="AX34" i="8"/>
  <c r="AX46" i="8"/>
  <c r="AX54" i="8"/>
  <c r="AX94" i="8" s="1"/>
  <c r="BG72" i="8"/>
  <c r="AQ29" i="8"/>
  <c r="AR24" i="8" s="1"/>
  <c r="AR23" i="8" s="1"/>
  <c r="BJ82" i="8"/>
  <c r="BK19" i="8"/>
  <c r="AX89" i="8"/>
  <c r="AZ76" i="6"/>
  <c r="AS39" i="6"/>
  <c r="AS67" i="6"/>
  <c r="AS15" i="6" s="1"/>
  <c r="AS87" i="6" s="1"/>
  <c r="AS53" i="6"/>
  <c r="AS52" i="6" s="1"/>
  <c r="AS92" i="6" s="1"/>
  <c r="AF18" i="6"/>
  <c r="AF26" i="6"/>
  <c r="AG20" i="6" s="1"/>
  <c r="AL29" i="6"/>
  <c r="AE89" i="6"/>
  <c r="AE77" i="6"/>
  <c r="AE78" i="6" s="1"/>
  <c r="AZ65" i="6"/>
  <c r="AZ64" i="6" s="1"/>
  <c r="AZ58" i="6"/>
  <c r="AZ57" i="6" s="1"/>
  <c r="AZ50" i="6"/>
  <c r="BG72" i="6" s="1"/>
  <c r="AM31" i="6"/>
  <c r="AM38" i="6"/>
  <c r="AM37" i="6" s="1"/>
  <c r="AS73" i="6"/>
  <c r="AL36" i="6"/>
  <c r="AS59" i="6"/>
  <c r="AY84" i="6"/>
  <c r="AY95" i="6"/>
  <c r="AY96" i="6"/>
  <c r="G105" i="6"/>
  <c r="AR82" i="6"/>
  <c r="AU86" i="6"/>
  <c r="BC70" i="6"/>
  <c r="AZ69" i="6"/>
  <c r="BH80" i="6"/>
  <c r="BI17" i="6"/>
  <c r="AZ63" i="6"/>
  <c r="AZ62" i="6" s="1"/>
  <c r="AZ56" i="6"/>
  <c r="AZ55" i="6" s="1"/>
  <c r="AZ48" i="6"/>
  <c r="AZ47" i="6" s="1"/>
  <c r="AR91" i="6"/>
  <c r="AR66" i="6"/>
  <c r="AS34" i="6"/>
  <c r="AY94" i="6"/>
  <c r="BB71" i="6"/>
  <c r="AS45" i="6"/>
  <c r="AL28" i="6"/>
  <c r="AM24" i="6" s="1"/>
  <c r="AM23" i="6" s="1"/>
  <c r="AS32" i="6"/>
  <c r="AX73" i="5"/>
  <c r="AX72" i="5" s="1"/>
  <c r="AW40" i="5"/>
  <c r="BH79" i="5"/>
  <c r="BI16" i="5"/>
  <c r="AJ17" i="5"/>
  <c r="AJ25" i="5"/>
  <c r="AK19" i="5" s="1"/>
  <c r="AQ28" i="5"/>
  <c r="AT82" i="5"/>
  <c r="AT80" i="5"/>
  <c r="AT81" i="5" s="1"/>
  <c r="AU14" i="5"/>
  <c r="AW84" i="5"/>
  <c r="AX60" i="5"/>
  <c r="AX59" i="5" s="1"/>
  <c r="AX53" i="5"/>
  <c r="AX45" i="5"/>
  <c r="AX50" i="5" s="1"/>
  <c r="BC70" i="5"/>
  <c r="AX83" i="5"/>
  <c r="AX95" i="5"/>
  <c r="AX94" i="5"/>
  <c r="AZ68" i="5"/>
  <c r="AY67" i="5"/>
  <c r="AY93" i="5" s="1"/>
  <c r="AX93" i="5"/>
  <c r="AW86" i="5"/>
  <c r="AV85" i="5"/>
  <c r="AV38" i="5"/>
  <c r="BC74" i="5"/>
  <c r="BD64" i="5"/>
  <c r="BD63" i="5" s="1"/>
  <c r="BD57" i="5"/>
  <c r="BD56" i="5" s="1"/>
  <c r="BD49" i="5"/>
  <c r="BK71" i="5" s="1"/>
  <c r="BC69" i="5"/>
  <c r="AV90" i="5"/>
  <c r="AV65" i="5"/>
  <c r="AO26" i="5"/>
  <c r="AP21" i="5" s="1"/>
  <c r="AP20" i="5" s="1"/>
  <c r="AQ27" i="5"/>
  <c r="AR23" i="5" s="1"/>
  <c r="AR22" i="5" s="1"/>
  <c r="AW43" i="5"/>
  <c r="AQ35" i="5"/>
  <c r="BC62" i="5"/>
  <c r="BC61" i="5" s="1"/>
  <c r="BC55" i="5"/>
  <c r="BC54" i="5" s="1"/>
  <c r="BC47" i="5"/>
  <c r="BC46" i="5" s="1"/>
  <c r="AV31" i="5"/>
  <c r="AP89" i="5"/>
  <c r="AP42" i="5"/>
  <c r="AP24" i="5"/>
  <c r="BD48" i="5"/>
  <c r="AX34" i="5"/>
  <c r="AX41" i="5"/>
  <c r="BE75" i="5" s="1"/>
  <c r="DH20" i="2"/>
  <c r="DG84" i="2"/>
  <c r="G116" i="6" l="1"/>
  <c r="H120" i="7"/>
  <c r="H56" i="7"/>
  <c r="AY43" i="8"/>
  <c r="AX85" i="8"/>
  <c r="AY47" i="8"/>
  <c r="AY46" i="8" s="1"/>
  <c r="AY69" i="8"/>
  <c r="AY16" i="8" s="1"/>
  <c r="AY83" i="8" s="1"/>
  <c r="BF71" i="8"/>
  <c r="BF70" i="8" s="1"/>
  <c r="AR29" i="8"/>
  <c r="AS24" i="8" s="1"/>
  <c r="AS23" i="8" s="1"/>
  <c r="AS30" i="8"/>
  <c r="AX93" i="8"/>
  <c r="AX68" i="8"/>
  <c r="BD87" i="8"/>
  <c r="AX84" i="8"/>
  <c r="BA88" i="8"/>
  <c r="AS40" i="8"/>
  <c r="AS33" i="8"/>
  <c r="AZ44" i="8"/>
  <c r="AZ37" i="8"/>
  <c r="BH72" i="8"/>
  <c r="AY61" i="8"/>
  <c r="AL21" i="8"/>
  <c r="BE86" i="8"/>
  <c r="BE98" i="8"/>
  <c r="BE97" i="8"/>
  <c r="BF67" i="8"/>
  <c r="BF66" i="8" s="1"/>
  <c r="BF60" i="8"/>
  <c r="BF59" i="8" s="1"/>
  <c r="BF52" i="8"/>
  <c r="BM74" i="8" s="1"/>
  <c r="BI73" i="8"/>
  <c r="BE96" i="8"/>
  <c r="AK91" i="8"/>
  <c r="AK79" i="8"/>
  <c r="AK80" i="8" s="1"/>
  <c r="AY42" i="8"/>
  <c r="AY41" i="8" s="1"/>
  <c r="AY35" i="8"/>
  <c r="AY34" i="8" s="1"/>
  <c r="AY55" i="8"/>
  <c r="BK82" i="8"/>
  <c r="BL19" i="8"/>
  <c r="AR92" i="8"/>
  <c r="AR45" i="8"/>
  <c r="G115" i="8" s="1"/>
  <c r="AR27" i="8"/>
  <c r="AL25" i="6"/>
  <c r="AS14" i="6"/>
  <c r="AS83" i="6" s="1"/>
  <c r="AM22" i="6"/>
  <c r="AT40" i="6" s="1"/>
  <c r="AT74" i="6"/>
  <c r="AM28" i="6"/>
  <c r="AM36" i="6"/>
  <c r="AT61" i="6"/>
  <c r="AT60" i="6" s="1"/>
  <c r="AT54" i="6"/>
  <c r="AT46" i="6"/>
  <c r="AT51" i="6" s="1"/>
  <c r="AL90" i="6"/>
  <c r="AL43" i="6"/>
  <c r="BI80" i="6"/>
  <c r="BJ17" i="6"/>
  <c r="AM30" i="6"/>
  <c r="AN31" i="6"/>
  <c r="AN38" i="6"/>
  <c r="AN37" i="6" s="1"/>
  <c r="BC71" i="6"/>
  <c r="AZ68" i="6"/>
  <c r="AZ94" i="6" s="1"/>
  <c r="AZ49" i="6"/>
  <c r="AG19" i="6"/>
  <c r="AT42" i="6"/>
  <c r="AT35" i="6"/>
  <c r="AT34" i="6" s="1"/>
  <c r="AS44" i="6"/>
  <c r="BD70" i="6"/>
  <c r="H107" i="6"/>
  <c r="AY85" i="6"/>
  <c r="AF89" i="6"/>
  <c r="AF77" i="6"/>
  <c r="AF78" i="6" s="1"/>
  <c r="AX44" i="5"/>
  <c r="AX43" i="5" s="1"/>
  <c r="AW85" i="5"/>
  <c r="AR27" i="5"/>
  <c r="AP26" i="5"/>
  <c r="AQ21" i="5" s="1"/>
  <c r="AQ20" i="5" s="1"/>
  <c r="BA68" i="5"/>
  <c r="AZ67" i="5"/>
  <c r="AZ93" i="5" s="1"/>
  <c r="AX66" i="5"/>
  <c r="AX15" i="5" s="1"/>
  <c r="AX52" i="5"/>
  <c r="AQ89" i="5"/>
  <c r="AQ42" i="5"/>
  <c r="AQ24" i="5"/>
  <c r="AX58" i="5"/>
  <c r="AR37" i="5"/>
  <c r="AR30" i="5"/>
  <c r="AK18" i="5"/>
  <c r="AW90" i="5"/>
  <c r="AW65" i="5"/>
  <c r="BD69" i="5"/>
  <c r="AX84" i="5"/>
  <c r="AU82" i="5"/>
  <c r="AU80" i="5"/>
  <c r="AU81" i="5" s="1"/>
  <c r="AV14" i="5"/>
  <c r="AJ88" i="5"/>
  <c r="AJ76" i="5"/>
  <c r="AJ77" i="5" s="1"/>
  <c r="BD70" i="5"/>
  <c r="BI79" i="5"/>
  <c r="BJ16" i="5"/>
  <c r="AW39" i="5"/>
  <c r="AW38" i="5" s="1"/>
  <c r="AW32" i="5"/>
  <c r="AW31" i="5" s="1"/>
  <c r="BE64" i="5"/>
  <c r="BE63" i="5" s="1"/>
  <c r="BE57" i="5"/>
  <c r="BE56" i="5" s="1"/>
  <c r="BE49" i="5"/>
  <c r="BL71" i="5" s="1"/>
  <c r="AX40" i="5"/>
  <c r="AY41" i="5"/>
  <c r="BF75" i="5" s="1"/>
  <c r="AY34" i="5"/>
  <c r="AY83" i="5"/>
  <c r="H106" i="5" s="1"/>
  <c r="AY94" i="5"/>
  <c r="AY95" i="5"/>
  <c r="AX33" i="5"/>
  <c r="DH84" i="2"/>
  <c r="DI20" i="2"/>
  <c r="AS81" i="6" l="1"/>
  <c r="AV86" i="6" s="1"/>
  <c r="AM21" i="6"/>
  <c r="AM27" i="6" s="1"/>
  <c r="AT33" i="6"/>
  <c r="BA56" i="6" s="1"/>
  <c r="BA55" i="6" s="1"/>
  <c r="G118" i="6"/>
  <c r="I128" i="7"/>
  <c r="I65" i="7"/>
  <c r="H127" i="7"/>
  <c r="H64" i="7"/>
  <c r="AZ43" i="8"/>
  <c r="AY17" i="8"/>
  <c r="AY89" i="8" s="1"/>
  <c r="H108" i="8" s="1"/>
  <c r="G137" i="8" s="1"/>
  <c r="AY85" i="8"/>
  <c r="BG78" i="8"/>
  <c r="BF77" i="8"/>
  <c r="AS29" i="8"/>
  <c r="AZ76" i="8"/>
  <c r="AS39" i="8"/>
  <c r="AY54" i="8"/>
  <c r="AY94" i="8" s="1"/>
  <c r="BJ73" i="8"/>
  <c r="BE87" i="8"/>
  <c r="AL20" i="8"/>
  <c r="AL28" i="8"/>
  <c r="AM22" i="8" s="1"/>
  <c r="AM21" i="8" s="1"/>
  <c r="BG67" i="8"/>
  <c r="BG66" i="8" s="1"/>
  <c r="BG60" i="8"/>
  <c r="BG59" i="8" s="1"/>
  <c r="BG52" i="8"/>
  <c r="BN74" i="8" s="1"/>
  <c r="BL82" i="8"/>
  <c r="BM19" i="8"/>
  <c r="BF86" i="8"/>
  <c r="BF98" i="8"/>
  <c r="BF97" i="8"/>
  <c r="AZ36" i="8"/>
  <c r="BF96" i="8"/>
  <c r="H107" i="8"/>
  <c r="AY84" i="8"/>
  <c r="BB88" i="8"/>
  <c r="BF65" i="8"/>
  <c r="BF64" i="8" s="1"/>
  <c r="BF58" i="8"/>
  <c r="BF57" i="8" s="1"/>
  <c r="BF50" i="8"/>
  <c r="BF49" i="8" s="1"/>
  <c r="AY93" i="8"/>
  <c r="BI72" i="8"/>
  <c r="AZ63" i="8"/>
  <c r="AZ56" i="8"/>
  <c r="AZ48" i="8"/>
  <c r="AS32" i="8"/>
  <c r="AZ42" i="8"/>
  <c r="AZ41" i="8" s="1"/>
  <c r="AZ35" i="8"/>
  <c r="AU74" i="6"/>
  <c r="AU73" i="6" s="1"/>
  <c r="AT73" i="6"/>
  <c r="BA69" i="6"/>
  <c r="BA68" i="6" s="1"/>
  <c r="BA94" i="6" s="1"/>
  <c r="AT45" i="6"/>
  <c r="AT44" i="6" s="1"/>
  <c r="AN36" i="6"/>
  <c r="AT59" i="6"/>
  <c r="BD71" i="6"/>
  <c r="BA75" i="6"/>
  <c r="AT39" i="6"/>
  <c r="BA65" i="6"/>
  <c r="BA64" i="6" s="1"/>
  <c r="BA58" i="6"/>
  <c r="BA57" i="6" s="1"/>
  <c r="BA50" i="6"/>
  <c r="BH72" i="6" s="1"/>
  <c r="BA76" i="6"/>
  <c r="AT41" i="6"/>
  <c r="AT67" i="6"/>
  <c r="AT53" i="6"/>
  <c r="BE70" i="6"/>
  <c r="AN30" i="6"/>
  <c r="AM29" i="6"/>
  <c r="AM25" i="6" s="1"/>
  <c r="AG18" i="6"/>
  <c r="AG26" i="6"/>
  <c r="AH20" i="6" s="1"/>
  <c r="AU61" i="6"/>
  <c r="AU54" i="6"/>
  <c r="AU46" i="6"/>
  <c r="AU51" i="6" s="1"/>
  <c r="AS91" i="6"/>
  <c r="AS66" i="6"/>
  <c r="BA49" i="6"/>
  <c r="BJ80" i="6"/>
  <c r="BK17" i="6"/>
  <c r="AN24" i="6"/>
  <c r="AZ84" i="6"/>
  <c r="AZ95" i="6"/>
  <c r="AZ96" i="6"/>
  <c r="BD74" i="5"/>
  <c r="AY33" i="5"/>
  <c r="AQ26" i="5"/>
  <c r="AR21" i="5" s="1"/>
  <c r="AR20" i="5" s="1"/>
  <c r="AV80" i="5"/>
  <c r="AV81" i="5" s="1"/>
  <c r="AV82" i="5"/>
  <c r="AW14" i="5"/>
  <c r="AX90" i="5"/>
  <c r="AK17" i="5"/>
  <c r="AK25" i="5"/>
  <c r="AL19" i="5" s="1"/>
  <c r="AL18" i="5" s="1"/>
  <c r="BB68" i="5"/>
  <c r="BA67" i="5"/>
  <c r="BF64" i="5"/>
  <c r="BF63" i="5" s="1"/>
  <c r="BF57" i="5"/>
  <c r="BF56" i="5" s="1"/>
  <c r="BF49" i="5"/>
  <c r="BM71" i="5" s="1"/>
  <c r="AY60" i="5"/>
  <c r="AY59" i="5" s="1"/>
  <c r="AY53" i="5"/>
  <c r="AY52" i="5" s="1"/>
  <c r="AY45" i="5"/>
  <c r="AR29" i="5"/>
  <c r="AS23" i="5" s="1"/>
  <c r="G117" i="5"/>
  <c r="AY84" i="5"/>
  <c r="AX85" i="5"/>
  <c r="AY73" i="5"/>
  <c r="AR36" i="5"/>
  <c r="AX51" i="5"/>
  <c r="AX91" i="5" s="1"/>
  <c r="AX39" i="5"/>
  <c r="AX32" i="5"/>
  <c r="BE70" i="5"/>
  <c r="BD62" i="5"/>
  <c r="BD61" i="5" s="1"/>
  <c r="BD55" i="5"/>
  <c r="BD54" i="5" s="1"/>
  <c r="BD47" i="5"/>
  <c r="BD46" i="5" s="1"/>
  <c r="AY40" i="5"/>
  <c r="BE69" i="5"/>
  <c r="AX86" i="5"/>
  <c r="BE48" i="5"/>
  <c r="BJ79" i="5"/>
  <c r="BK16" i="5"/>
  <c r="AZ83" i="5"/>
  <c r="AZ95" i="5"/>
  <c r="AZ94" i="5"/>
  <c r="DI84" i="2"/>
  <c r="DJ20" i="2"/>
  <c r="BA63" i="6" l="1"/>
  <c r="BA62" i="6" s="1"/>
  <c r="AT32" i="6"/>
  <c r="BA48" i="6"/>
  <c r="BA47" i="6" s="1"/>
  <c r="AY85" i="5"/>
  <c r="H136" i="8"/>
  <c r="I121" i="7"/>
  <c r="I57" i="7"/>
  <c r="AS82" i="6"/>
  <c r="AZ69" i="8"/>
  <c r="AZ17" i="8" s="1"/>
  <c r="BG77" i="8"/>
  <c r="AY68" i="8"/>
  <c r="AZ55" i="8"/>
  <c r="AZ54" i="8" s="1"/>
  <c r="AZ94" i="8" s="1"/>
  <c r="AM20" i="8"/>
  <c r="AM28" i="8"/>
  <c r="AN22" i="8" s="1"/>
  <c r="AZ53" i="8"/>
  <c r="AZ47" i="8"/>
  <c r="BM82" i="8"/>
  <c r="BN19" i="8"/>
  <c r="AS38" i="8"/>
  <c r="AL91" i="8"/>
  <c r="AL79" i="8"/>
  <c r="AL80" i="8" s="1"/>
  <c r="AZ75" i="8"/>
  <c r="AS31" i="8"/>
  <c r="AT24" i="8" s="1"/>
  <c r="AT40" i="8"/>
  <c r="BA76" i="8" s="1"/>
  <c r="AT33" i="8"/>
  <c r="AT32" i="8" s="1"/>
  <c r="BG51" i="8"/>
  <c r="BG71" i="8"/>
  <c r="AZ62" i="8"/>
  <c r="BJ72" i="8"/>
  <c r="BK73" i="8"/>
  <c r="I109" i="8"/>
  <c r="BF87" i="8"/>
  <c r="BG65" i="8"/>
  <c r="BG64" i="8" s="1"/>
  <c r="BG58" i="8"/>
  <c r="BG57" i="8" s="1"/>
  <c r="BG50" i="8"/>
  <c r="BG49" i="8" s="1"/>
  <c r="AT26" i="8"/>
  <c r="AZ34" i="8"/>
  <c r="BB69" i="6"/>
  <c r="BB68" i="6" s="1"/>
  <c r="AU45" i="6"/>
  <c r="AU44" i="6" s="1"/>
  <c r="AN22" i="6"/>
  <c r="AU33" i="6" s="1"/>
  <c r="AO31" i="6"/>
  <c r="AO30" i="6" s="1"/>
  <c r="AO38" i="6"/>
  <c r="AT91" i="6"/>
  <c r="AH19" i="6"/>
  <c r="AU60" i="6"/>
  <c r="AU53" i="6"/>
  <c r="AT52" i="6"/>
  <c r="AT92" i="6" s="1"/>
  <c r="AT15" i="6"/>
  <c r="AT14" i="6"/>
  <c r="AZ85" i="6"/>
  <c r="BF70" i="6"/>
  <c r="AU42" i="6"/>
  <c r="BB76" i="6" s="1"/>
  <c r="AU35" i="6"/>
  <c r="AN23" i="6"/>
  <c r="AM90" i="6"/>
  <c r="AM43" i="6"/>
  <c r="BE71" i="6"/>
  <c r="AG89" i="6"/>
  <c r="AG77" i="6"/>
  <c r="AG78" i="6" s="1"/>
  <c r="BA84" i="6"/>
  <c r="BA95" i="6"/>
  <c r="BA96" i="6"/>
  <c r="BK80" i="6"/>
  <c r="BL17" i="6"/>
  <c r="AU67" i="6"/>
  <c r="AN29" i="6"/>
  <c r="AN25" i="6" s="1"/>
  <c r="BF48" i="5"/>
  <c r="BE74" i="5"/>
  <c r="AX65" i="5"/>
  <c r="AY51" i="5"/>
  <c r="AY91" i="5" s="1"/>
  <c r="AY72" i="5"/>
  <c r="G118" i="5" s="1"/>
  <c r="AY58" i="5"/>
  <c r="AL17" i="5"/>
  <c r="AL25" i="5"/>
  <c r="AM19" i="5" s="1"/>
  <c r="BF70" i="5"/>
  <c r="AY39" i="5"/>
  <c r="AY32" i="5"/>
  <c r="AZ41" i="5"/>
  <c r="BG75" i="5" s="1"/>
  <c r="AZ34" i="5"/>
  <c r="AS22" i="5"/>
  <c r="AK88" i="5"/>
  <c r="AK76" i="5"/>
  <c r="AK77" i="5" s="1"/>
  <c r="AX38" i="5"/>
  <c r="AR26" i="5"/>
  <c r="BE62" i="5"/>
  <c r="BE61" i="5" s="1"/>
  <c r="BE55" i="5"/>
  <c r="BE54" i="5" s="1"/>
  <c r="BE47" i="5"/>
  <c r="BE46" i="5" s="1"/>
  <c r="BA83" i="5"/>
  <c r="BA94" i="5"/>
  <c r="BA95" i="5"/>
  <c r="AZ84" i="5"/>
  <c r="BK79" i="5"/>
  <c r="BL16" i="5"/>
  <c r="AR28" i="5"/>
  <c r="BC68" i="5"/>
  <c r="BB67" i="5"/>
  <c r="BB93" i="5" s="1"/>
  <c r="AW80" i="5"/>
  <c r="AW81" i="5" s="1"/>
  <c r="AW82" i="5"/>
  <c r="AX14" i="5"/>
  <c r="BF69" i="5"/>
  <c r="AY50" i="5"/>
  <c r="AY44" i="5"/>
  <c r="BA93" i="5"/>
  <c r="AR35" i="5"/>
  <c r="AY66" i="5"/>
  <c r="AY15" i="5" s="1"/>
  <c r="AS37" i="5"/>
  <c r="AS36" i="5" s="1"/>
  <c r="AS30" i="5"/>
  <c r="AS29" i="5" s="1"/>
  <c r="AX31" i="5"/>
  <c r="DK20" i="2"/>
  <c r="DJ84" i="2"/>
  <c r="AU32" i="6" l="1"/>
  <c r="H138" i="8"/>
  <c r="J129" i="7"/>
  <c r="J66" i="7"/>
  <c r="AZ16" i="8"/>
  <c r="AZ85" i="8" s="1"/>
  <c r="BA75" i="8"/>
  <c r="AZ61" i="8"/>
  <c r="AT31" i="8"/>
  <c r="AU40" i="8"/>
  <c r="BB76" i="8" s="1"/>
  <c r="AU33" i="8"/>
  <c r="BA42" i="8"/>
  <c r="BA35" i="8"/>
  <c r="AT23" i="8"/>
  <c r="AS92" i="8"/>
  <c r="AS45" i="8"/>
  <c r="AS27" i="8"/>
  <c r="AT39" i="8"/>
  <c r="AN21" i="8"/>
  <c r="BG70" i="8"/>
  <c r="BG96" i="8" s="1"/>
  <c r="AM91" i="8"/>
  <c r="AM79" i="8"/>
  <c r="AM80" i="8" s="1"/>
  <c r="AZ46" i="8"/>
  <c r="BL73" i="8"/>
  <c r="BN82" i="8"/>
  <c r="BO19" i="8"/>
  <c r="AZ89" i="8"/>
  <c r="BA44" i="8"/>
  <c r="BA37" i="8"/>
  <c r="AT25" i="8"/>
  <c r="BK72" i="8"/>
  <c r="BA63" i="8"/>
  <c r="BA62" i="8" s="1"/>
  <c r="BA56" i="8"/>
  <c r="BA48" i="8"/>
  <c r="BA53" i="8" s="1"/>
  <c r="AN21" i="6"/>
  <c r="AN27" i="6" s="1"/>
  <c r="AO22" i="6" s="1"/>
  <c r="AT66" i="6"/>
  <c r="AU40" i="6"/>
  <c r="BG70" i="6"/>
  <c r="AH18" i="6"/>
  <c r="AH26" i="6"/>
  <c r="AI20" i="6" s="1"/>
  <c r="AI19" i="6" s="1"/>
  <c r="AO37" i="6"/>
  <c r="AV74" i="6"/>
  <c r="AU41" i="6"/>
  <c r="BA85" i="6"/>
  <c r="AV61" i="6"/>
  <c r="BC69" i="6" s="1"/>
  <c r="AV54" i="6"/>
  <c r="AV53" i="6" s="1"/>
  <c r="AV46" i="6"/>
  <c r="AU59" i="6"/>
  <c r="AU52" i="6"/>
  <c r="AU92" i="6" s="1"/>
  <c r="AU91" i="6"/>
  <c r="BB84" i="6"/>
  <c r="BB95" i="6"/>
  <c r="BB96" i="6"/>
  <c r="BL80" i="6"/>
  <c r="BM17" i="6"/>
  <c r="AN90" i="6"/>
  <c r="AN43" i="6"/>
  <c r="AO29" i="6"/>
  <c r="AN28" i="6"/>
  <c r="AO24" i="6" s="1"/>
  <c r="AT81" i="6"/>
  <c r="AT83" i="6"/>
  <c r="AU14" i="6"/>
  <c r="BF71" i="6"/>
  <c r="BB65" i="6"/>
  <c r="BB64" i="6" s="1"/>
  <c r="BB58" i="6"/>
  <c r="BB57" i="6" s="1"/>
  <c r="BB50" i="6"/>
  <c r="BI72" i="6" s="1"/>
  <c r="AU34" i="6"/>
  <c r="AT87" i="6"/>
  <c r="AU15" i="6"/>
  <c r="BB63" i="6"/>
  <c r="BB62" i="6" s="1"/>
  <c r="BB56" i="6"/>
  <c r="BB55" i="6" s="1"/>
  <c r="BB48" i="6"/>
  <c r="BB47" i="6" s="1"/>
  <c r="BB94" i="6"/>
  <c r="AY31" i="5"/>
  <c r="AZ40" i="5"/>
  <c r="AS21" i="5"/>
  <c r="AS20" i="5" s="1"/>
  <c r="AS26" i="5" s="1"/>
  <c r="BF74" i="5"/>
  <c r="AZ85" i="5"/>
  <c r="AS35" i="5"/>
  <c r="AY38" i="5"/>
  <c r="BG70" i="5"/>
  <c r="AZ73" i="5"/>
  <c r="AR89" i="5"/>
  <c r="AR42" i="5"/>
  <c r="AR24" i="5"/>
  <c r="AY86" i="5"/>
  <c r="BA84" i="5"/>
  <c r="AT37" i="5"/>
  <c r="AT36" i="5" s="1"/>
  <c r="AT30" i="5"/>
  <c r="AT29" i="5" s="1"/>
  <c r="AS28" i="5"/>
  <c r="AX82" i="5"/>
  <c r="AX80" i="5"/>
  <c r="AX81" i="5" s="1"/>
  <c r="AY14" i="5"/>
  <c r="AS27" i="5"/>
  <c r="AT23" i="5" s="1"/>
  <c r="AL88" i="5"/>
  <c r="AL76" i="5"/>
  <c r="AL77" i="5" s="1"/>
  <c r="BG64" i="5"/>
  <c r="BG63" i="5" s="1"/>
  <c r="BG57" i="5"/>
  <c r="BG56" i="5" s="1"/>
  <c r="BG49" i="5"/>
  <c r="BN71" i="5" s="1"/>
  <c r="AZ33" i="5"/>
  <c r="BL79" i="5"/>
  <c r="BM16" i="5"/>
  <c r="BD68" i="5"/>
  <c r="BC67" i="5"/>
  <c r="BC93" i="5" s="1"/>
  <c r="BG69" i="5"/>
  <c r="AM18" i="5"/>
  <c r="AZ60" i="5"/>
  <c r="AZ59" i="5" s="1"/>
  <c r="AZ53" i="5"/>
  <c r="AZ45" i="5"/>
  <c r="AZ50" i="5" s="1"/>
  <c r="AY43" i="5"/>
  <c r="BB83" i="5"/>
  <c r="BB95" i="5"/>
  <c r="BB94" i="5"/>
  <c r="BF62" i="5"/>
  <c r="BF61" i="5" s="1"/>
  <c r="BF55" i="5"/>
  <c r="BF54" i="5" s="1"/>
  <c r="BF47" i="5"/>
  <c r="BF46" i="5" s="1"/>
  <c r="DK84" i="2"/>
  <c r="DL20" i="2"/>
  <c r="AZ83" i="8" l="1"/>
  <c r="AZ84" i="8" s="1"/>
  <c r="BH71" i="8"/>
  <c r="BH70" i="8" s="1"/>
  <c r="BB75" i="8"/>
  <c r="BA61" i="8"/>
  <c r="AT30" i="8"/>
  <c r="AU26" i="8" s="1"/>
  <c r="AU25" i="8" s="1"/>
  <c r="BH77" i="8"/>
  <c r="BA41" i="8"/>
  <c r="BM73" i="8"/>
  <c r="BH67" i="8"/>
  <c r="BH66" i="8" s="1"/>
  <c r="BH60" i="8"/>
  <c r="BH59" i="8" s="1"/>
  <c r="BH52" i="8"/>
  <c r="BO74" i="8" s="1"/>
  <c r="BA36" i="8"/>
  <c r="AZ93" i="8"/>
  <c r="AZ68" i="8"/>
  <c r="AN20" i="8"/>
  <c r="AN28" i="8"/>
  <c r="AO22" i="8" s="1"/>
  <c r="BB63" i="8"/>
  <c r="BB62" i="8" s="1"/>
  <c r="BB56" i="8"/>
  <c r="BB48" i="8"/>
  <c r="BB53" i="8" s="1"/>
  <c r="BH78" i="8"/>
  <c r="BA43" i="8"/>
  <c r="BA47" i="8"/>
  <c r="AT38" i="8"/>
  <c r="AT27" i="8" s="1"/>
  <c r="AU39" i="8"/>
  <c r="BA69" i="8"/>
  <c r="BA55" i="8"/>
  <c r="BH65" i="8"/>
  <c r="BH64" i="8" s="1"/>
  <c r="BH50" i="8"/>
  <c r="BH49" i="8" s="1"/>
  <c r="BH58" i="8"/>
  <c r="BH57" i="8" s="1"/>
  <c r="BA34" i="8"/>
  <c r="BL72" i="8"/>
  <c r="BO82" i="8"/>
  <c r="BP19" i="8"/>
  <c r="AT92" i="8"/>
  <c r="BG86" i="8"/>
  <c r="BG98" i="8"/>
  <c r="BG97" i="8"/>
  <c r="AT29" i="8"/>
  <c r="AU24" i="8" s="1"/>
  <c r="AU23" i="8" s="1"/>
  <c r="AU32" i="8"/>
  <c r="BB75" i="6"/>
  <c r="AU39" i="6"/>
  <c r="AU87" i="6"/>
  <c r="BM80" i="6"/>
  <c r="BN17" i="6"/>
  <c r="AV40" i="6"/>
  <c r="AV33" i="6"/>
  <c r="AI18" i="6"/>
  <c r="AI26" i="6"/>
  <c r="AJ20" i="6" s="1"/>
  <c r="AJ19" i="6" s="1"/>
  <c r="AV42" i="6"/>
  <c r="BC76" i="6" s="1"/>
  <c r="AV35" i="6"/>
  <c r="AV34" i="6" s="1"/>
  <c r="AO21" i="6"/>
  <c r="BB49" i="6"/>
  <c r="AO23" i="6"/>
  <c r="AV73" i="6"/>
  <c r="AU81" i="6"/>
  <c r="AU83" i="6"/>
  <c r="AV52" i="6"/>
  <c r="AV92" i="6" s="1"/>
  <c r="AO90" i="6"/>
  <c r="AV60" i="6"/>
  <c r="AO36" i="6"/>
  <c r="AO43" i="6" s="1"/>
  <c r="BH70" i="6"/>
  <c r="AT82" i="6"/>
  <c r="AW86" i="6"/>
  <c r="BG71" i="6"/>
  <c r="BB85" i="6"/>
  <c r="AV51" i="6"/>
  <c r="AV45" i="6"/>
  <c r="AP38" i="6"/>
  <c r="AW74" i="6" s="1"/>
  <c r="AP31" i="6"/>
  <c r="BC68" i="6"/>
  <c r="BC94" i="6" s="1"/>
  <c r="AU66" i="6"/>
  <c r="AV67" i="6"/>
  <c r="AV15" i="6" s="1"/>
  <c r="AH89" i="6"/>
  <c r="AH77" i="6"/>
  <c r="AH78" i="6" s="1"/>
  <c r="H105" i="5"/>
  <c r="G116" i="5" s="1"/>
  <c r="AZ32" i="5"/>
  <c r="AZ31" i="5" s="1"/>
  <c r="AZ39" i="5"/>
  <c r="BG74" i="5" s="1"/>
  <c r="BA85" i="5"/>
  <c r="AT35" i="5"/>
  <c r="AT28" i="5"/>
  <c r="AZ58" i="5"/>
  <c r="AS89" i="5"/>
  <c r="AS42" i="5"/>
  <c r="AS24" i="5"/>
  <c r="BA60" i="5"/>
  <c r="BA59" i="5" s="1"/>
  <c r="BA53" i="5"/>
  <c r="BA45" i="5"/>
  <c r="BA50" i="5" s="1"/>
  <c r="BA41" i="5"/>
  <c r="BA34" i="5"/>
  <c r="BA33" i="5" s="1"/>
  <c r="AT21" i="5"/>
  <c r="BM79" i="5"/>
  <c r="BN16" i="5"/>
  <c r="BB84" i="5"/>
  <c r="BG48" i="5"/>
  <c r="BA73" i="5"/>
  <c r="AZ72" i="5"/>
  <c r="AZ66" i="5"/>
  <c r="AZ15" i="5" s="1"/>
  <c r="AZ52" i="5"/>
  <c r="AT22" i="5"/>
  <c r="BH69" i="5"/>
  <c r="AY90" i="5"/>
  <c r="AY65" i="5"/>
  <c r="BC83" i="5"/>
  <c r="BC94" i="5"/>
  <c r="BC95" i="5"/>
  <c r="AY82" i="5"/>
  <c r="AY80" i="5"/>
  <c r="H104" i="5" s="1"/>
  <c r="BH70" i="5"/>
  <c r="AM17" i="5"/>
  <c r="AM25" i="5"/>
  <c r="AN19" i="5" s="1"/>
  <c r="AN18" i="5" s="1"/>
  <c r="AZ44" i="5"/>
  <c r="BE68" i="5"/>
  <c r="BD67" i="5"/>
  <c r="DM20" i="2"/>
  <c r="DL84" i="2"/>
  <c r="H119" i="7" l="1"/>
  <c r="H55" i="7"/>
  <c r="AT45" i="8"/>
  <c r="BC88" i="8"/>
  <c r="BI71" i="8"/>
  <c r="BI70" i="8" s="1"/>
  <c r="BB69" i="8"/>
  <c r="AU30" i="8"/>
  <c r="AV26" i="8" s="1"/>
  <c r="AV25" i="8" s="1"/>
  <c r="AU29" i="8"/>
  <c r="BB61" i="8"/>
  <c r="BM72" i="8"/>
  <c r="BA54" i="8"/>
  <c r="BA94" i="8" s="1"/>
  <c r="BB55" i="8"/>
  <c r="BA17" i="8"/>
  <c r="BA16" i="8"/>
  <c r="BG87" i="8"/>
  <c r="BH86" i="8"/>
  <c r="BH98" i="8"/>
  <c r="BH97" i="8"/>
  <c r="BH51" i="8"/>
  <c r="BB44" i="8"/>
  <c r="BI78" i="8" s="1"/>
  <c r="BB37" i="8"/>
  <c r="BB36" i="8" s="1"/>
  <c r="BH96" i="8"/>
  <c r="AU38" i="8"/>
  <c r="AV40" i="8"/>
  <c r="BC76" i="8" s="1"/>
  <c r="AV33" i="8"/>
  <c r="AV32" i="8" s="1"/>
  <c r="BP82" i="8"/>
  <c r="BQ19" i="8"/>
  <c r="AO21" i="8"/>
  <c r="BN73" i="8"/>
  <c r="AU31" i="8"/>
  <c r="BB42" i="8"/>
  <c r="BB41" i="8" s="1"/>
  <c r="BB35" i="8"/>
  <c r="BB34" i="8" s="1"/>
  <c r="BB47" i="8"/>
  <c r="BA46" i="8"/>
  <c r="AN91" i="8"/>
  <c r="AN79" i="8"/>
  <c r="AN80" i="8" s="1"/>
  <c r="AO25" i="6"/>
  <c r="BC49" i="6"/>
  <c r="AP37" i="6"/>
  <c r="AP36" i="6" s="1"/>
  <c r="AV14" i="6"/>
  <c r="AV81" i="6" s="1"/>
  <c r="AV41" i="6"/>
  <c r="AW73" i="6"/>
  <c r="AV87" i="6"/>
  <c r="AI89" i="6"/>
  <c r="AI77" i="6"/>
  <c r="AI78" i="6" s="1"/>
  <c r="BC63" i="6"/>
  <c r="BC62" i="6" s="1"/>
  <c r="BC56" i="6"/>
  <c r="BC55" i="6" s="1"/>
  <c r="BC48" i="6"/>
  <c r="BC47" i="6" s="1"/>
  <c r="AV32" i="6"/>
  <c r="AW61" i="6"/>
  <c r="BD69" i="6" s="1"/>
  <c r="AW54" i="6"/>
  <c r="AW46" i="6"/>
  <c r="AW51" i="6" s="1"/>
  <c r="AP30" i="6"/>
  <c r="AO27" i="6"/>
  <c r="AP22" i="6" s="1"/>
  <c r="AP21" i="6" s="1"/>
  <c r="BC75" i="6"/>
  <c r="AV39" i="6"/>
  <c r="BH71" i="6"/>
  <c r="AU82" i="6"/>
  <c r="AX86" i="6"/>
  <c r="BN80" i="6"/>
  <c r="BO17" i="6"/>
  <c r="BC84" i="6"/>
  <c r="BC95" i="6"/>
  <c r="BC96" i="6"/>
  <c r="AV59" i="6"/>
  <c r="AV44" i="6"/>
  <c r="BC65" i="6"/>
  <c r="BC64" i="6" s="1"/>
  <c r="BC58" i="6"/>
  <c r="BC57" i="6" s="1"/>
  <c r="BC50" i="6"/>
  <c r="BJ72" i="6" s="1"/>
  <c r="AJ18" i="6"/>
  <c r="AJ26" i="6"/>
  <c r="AK20" i="6" s="1"/>
  <c r="BI70" i="6"/>
  <c r="AO28" i="6"/>
  <c r="AP24" i="6" s="1"/>
  <c r="AP23" i="6" s="1"/>
  <c r="AQ31" i="6"/>
  <c r="AQ38" i="6"/>
  <c r="AX74" i="6" s="1"/>
  <c r="AZ38" i="5"/>
  <c r="BG47" i="5"/>
  <c r="BG46" i="5" s="1"/>
  <c r="BG62" i="5"/>
  <c r="BG61" i="5" s="1"/>
  <c r="BG55" i="5"/>
  <c r="BG54" i="5" s="1"/>
  <c r="BA58" i="5"/>
  <c r="BF68" i="5"/>
  <c r="BE67" i="5"/>
  <c r="BE93" i="5" s="1"/>
  <c r="AN17" i="5"/>
  <c r="AN25" i="5"/>
  <c r="AO19" i="5" s="1"/>
  <c r="AZ86" i="5"/>
  <c r="BD83" i="5"/>
  <c r="BD94" i="5"/>
  <c r="BD95" i="5"/>
  <c r="BD93" i="5"/>
  <c r="BI70" i="5"/>
  <c r="BC84" i="5"/>
  <c r="BA39" i="5"/>
  <c r="BA32" i="5"/>
  <c r="AT20" i="5"/>
  <c r="BH48" i="5"/>
  <c r="BH75" i="5"/>
  <c r="BA40" i="5"/>
  <c r="H115" i="5"/>
  <c r="AY81" i="5"/>
  <c r="BI69" i="5"/>
  <c r="AM88" i="5"/>
  <c r="AM76" i="5"/>
  <c r="AM77" i="5" s="1"/>
  <c r="BN79" i="5"/>
  <c r="BO16" i="5"/>
  <c r="BA44" i="5"/>
  <c r="AZ43" i="5"/>
  <c r="BH64" i="5"/>
  <c r="BH63" i="5" s="1"/>
  <c r="BH57" i="5"/>
  <c r="BH56" i="5" s="1"/>
  <c r="BH49" i="5"/>
  <c r="BO71" i="5" s="1"/>
  <c r="AZ14" i="5"/>
  <c r="BA52" i="5"/>
  <c r="AZ51" i="5"/>
  <c r="AZ91" i="5" s="1"/>
  <c r="BA72" i="5"/>
  <c r="AT89" i="5"/>
  <c r="AT42" i="5"/>
  <c r="AT24" i="5"/>
  <c r="AU37" i="5"/>
  <c r="AU36" i="5" s="1"/>
  <c r="AU30" i="5"/>
  <c r="AT27" i="5"/>
  <c r="AU23" i="5" s="1"/>
  <c r="AU22" i="5" s="1"/>
  <c r="BB85" i="5"/>
  <c r="BA66" i="5"/>
  <c r="BA15" i="5" s="1"/>
  <c r="DM84" i="2"/>
  <c r="DN20" i="2"/>
  <c r="BB43" i="8" l="1"/>
  <c r="BI51" i="8"/>
  <c r="BI77" i="8"/>
  <c r="BN72" i="8"/>
  <c r="AV31" i="8"/>
  <c r="BA85" i="8"/>
  <c r="BA83" i="8"/>
  <c r="BB16" i="8"/>
  <c r="AU92" i="8"/>
  <c r="AU45" i="8"/>
  <c r="AU27" i="8"/>
  <c r="BC63" i="8"/>
  <c r="BC56" i="8"/>
  <c r="BC48" i="8"/>
  <c r="BC53" i="8" s="1"/>
  <c r="BI86" i="8"/>
  <c r="BI98" i="8"/>
  <c r="BI97" i="8"/>
  <c r="BA89" i="8"/>
  <c r="BB17" i="8"/>
  <c r="BO73" i="8"/>
  <c r="BC75" i="8"/>
  <c r="BI96" i="8"/>
  <c r="BH87" i="8"/>
  <c r="BA93" i="8"/>
  <c r="BA68" i="8"/>
  <c r="BI67" i="8"/>
  <c r="BI66" i="8" s="1"/>
  <c r="BI60" i="8"/>
  <c r="BI59" i="8" s="1"/>
  <c r="BI52" i="8"/>
  <c r="BP74" i="8" s="1"/>
  <c r="AV24" i="8"/>
  <c r="BI65" i="8"/>
  <c r="BI64" i="8" s="1"/>
  <c r="BI58" i="8"/>
  <c r="BI57" i="8" s="1"/>
  <c r="BI50" i="8"/>
  <c r="BI49" i="8" s="1"/>
  <c r="BB46" i="8"/>
  <c r="AO20" i="8"/>
  <c r="AO28" i="8"/>
  <c r="AP22" i="8" s="1"/>
  <c r="AV39" i="8"/>
  <c r="BC55" i="8"/>
  <c r="BB54" i="8"/>
  <c r="BB94" i="8" s="1"/>
  <c r="AV30" i="8"/>
  <c r="AW26" i="8" s="1"/>
  <c r="AW25" i="8" s="1"/>
  <c r="BQ82" i="8"/>
  <c r="BR19" i="8"/>
  <c r="BC44" i="8"/>
  <c r="BC37" i="8"/>
  <c r="BC36" i="8" s="1"/>
  <c r="AV83" i="6"/>
  <c r="AW45" i="6"/>
  <c r="AW44" i="6" s="1"/>
  <c r="AQ37" i="6"/>
  <c r="AQ36" i="6" s="1"/>
  <c r="AP27" i="6"/>
  <c r="AP28" i="6"/>
  <c r="AQ24" i="6" s="1"/>
  <c r="AQ23" i="6" s="1"/>
  <c r="AX73" i="6"/>
  <c r="BO80" i="6"/>
  <c r="BP17" i="6"/>
  <c r="AV91" i="6"/>
  <c r="AV66" i="6"/>
  <c r="AW40" i="6"/>
  <c r="AW39" i="6" s="1"/>
  <c r="AW33" i="6"/>
  <c r="AR31" i="6"/>
  <c r="AR38" i="6"/>
  <c r="BC85" i="6"/>
  <c r="AJ89" i="6"/>
  <c r="AJ77" i="6"/>
  <c r="AJ78" i="6" s="1"/>
  <c r="AW60" i="6"/>
  <c r="AP29" i="6"/>
  <c r="AP25" i="6" s="1"/>
  <c r="AQ30" i="6"/>
  <c r="AW42" i="6"/>
  <c r="AW35" i="6"/>
  <c r="AK19" i="6"/>
  <c r="BI71" i="6"/>
  <c r="BD68" i="6"/>
  <c r="BD94" i="6" s="1"/>
  <c r="BJ70" i="6"/>
  <c r="AX61" i="6"/>
  <c r="BE69" i="6" s="1"/>
  <c r="AX54" i="6"/>
  <c r="AX46" i="6"/>
  <c r="AX51" i="6" s="1"/>
  <c r="AW67" i="6"/>
  <c r="AW53" i="6"/>
  <c r="AV82" i="6"/>
  <c r="AY86" i="6"/>
  <c r="BB73" i="5"/>
  <c r="BB72" i="5" s="1"/>
  <c r="BA86" i="5"/>
  <c r="BH55" i="5"/>
  <c r="BH54" i="5" s="1"/>
  <c r="BH62" i="5"/>
  <c r="BH61" i="5" s="1"/>
  <c r="BH47" i="5"/>
  <c r="BH46" i="5" s="1"/>
  <c r="BA31" i="5"/>
  <c r="BG68" i="5"/>
  <c r="BF67" i="5"/>
  <c r="BF93" i="5" s="1"/>
  <c r="BJ69" i="5"/>
  <c r="AZ90" i="5"/>
  <c r="AZ65" i="5"/>
  <c r="BA38" i="5"/>
  <c r="BH74" i="5"/>
  <c r="BD84" i="5"/>
  <c r="BA43" i="5"/>
  <c r="AU27" i="5"/>
  <c r="BB41" i="5"/>
  <c r="BB40" i="5" s="1"/>
  <c r="BB34" i="5"/>
  <c r="BO79" i="5"/>
  <c r="BP16" i="5"/>
  <c r="AV37" i="5"/>
  <c r="AV30" i="5"/>
  <c r="AT26" i="5"/>
  <c r="AU21" i="5" s="1"/>
  <c r="AU20" i="5" s="1"/>
  <c r="BB60" i="5"/>
  <c r="BB59" i="5" s="1"/>
  <c r="BB53" i="5"/>
  <c r="BB45" i="5"/>
  <c r="BB50" i="5" s="1"/>
  <c r="AU29" i="5"/>
  <c r="AZ82" i="5"/>
  <c r="AZ80" i="5"/>
  <c r="BA14" i="5"/>
  <c r="AN88" i="5"/>
  <c r="AN76" i="5"/>
  <c r="AN77" i="5" s="1"/>
  <c r="BE83" i="5"/>
  <c r="BE94" i="5"/>
  <c r="BE95" i="5"/>
  <c r="BA51" i="5"/>
  <c r="BA91" i="5" s="1"/>
  <c r="BJ70" i="5"/>
  <c r="AU35" i="5"/>
  <c r="AO18" i="5"/>
  <c r="DN84" i="2"/>
  <c r="DO20" i="2"/>
  <c r="BC43" i="8" l="1"/>
  <c r="BC47" i="8"/>
  <c r="BC46" i="8" s="1"/>
  <c r="AW30" i="8"/>
  <c r="BJ51" i="8"/>
  <c r="BC54" i="8"/>
  <c r="BC94" i="8" s="1"/>
  <c r="BB89" i="8"/>
  <c r="BJ78" i="8"/>
  <c r="AV38" i="8"/>
  <c r="AV45" i="8" s="1"/>
  <c r="AW40" i="8"/>
  <c r="BD76" i="8" s="1"/>
  <c r="AW33" i="8"/>
  <c r="BC42" i="8"/>
  <c r="BC41" i="8" s="1"/>
  <c r="BC35" i="8"/>
  <c r="AV23" i="8"/>
  <c r="BO72" i="8"/>
  <c r="BR82" i="8"/>
  <c r="BS19" i="8"/>
  <c r="AP21" i="8"/>
  <c r="BB85" i="8"/>
  <c r="BB83" i="8"/>
  <c r="AO91" i="8"/>
  <c r="AO79" i="8"/>
  <c r="AO80" i="8" s="1"/>
  <c r="BI87" i="8"/>
  <c r="BA84" i="8"/>
  <c r="BD88" i="8"/>
  <c r="BJ67" i="8"/>
  <c r="BJ66" i="8" s="1"/>
  <c r="BJ60" i="8"/>
  <c r="BJ59" i="8" s="1"/>
  <c r="BJ52" i="8"/>
  <c r="BQ74" i="8" s="1"/>
  <c r="BD44" i="8"/>
  <c r="BD37" i="8"/>
  <c r="BB93" i="8"/>
  <c r="BB68" i="8"/>
  <c r="BP73" i="8"/>
  <c r="BC69" i="8"/>
  <c r="BC17" i="8" s="1"/>
  <c r="AV92" i="8"/>
  <c r="BC62" i="8"/>
  <c r="BJ71" i="8"/>
  <c r="AR37" i="6"/>
  <c r="AR36" i="6" s="1"/>
  <c r="AX67" i="6"/>
  <c r="AX45" i="6"/>
  <c r="AX44" i="6" s="1"/>
  <c r="AQ28" i="6"/>
  <c r="AR24" i="6" s="1"/>
  <c r="AR23" i="6" s="1"/>
  <c r="AW14" i="6"/>
  <c r="AW15" i="6"/>
  <c r="AQ29" i="6"/>
  <c r="AQ25" i="6" s="1"/>
  <c r="AR30" i="6"/>
  <c r="AY74" i="6"/>
  <c r="AP90" i="6"/>
  <c r="AP43" i="6"/>
  <c r="AY61" i="6"/>
  <c r="BF69" i="6" s="1"/>
  <c r="AY54" i="6"/>
  <c r="AY46" i="6"/>
  <c r="AY51" i="6" s="1"/>
  <c r="BJ71" i="6"/>
  <c r="AK18" i="6"/>
  <c r="AK26" i="6"/>
  <c r="AL20" i="6" s="1"/>
  <c r="AX60" i="6"/>
  <c r="AW59" i="6"/>
  <c r="BD65" i="6"/>
  <c r="BD64" i="6" s="1"/>
  <c r="BD58" i="6"/>
  <c r="BD57" i="6" s="1"/>
  <c r="BD50" i="6"/>
  <c r="BK72" i="6" s="1"/>
  <c r="AW34" i="6"/>
  <c r="BD63" i="6"/>
  <c r="BD62" i="6" s="1"/>
  <c r="BD56" i="6"/>
  <c r="BD55" i="6" s="1"/>
  <c r="BD48" i="6"/>
  <c r="BD47" i="6" s="1"/>
  <c r="AW32" i="6"/>
  <c r="AX42" i="6"/>
  <c r="AX35" i="6"/>
  <c r="BE68" i="6"/>
  <c r="BD76" i="6"/>
  <c r="AW41" i="6"/>
  <c r="BD75" i="6"/>
  <c r="AQ22" i="6"/>
  <c r="AW52" i="6"/>
  <c r="AW92" i="6" s="1"/>
  <c r="AX53" i="6"/>
  <c r="BD84" i="6"/>
  <c r="BD95" i="6"/>
  <c r="BD96" i="6"/>
  <c r="AW91" i="6"/>
  <c r="BP80" i="6"/>
  <c r="BQ17" i="6"/>
  <c r="BI75" i="5"/>
  <c r="BC73" i="5"/>
  <c r="BC72" i="5" s="1"/>
  <c r="BB66" i="5"/>
  <c r="BB15" i="5" s="1"/>
  <c r="BB86" i="5" s="1"/>
  <c r="AV23" i="5"/>
  <c r="BC41" i="5" s="1"/>
  <c r="BA90" i="5"/>
  <c r="BA65" i="5"/>
  <c r="BE84" i="5"/>
  <c r="AV36" i="5"/>
  <c r="BB44" i="5"/>
  <c r="AO17" i="5"/>
  <c r="AO25" i="5"/>
  <c r="AP19" i="5" s="1"/>
  <c r="BK70" i="5"/>
  <c r="BK69" i="5"/>
  <c r="AV29" i="5"/>
  <c r="AU28" i="5"/>
  <c r="BB58" i="5"/>
  <c r="BI64" i="5"/>
  <c r="BI63" i="5" s="1"/>
  <c r="BI57" i="5"/>
  <c r="BI56" i="5" s="1"/>
  <c r="BI49" i="5"/>
  <c r="BP71" i="5" s="1"/>
  <c r="BB33" i="5"/>
  <c r="BC60" i="5"/>
  <c r="BC59" i="5" s="1"/>
  <c r="BC53" i="5"/>
  <c r="BC45" i="5"/>
  <c r="BC50" i="5" s="1"/>
  <c r="BP79" i="5"/>
  <c r="BQ16" i="5"/>
  <c r="BA82" i="5"/>
  <c r="BA80" i="5"/>
  <c r="BF83" i="5"/>
  <c r="I106" i="5" s="1"/>
  <c r="BF95" i="5"/>
  <c r="BF94" i="5"/>
  <c r="AU26" i="5"/>
  <c r="BB52" i="5"/>
  <c r="AZ81" i="5"/>
  <c r="BC85" i="5"/>
  <c r="BB39" i="5"/>
  <c r="BI74" i="5" s="1"/>
  <c r="BB32" i="5"/>
  <c r="BB31" i="5" s="1"/>
  <c r="BH68" i="5"/>
  <c r="BG67" i="5"/>
  <c r="BG93" i="5" s="1"/>
  <c r="DP20" i="2"/>
  <c r="DO84" i="2"/>
  <c r="I64" i="7" l="1"/>
  <c r="I127" i="7"/>
  <c r="BD43" i="8"/>
  <c r="AV27" i="8"/>
  <c r="BJ77" i="8"/>
  <c r="BC89" i="8"/>
  <c r="BQ73" i="8"/>
  <c r="AP20" i="8"/>
  <c r="AP28" i="8"/>
  <c r="AQ22" i="8" s="1"/>
  <c r="AQ21" i="8" s="1"/>
  <c r="BD63" i="8"/>
  <c r="BK71" i="8" s="1"/>
  <c r="BD56" i="8"/>
  <c r="BD48" i="8"/>
  <c r="AW32" i="8"/>
  <c r="AX26" i="8" s="1"/>
  <c r="BJ70" i="8"/>
  <c r="BS82" i="8"/>
  <c r="BT19" i="8"/>
  <c r="BD75" i="8"/>
  <c r="BC61" i="8"/>
  <c r="BC68" i="8" s="1"/>
  <c r="BP72" i="8"/>
  <c r="BC93" i="8"/>
  <c r="AW39" i="8"/>
  <c r="BK67" i="8"/>
  <c r="BK66" i="8" s="1"/>
  <c r="BK60" i="8"/>
  <c r="BK59" i="8" s="1"/>
  <c r="BK52" i="8"/>
  <c r="BR74" i="8" s="1"/>
  <c r="BC16" i="8"/>
  <c r="AV29" i="8"/>
  <c r="AW24" i="8" s="1"/>
  <c r="AW23" i="8" s="1"/>
  <c r="BK78" i="8"/>
  <c r="BD36" i="8"/>
  <c r="BB84" i="8"/>
  <c r="BE88" i="8"/>
  <c r="BJ65" i="8"/>
  <c r="BJ64" i="8" s="1"/>
  <c r="BJ58" i="8"/>
  <c r="BJ57" i="8" s="1"/>
  <c r="BJ50" i="8"/>
  <c r="BJ49" i="8" s="1"/>
  <c r="BC34" i="8"/>
  <c r="AY67" i="6"/>
  <c r="AX41" i="6"/>
  <c r="BK70" i="6"/>
  <c r="BF68" i="6"/>
  <c r="AR28" i="6"/>
  <c r="AS24" i="6" s="1"/>
  <c r="AS23" i="6" s="1"/>
  <c r="BE76" i="6"/>
  <c r="AW87" i="6"/>
  <c r="AX15" i="6"/>
  <c r="AY60" i="6"/>
  <c r="AX59" i="6"/>
  <c r="AW83" i="6"/>
  <c r="AW81" i="6"/>
  <c r="AX14" i="6"/>
  <c r="AS31" i="6"/>
  <c r="AS30" i="6" s="1"/>
  <c r="AS38" i="6"/>
  <c r="AS37" i="6" s="1"/>
  <c r="AQ90" i="6"/>
  <c r="AQ43" i="6"/>
  <c r="AX91" i="6"/>
  <c r="BE84" i="6"/>
  <c r="BE95" i="6"/>
  <c r="BE96" i="6"/>
  <c r="AK89" i="6"/>
  <c r="AK77" i="6"/>
  <c r="AK78" i="6" s="1"/>
  <c r="AY45" i="6"/>
  <c r="AX34" i="6"/>
  <c r="BD49" i="6"/>
  <c r="AL19" i="6"/>
  <c r="AY42" i="6"/>
  <c r="AY35" i="6"/>
  <c r="BD85" i="6"/>
  <c r="AX40" i="6"/>
  <c r="AX39" i="6" s="1"/>
  <c r="AX33" i="6"/>
  <c r="AX32" i="6" s="1"/>
  <c r="AQ21" i="6"/>
  <c r="BE94" i="6"/>
  <c r="BK71" i="6"/>
  <c r="AY73" i="6"/>
  <c r="G119" i="6" s="1"/>
  <c r="AY53" i="6"/>
  <c r="AX52" i="6"/>
  <c r="AX92" i="6" s="1"/>
  <c r="BQ80" i="6"/>
  <c r="BR17" i="6"/>
  <c r="AW66" i="6"/>
  <c r="BE65" i="6"/>
  <c r="BE64" i="6" s="1"/>
  <c r="BE58" i="6"/>
  <c r="BE57" i="6" s="1"/>
  <c r="BE50" i="6"/>
  <c r="BL72" i="6" s="1"/>
  <c r="AR29" i="6"/>
  <c r="AR25" i="6" s="1"/>
  <c r="BJ75" i="5"/>
  <c r="BB14" i="5"/>
  <c r="BB82" i="5" s="1"/>
  <c r="AV22" i="5"/>
  <c r="AV27" i="5" s="1"/>
  <c r="AW23" i="5" s="1"/>
  <c r="BC66" i="5"/>
  <c r="BC15" i="5" s="1"/>
  <c r="BC86" i="5" s="1"/>
  <c r="BC34" i="5"/>
  <c r="BJ64" i="5" s="1"/>
  <c r="BJ63" i="5" s="1"/>
  <c r="AV21" i="5"/>
  <c r="AV20" i="5" s="1"/>
  <c r="AV26" i="5" s="1"/>
  <c r="BC40" i="5"/>
  <c r="BL69" i="5"/>
  <c r="BC58" i="5"/>
  <c r="AV35" i="5"/>
  <c r="BI68" i="5"/>
  <c r="BH67" i="5"/>
  <c r="BC44" i="5"/>
  <c r="BB43" i="5"/>
  <c r="BL70" i="5"/>
  <c r="BB38" i="5"/>
  <c r="BI62" i="5"/>
  <c r="BI61" i="5" s="1"/>
  <c r="BI55" i="5"/>
  <c r="BI54" i="5" s="1"/>
  <c r="BI47" i="5"/>
  <c r="BI46" i="5" s="1"/>
  <c r="BQ79" i="5"/>
  <c r="BR16" i="5"/>
  <c r="AW37" i="5"/>
  <c r="BD73" i="5" s="1"/>
  <c r="AW30" i="5"/>
  <c r="AW29" i="5" s="1"/>
  <c r="AU89" i="5"/>
  <c r="AU42" i="5"/>
  <c r="AU24" i="5"/>
  <c r="BI48" i="5"/>
  <c r="BJ57" i="5"/>
  <c r="BJ56" i="5" s="1"/>
  <c r="AO88" i="5"/>
  <c r="AO76" i="5"/>
  <c r="AO77" i="5" s="1"/>
  <c r="H117" i="5"/>
  <c r="BF84" i="5"/>
  <c r="AP18" i="5"/>
  <c r="AV28" i="5"/>
  <c r="BA81" i="5"/>
  <c r="BD85" i="5"/>
  <c r="BG83" i="5"/>
  <c r="BG94" i="5"/>
  <c r="BG95" i="5"/>
  <c r="BC52" i="5"/>
  <c r="BB51" i="5"/>
  <c r="BB91" i="5" s="1"/>
  <c r="DP84" i="2"/>
  <c r="DQ20" i="2"/>
  <c r="AY41" i="6" l="1"/>
  <c r="BD62" i="8"/>
  <c r="BD61" i="8" s="1"/>
  <c r="AW29" i="8"/>
  <c r="BK70" i="8"/>
  <c r="AP91" i="8"/>
  <c r="AP79" i="8"/>
  <c r="AP80" i="8" s="1"/>
  <c r="BE44" i="8"/>
  <c r="BE43" i="8" s="1"/>
  <c r="BE37" i="8"/>
  <c r="BE36" i="8" s="1"/>
  <c r="AX25" i="8"/>
  <c r="BJ86" i="8"/>
  <c r="BJ98" i="8"/>
  <c r="BJ97" i="8"/>
  <c r="AQ20" i="8"/>
  <c r="AQ28" i="8"/>
  <c r="AR22" i="8" s="1"/>
  <c r="BK51" i="8"/>
  <c r="BJ96" i="8"/>
  <c r="BR73" i="8"/>
  <c r="AW38" i="8"/>
  <c r="AW31" i="8"/>
  <c r="BD42" i="8"/>
  <c r="BD35" i="8"/>
  <c r="BD53" i="8"/>
  <c r="BD47" i="8"/>
  <c r="BC83" i="8"/>
  <c r="BC85" i="8"/>
  <c r="BD69" i="8"/>
  <c r="BD17" i="8" s="1"/>
  <c r="BD55" i="8"/>
  <c r="BT82" i="8"/>
  <c r="BU19" i="8"/>
  <c r="BQ72" i="8"/>
  <c r="AX40" i="8"/>
  <c r="BE76" i="8" s="1"/>
  <c r="AX33" i="8"/>
  <c r="AX32" i="8" s="1"/>
  <c r="AZ74" i="6"/>
  <c r="AZ73" i="6" s="1"/>
  <c r="BE49" i="6"/>
  <c r="BE75" i="6"/>
  <c r="AS28" i="6"/>
  <c r="AT24" i="6" s="1"/>
  <c r="BL71" i="6"/>
  <c r="AX66" i="6"/>
  <c r="AX83" i="6"/>
  <c r="AX81" i="6"/>
  <c r="AY14" i="6"/>
  <c r="BF65" i="6"/>
  <c r="BF64" i="6" s="1"/>
  <c r="BF58" i="6"/>
  <c r="BF57" i="6" s="1"/>
  <c r="BF50" i="6"/>
  <c r="BM72" i="6" s="1"/>
  <c r="AW82" i="6"/>
  <c r="AZ86" i="6"/>
  <c r="BF76" i="6"/>
  <c r="BE85" i="6"/>
  <c r="AR90" i="6"/>
  <c r="AR43" i="6"/>
  <c r="AS29" i="6"/>
  <c r="AQ27" i="6"/>
  <c r="AR22" i="6" s="1"/>
  <c r="AR21" i="6" s="1"/>
  <c r="AL18" i="6"/>
  <c r="AL26" i="6"/>
  <c r="AM20" i="6" s="1"/>
  <c r="AZ42" i="6"/>
  <c r="AZ35" i="6"/>
  <c r="AY59" i="6"/>
  <c r="BF84" i="6"/>
  <c r="BF95" i="6"/>
  <c r="BF96" i="6"/>
  <c r="BR80" i="6"/>
  <c r="BS17" i="6"/>
  <c r="AY34" i="6"/>
  <c r="AS36" i="6"/>
  <c r="AY52" i="6"/>
  <c r="AY92" i="6" s="1"/>
  <c r="BE63" i="6"/>
  <c r="BE56" i="6"/>
  <c r="BE55" i="6" s="1"/>
  <c r="BE48" i="6"/>
  <c r="BE47" i="6" s="1"/>
  <c r="AY44" i="6"/>
  <c r="AZ61" i="6"/>
  <c r="BG69" i="6" s="1"/>
  <c r="AZ54" i="6"/>
  <c r="AZ46" i="6"/>
  <c r="AZ51" i="6" s="1"/>
  <c r="AX87" i="6"/>
  <c r="AY15" i="6"/>
  <c r="BF94" i="6"/>
  <c r="BC33" i="5"/>
  <c r="BJ48" i="5" s="1"/>
  <c r="BC39" i="5"/>
  <c r="BJ74" i="5" s="1"/>
  <c r="BB80" i="5"/>
  <c r="BB81" i="5" s="1"/>
  <c r="BJ49" i="5"/>
  <c r="BQ71" i="5" s="1"/>
  <c r="BC32" i="5"/>
  <c r="BC31" i="5" s="1"/>
  <c r="BC14" i="5"/>
  <c r="BC80" i="5" s="1"/>
  <c r="BD60" i="5"/>
  <c r="BD59" i="5" s="1"/>
  <c r="BD53" i="5"/>
  <c r="BD45" i="5"/>
  <c r="BD50" i="5" s="1"/>
  <c r="BH83" i="5"/>
  <c r="BH95" i="5"/>
  <c r="BH94" i="5"/>
  <c r="BD72" i="5"/>
  <c r="BJ68" i="5"/>
  <c r="BI67" i="5"/>
  <c r="BM70" i="5"/>
  <c r="BH93" i="5"/>
  <c r="AW28" i="5"/>
  <c r="BR79" i="5"/>
  <c r="BS16" i="5"/>
  <c r="BC51" i="5"/>
  <c r="BC91" i="5" s="1"/>
  <c r="AW36" i="5"/>
  <c r="BD41" i="5"/>
  <c r="BD34" i="5"/>
  <c r="AW21" i="5"/>
  <c r="BC43" i="5"/>
  <c r="AP17" i="5"/>
  <c r="AP25" i="5"/>
  <c r="AQ19" i="5" s="1"/>
  <c r="AQ18" i="5" s="1"/>
  <c r="AW22" i="5"/>
  <c r="BM69" i="5"/>
  <c r="AV89" i="5"/>
  <c r="AV42" i="5"/>
  <c r="AV24" i="5"/>
  <c r="BG84" i="5"/>
  <c r="BB90" i="5"/>
  <c r="BB65" i="5"/>
  <c r="DQ84" i="2"/>
  <c r="DR20" i="2"/>
  <c r="AZ41" i="6" l="1"/>
  <c r="BD33" i="5"/>
  <c r="BL78" i="8"/>
  <c r="BL51" i="8"/>
  <c r="AX39" i="8"/>
  <c r="AX38" i="8" s="1"/>
  <c r="AW92" i="8"/>
  <c r="AW45" i="8"/>
  <c r="AW27" i="8"/>
  <c r="BC84" i="8"/>
  <c r="BF88" i="8"/>
  <c r="AX31" i="8"/>
  <c r="BJ87" i="8"/>
  <c r="BK86" i="8"/>
  <c r="BK98" i="8"/>
  <c r="BK97" i="8"/>
  <c r="BK96" i="8"/>
  <c r="BD46" i="8"/>
  <c r="AY33" i="8"/>
  <c r="AY32" i="8" s="1"/>
  <c r="AY40" i="8"/>
  <c r="AX30" i="8"/>
  <c r="AY26" i="8" s="1"/>
  <c r="AY25" i="8" s="1"/>
  <c r="BD54" i="8"/>
  <c r="BD94" i="8" s="1"/>
  <c r="AQ91" i="8"/>
  <c r="AQ79" i="8"/>
  <c r="AQ80" i="8" s="1"/>
  <c r="BL67" i="8"/>
  <c r="BL66" i="8" s="1"/>
  <c r="BL60" i="8"/>
  <c r="BL59" i="8" s="1"/>
  <c r="BL52" i="8"/>
  <c r="BS74" i="8" s="1"/>
  <c r="AX24" i="8"/>
  <c r="BU82" i="8"/>
  <c r="BV19" i="8"/>
  <c r="BE63" i="8"/>
  <c r="BE56" i="8"/>
  <c r="BE48" i="8"/>
  <c r="BE53" i="8" s="1"/>
  <c r="BD89" i="8"/>
  <c r="BK65" i="8"/>
  <c r="BK64" i="8" s="1"/>
  <c r="BK58" i="8"/>
  <c r="BK57" i="8" s="1"/>
  <c r="BK50" i="8"/>
  <c r="BK49" i="8" s="1"/>
  <c r="BD34" i="8"/>
  <c r="AR21" i="8"/>
  <c r="BE75" i="8"/>
  <c r="BD16" i="8"/>
  <c r="BK77" i="8"/>
  <c r="BD41" i="8"/>
  <c r="AS25" i="6"/>
  <c r="AZ45" i="6"/>
  <c r="AZ44" i="6" s="1"/>
  <c r="AZ34" i="6"/>
  <c r="AR27" i="6"/>
  <c r="AS22" i="6" s="1"/>
  <c r="AS21" i="6" s="1"/>
  <c r="BG68" i="6"/>
  <c r="AT31" i="6"/>
  <c r="AT38" i="6"/>
  <c r="AL89" i="6"/>
  <c r="AL77" i="6"/>
  <c r="AL78" i="6" s="1"/>
  <c r="AY91" i="6"/>
  <c r="AY66" i="6"/>
  <c r="I107" i="6"/>
  <c r="BF85" i="6"/>
  <c r="AM19" i="6"/>
  <c r="BM71" i="6"/>
  <c r="AY87" i="6"/>
  <c r="H106" i="6" s="1"/>
  <c r="G117" i="6" s="1"/>
  <c r="AY40" i="6"/>
  <c r="AY33" i="6"/>
  <c r="BG76" i="6"/>
  <c r="BA42" i="6"/>
  <c r="BA35" i="6"/>
  <c r="BF49" i="6"/>
  <c r="AS90" i="6"/>
  <c r="AS43" i="6"/>
  <c r="AY83" i="6"/>
  <c r="AY81" i="6"/>
  <c r="AT23" i="6"/>
  <c r="BL70" i="6"/>
  <c r="BE62" i="6"/>
  <c r="AZ60" i="6"/>
  <c r="AZ67" i="6"/>
  <c r="AZ14" i="6" s="1"/>
  <c r="AZ53" i="6"/>
  <c r="BS80" i="6"/>
  <c r="BT17" i="6"/>
  <c r="BG65" i="6"/>
  <c r="BG64" i="6" s="1"/>
  <c r="BG58" i="6"/>
  <c r="BG57" i="6" s="1"/>
  <c r="BG50" i="6"/>
  <c r="BN72" i="6" s="1"/>
  <c r="AX82" i="6"/>
  <c r="BA86" i="6"/>
  <c r="BJ55" i="5"/>
  <c r="BJ54" i="5" s="1"/>
  <c r="BJ47" i="5"/>
  <c r="BJ46" i="5" s="1"/>
  <c r="BJ62" i="5"/>
  <c r="BJ61" i="5" s="1"/>
  <c r="BC38" i="5"/>
  <c r="BE85" i="5"/>
  <c r="BD66" i="5"/>
  <c r="BD15" i="5" s="1"/>
  <c r="BD86" i="5" s="1"/>
  <c r="BD52" i="5"/>
  <c r="BD51" i="5" s="1"/>
  <c r="BD91" i="5" s="1"/>
  <c r="BC82" i="5"/>
  <c r="AP88" i="5"/>
  <c r="AP76" i="5"/>
  <c r="AP77" i="5" s="1"/>
  <c r="BN70" i="5"/>
  <c r="BD58" i="5"/>
  <c r="BN69" i="5"/>
  <c r="BD44" i="5"/>
  <c r="BS79" i="5"/>
  <c r="BT16" i="5"/>
  <c r="BI83" i="5"/>
  <c r="BI95" i="5"/>
  <c r="BI94" i="5"/>
  <c r="BC81" i="5"/>
  <c r="BF85" i="5"/>
  <c r="BD39" i="5"/>
  <c r="BK74" i="5" s="1"/>
  <c r="BD32" i="5"/>
  <c r="BD31" i="5" s="1"/>
  <c r="AW20" i="5"/>
  <c r="BK68" i="5"/>
  <c r="BJ67" i="5"/>
  <c r="AQ17" i="5"/>
  <c r="AQ25" i="5"/>
  <c r="AR19" i="5" s="1"/>
  <c r="BK48" i="5"/>
  <c r="BK64" i="5"/>
  <c r="BK63" i="5" s="1"/>
  <c r="BK57" i="5"/>
  <c r="BK56" i="5" s="1"/>
  <c r="BK49" i="5"/>
  <c r="BR71" i="5" s="1"/>
  <c r="AW89" i="5"/>
  <c r="BI93" i="5"/>
  <c r="BH84" i="5"/>
  <c r="AW35" i="5"/>
  <c r="AW42" i="5" s="1"/>
  <c r="BC90" i="5"/>
  <c r="BC65" i="5"/>
  <c r="AW27" i="5"/>
  <c r="AX23" i="5" s="1"/>
  <c r="AX37" i="5"/>
  <c r="BE73" i="5" s="1"/>
  <c r="AX30" i="5"/>
  <c r="BK75" i="5"/>
  <c r="BD40" i="5"/>
  <c r="DR84" i="2"/>
  <c r="DS20" i="2"/>
  <c r="J49" i="2"/>
  <c r="Q6" i="2"/>
  <c r="R8" i="2" s="1"/>
  <c r="O49" i="2"/>
  <c r="U49" i="2"/>
  <c r="P49" i="2"/>
  <c r="K49" i="2"/>
  <c r="V49" i="2"/>
  <c r="W49" i="2"/>
  <c r="R49" i="2"/>
  <c r="M49" i="2"/>
  <c r="L49" i="2"/>
  <c r="T49" i="2"/>
  <c r="S49" i="2"/>
  <c r="N49" i="2"/>
  <c r="Q49" i="2"/>
  <c r="G6" i="2"/>
  <c r="AI6" i="2"/>
  <c r="AJ7" i="2" s="1"/>
  <c r="I50" i="2" s="1"/>
  <c r="DS84" i="2" l="1"/>
  <c r="DT20" i="2"/>
  <c r="BA41" i="6"/>
  <c r="H118" i="6"/>
  <c r="J65" i="7"/>
  <c r="J128" i="7"/>
  <c r="BE69" i="8"/>
  <c r="BE17" i="8" s="1"/>
  <c r="BE89" i="8" s="1"/>
  <c r="BS73" i="8"/>
  <c r="AY39" i="8"/>
  <c r="AY38" i="8" s="1"/>
  <c r="AY30" i="8"/>
  <c r="AZ26" i="8" s="1"/>
  <c r="AZ25" i="8" s="1"/>
  <c r="BD83" i="8"/>
  <c r="BD85" i="8"/>
  <c r="BF76" i="8"/>
  <c r="BF44" i="8"/>
  <c r="BF37" i="8"/>
  <c r="BR72" i="8"/>
  <c r="AX92" i="8"/>
  <c r="AX45" i="8"/>
  <c r="AX27" i="8"/>
  <c r="AY31" i="8"/>
  <c r="BE62" i="8"/>
  <c r="BL71" i="8"/>
  <c r="BF63" i="8"/>
  <c r="BF48" i="8"/>
  <c r="BF53" i="8" s="1"/>
  <c r="BF56" i="8"/>
  <c r="AR20" i="8"/>
  <c r="AR28" i="8"/>
  <c r="AS22" i="8" s="1"/>
  <c r="BV82" i="8"/>
  <c r="BW19" i="8"/>
  <c r="BE47" i="8"/>
  <c r="BD93" i="8"/>
  <c r="BD68" i="8"/>
  <c r="BK87" i="8"/>
  <c r="BE42" i="8"/>
  <c r="BE41" i="8" s="1"/>
  <c r="BE35" i="8"/>
  <c r="BE34" i="8" s="1"/>
  <c r="AX23" i="8"/>
  <c r="BE55" i="8"/>
  <c r="BG49" i="6"/>
  <c r="BA34" i="6"/>
  <c r="AZ15" i="6"/>
  <c r="AZ87" i="6" s="1"/>
  <c r="AS27" i="6"/>
  <c r="AT22" i="6" s="1"/>
  <c r="AT21" i="6" s="1"/>
  <c r="BT80" i="6"/>
  <c r="BU17" i="6"/>
  <c r="H105" i="6"/>
  <c r="AY82" i="6"/>
  <c r="BB86" i="6"/>
  <c r="BG84" i="6"/>
  <c r="BG95" i="6"/>
  <c r="BG96" i="6"/>
  <c r="AZ52" i="6"/>
  <c r="AZ92" i="6" s="1"/>
  <c r="BH65" i="6"/>
  <c r="BH64" i="6" s="1"/>
  <c r="BH58" i="6"/>
  <c r="BH57" i="6" s="1"/>
  <c r="BH50" i="6"/>
  <c r="BO72" i="6" s="1"/>
  <c r="BN71" i="6"/>
  <c r="BG94" i="6"/>
  <c r="BA61" i="6"/>
  <c r="BH69" i="6" s="1"/>
  <c r="BA54" i="6"/>
  <c r="BA53" i="6" s="1"/>
  <c r="BA46" i="6"/>
  <c r="AT30" i="6"/>
  <c r="AZ59" i="6"/>
  <c r="BH76" i="6"/>
  <c r="AM18" i="6"/>
  <c r="AM26" i="6"/>
  <c r="AN20" i="6" s="1"/>
  <c r="AN19" i="6" s="1"/>
  <c r="BF63" i="6"/>
  <c r="BF62" i="6" s="1"/>
  <c r="BF56" i="6"/>
  <c r="BF55" i="6" s="1"/>
  <c r="BF48" i="6"/>
  <c r="BF47" i="6" s="1"/>
  <c r="AY32" i="6"/>
  <c r="AZ83" i="6"/>
  <c r="AZ81" i="6"/>
  <c r="BF75" i="6"/>
  <c r="AY39" i="6"/>
  <c r="AZ40" i="6"/>
  <c r="AZ33" i="6"/>
  <c r="AT28" i="6"/>
  <c r="AZ91" i="6"/>
  <c r="BA74" i="6"/>
  <c r="AT37" i="6"/>
  <c r="BD14" i="5"/>
  <c r="BD80" i="5" s="1"/>
  <c r="BD81" i="5" s="1"/>
  <c r="BD38" i="5"/>
  <c r="BJ83" i="5"/>
  <c r="BJ95" i="5"/>
  <c r="BJ94" i="5"/>
  <c r="BO70" i="5"/>
  <c r="BK67" i="5"/>
  <c r="BK93" i="5" s="1"/>
  <c r="BJ93" i="5"/>
  <c r="AW26" i="5"/>
  <c r="AX21" i="5" s="1"/>
  <c r="BE72" i="5"/>
  <c r="BK62" i="5"/>
  <c r="BK61" i="5" s="1"/>
  <c r="BK55" i="5"/>
  <c r="BK54" i="5" s="1"/>
  <c r="BK47" i="5"/>
  <c r="BK46" i="5" s="1"/>
  <c r="BI84" i="5"/>
  <c r="BE60" i="5"/>
  <c r="BE59" i="5" s="1"/>
  <c r="BE53" i="5"/>
  <c r="BE45" i="5"/>
  <c r="BE50" i="5" s="1"/>
  <c r="AX29" i="5"/>
  <c r="BO69" i="5"/>
  <c r="AY37" i="5"/>
  <c r="BF73" i="5" s="1"/>
  <c r="AY30" i="5"/>
  <c r="BT79" i="5"/>
  <c r="BU16" i="5"/>
  <c r="BE41" i="5"/>
  <c r="BL75" i="5" s="1"/>
  <c r="BE34" i="5"/>
  <c r="AW24" i="5"/>
  <c r="AQ88" i="5"/>
  <c r="AQ76" i="5"/>
  <c r="AQ77" i="5" s="1"/>
  <c r="AX22" i="5"/>
  <c r="AX36" i="5"/>
  <c r="AR18" i="5"/>
  <c r="BD43" i="5"/>
  <c r="AJ6" i="2"/>
  <c r="I48" i="2" s="1"/>
  <c r="H48" i="2" s="1"/>
  <c r="H50" i="2"/>
  <c r="AJ8" i="2"/>
  <c r="I52" i="2" s="1"/>
  <c r="AK6" i="2"/>
  <c r="I6" i="2"/>
  <c r="L58" i="2" s="1"/>
  <c r="R6" i="2"/>
  <c r="R7" i="2"/>
  <c r="DT84" i="2" l="1"/>
  <c r="DU20" i="2"/>
  <c r="M58" i="2"/>
  <c r="H116" i="6"/>
  <c r="I56" i="7"/>
  <c r="I120" i="7"/>
  <c r="BE16" i="8"/>
  <c r="BE83" i="8" s="1"/>
  <c r="BL77" i="8"/>
  <c r="BF62" i="8"/>
  <c r="BE61" i="8"/>
  <c r="AZ40" i="8"/>
  <c r="AZ39" i="8" s="1"/>
  <c r="AZ33" i="8"/>
  <c r="BD84" i="8"/>
  <c r="BG88" i="8"/>
  <c r="BF55" i="8"/>
  <c r="BE54" i="8"/>
  <c r="BE94" i="8" s="1"/>
  <c r="F135" i="8"/>
  <c r="AR91" i="8"/>
  <c r="AR79" i="8"/>
  <c r="AR80" i="8" s="1"/>
  <c r="AX29" i="8"/>
  <c r="AY24" i="8" s="1"/>
  <c r="AS21" i="8"/>
  <c r="BF43" i="8"/>
  <c r="BM78" i="8"/>
  <c r="AY92" i="8"/>
  <c r="AY45" i="8"/>
  <c r="AY27" i="8"/>
  <c r="BL65" i="8"/>
  <c r="BL64" i="8" s="1"/>
  <c r="BL58" i="8"/>
  <c r="BL57" i="8" s="1"/>
  <c r="BL50" i="8"/>
  <c r="BL49" i="8" s="1"/>
  <c r="BE46" i="8"/>
  <c r="BF47" i="8"/>
  <c r="BF69" i="8"/>
  <c r="BF17" i="8" s="1"/>
  <c r="BM67" i="8"/>
  <c r="BM60" i="8"/>
  <c r="BM59" i="8" s="1"/>
  <c r="BM52" i="8"/>
  <c r="BT74" i="8" s="1"/>
  <c r="BF36" i="8"/>
  <c r="BW82" i="8"/>
  <c r="BX19" i="8"/>
  <c r="BF75" i="8"/>
  <c r="H139" i="8" s="1"/>
  <c r="AZ30" i="8"/>
  <c r="BL70" i="8"/>
  <c r="BM71" i="8"/>
  <c r="BG44" i="8"/>
  <c r="BG37" i="8"/>
  <c r="AU24" i="6"/>
  <c r="BB42" i="6" s="1"/>
  <c r="BB41" i="6" s="1"/>
  <c r="BH49" i="6"/>
  <c r="BM70" i="6"/>
  <c r="AZ39" i="6"/>
  <c r="AT27" i="6"/>
  <c r="AZ82" i="6"/>
  <c r="BC86" i="6"/>
  <c r="BA73" i="6"/>
  <c r="AN18" i="6"/>
  <c r="AN26" i="6"/>
  <c r="AO20" i="6" s="1"/>
  <c r="BA52" i="6"/>
  <c r="BA92" i="6" s="1"/>
  <c r="BU80" i="6"/>
  <c r="BV17" i="6"/>
  <c r="BG63" i="6"/>
  <c r="BG62" i="6" s="1"/>
  <c r="BG56" i="6"/>
  <c r="BG55" i="6" s="1"/>
  <c r="BG48" i="6"/>
  <c r="BG47" i="6" s="1"/>
  <c r="AZ32" i="6"/>
  <c r="AZ66" i="6"/>
  <c r="BO71" i="6"/>
  <c r="AT36" i="6"/>
  <c r="AM89" i="6"/>
  <c r="AM77" i="6"/>
  <c r="AM78" i="6" s="1"/>
  <c r="BA60" i="6"/>
  <c r="BG85" i="6"/>
  <c r="BA40" i="6"/>
  <c r="BA33" i="6"/>
  <c r="BG75" i="6"/>
  <c r="AT29" i="6"/>
  <c r="AT25" i="6" s="1"/>
  <c r="BH68" i="6"/>
  <c r="BA51" i="6"/>
  <c r="BA45" i="6"/>
  <c r="AU31" i="6"/>
  <c r="AU38" i="6"/>
  <c r="AU37" i="6" s="1"/>
  <c r="BA67" i="6"/>
  <c r="BG85" i="5"/>
  <c r="BD82" i="5"/>
  <c r="BE44" i="5"/>
  <c r="BE40" i="5"/>
  <c r="BF72" i="5"/>
  <c r="H118" i="5" s="1"/>
  <c r="BE39" i="5"/>
  <c r="BE32" i="5"/>
  <c r="BP70" i="5"/>
  <c r="BE58" i="5"/>
  <c r="BD90" i="5"/>
  <c r="BD65" i="5"/>
  <c r="BF60" i="5"/>
  <c r="BF59" i="5" s="1"/>
  <c r="BF53" i="5"/>
  <c r="BF45" i="5"/>
  <c r="BF50" i="5" s="1"/>
  <c r="AX20" i="5"/>
  <c r="AR17" i="5"/>
  <c r="AR25" i="5"/>
  <c r="AS19" i="5" s="1"/>
  <c r="AS18" i="5" s="1"/>
  <c r="BP69" i="5"/>
  <c r="BL64" i="5"/>
  <c r="BL63" i="5" s="1"/>
  <c r="BL57" i="5"/>
  <c r="BL56" i="5" s="1"/>
  <c r="BL49" i="5"/>
  <c r="BS71" i="5" s="1"/>
  <c r="BE33" i="5"/>
  <c r="AY29" i="5"/>
  <c r="AX28" i="5"/>
  <c r="BJ84" i="5"/>
  <c r="AY36" i="5"/>
  <c r="AX35" i="5"/>
  <c r="BU79" i="5"/>
  <c r="BV16" i="5"/>
  <c r="BL68" i="5"/>
  <c r="AX27" i="5"/>
  <c r="AY23" i="5" s="1"/>
  <c r="BE66" i="5"/>
  <c r="BE52" i="5"/>
  <c r="BK83" i="5"/>
  <c r="BK95" i="5"/>
  <c r="BK94" i="5"/>
  <c r="P58" i="2"/>
  <c r="Q58" i="2"/>
  <c r="K58" i="2"/>
  <c r="N58" i="2"/>
  <c r="W58" i="2"/>
  <c r="S58" i="2"/>
  <c r="R58" i="2"/>
  <c r="T58" i="2"/>
  <c r="O58" i="2"/>
  <c r="V58" i="2"/>
  <c r="U58" i="2"/>
  <c r="J58" i="2"/>
  <c r="Q78" i="2" s="1"/>
  <c r="Q77" i="2" s="1"/>
  <c r="AJ9" i="2"/>
  <c r="H52" i="2"/>
  <c r="T65" i="2"/>
  <c r="N65" i="2"/>
  <c r="M65" i="2"/>
  <c r="M71" i="2" s="1"/>
  <c r="J65" i="2"/>
  <c r="P65" i="2"/>
  <c r="Q65" i="2"/>
  <c r="L65" i="2"/>
  <c r="L71" i="2" s="1"/>
  <c r="K65" i="2"/>
  <c r="O65" i="2"/>
  <c r="U65" i="2"/>
  <c r="S65" i="2"/>
  <c r="V65" i="2"/>
  <c r="W65" i="2"/>
  <c r="R65" i="2"/>
  <c r="AM6" i="2"/>
  <c r="I47" i="2"/>
  <c r="G48" i="2"/>
  <c r="G50" i="2"/>
  <c r="H51" i="2" s="1"/>
  <c r="I49" i="2"/>
  <c r="G9" i="2"/>
  <c r="AL7" i="2"/>
  <c r="I59" i="2" s="1"/>
  <c r="AL8" i="2"/>
  <c r="I61" i="2" s="1"/>
  <c r="AL6" i="2"/>
  <c r="I51" i="2"/>
  <c r="DV20" i="2" l="1"/>
  <c r="DU84" i="2"/>
  <c r="V71" i="2"/>
  <c r="BE85" i="8"/>
  <c r="BS72" i="8"/>
  <c r="BG76" i="8"/>
  <c r="BG75" i="8" s="1"/>
  <c r="BN67" i="8"/>
  <c r="BN60" i="8"/>
  <c r="BN59" i="8" s="1"/>
  <c r="BN52" i="8"/>
  <c r="BU74" i="8" s="1"/>
  <c r="BF42" i="8"/>
  <c r="BF35" i="8"/>
  <c r="BM66" i="8"/>
  <c r="BT73" i="8"/>
  <c r="BF16" i="8"/>
  <c r="BE84" i="8"/>
  <c r="BH88" i="8"/>
  <c r="BF46" i="8"/>
  <c r="BN78" i="8"/>
  <c r="BG63" i="8"/>
  <c r="BN71" i="8" s="1"/>
  <c r="BG56" i="8"/>
  <c r="BG48" i="8"/>
  <c r="BG53" i="8" s="1"/>
  <c r="AZ32" i="8"/>
  <c r="BF89" i="8"/>
  <c r="I108" i="8" s="1"/>
  <c r="H137" i="8" s="1"/>
  <c r="BX82" i="8"/>
  <c r="BY19" i="8"/>
  <c r="BE93" i="8"/>
  <c r="BE68" i="8"/>
  <c r="BG43" i="8"/>
  <c r="AZ38" i="8"/>
  <c r="BM70" i="8"/>
  <c r="AS20" i="8"/>
  <c r="AS28" i="8"/>
  <c r="AT22" i="8" s="1"/>
  <c r="BF54" i="8"/>
  <c r="BF94" i="8" s="1"/>
  <c r="BL86" i="8"/>
  <c r="BL98" i="8"/>
  <c r="BL97" i="8"/>
  <c r="BG36" i="8"/>
  <c r="BM51" i="8"/>
  <c r="BF61" i="8"/>
  <c r="BL96" i="8"/>
  <c r="AY23" i="8"/>
  <c r="BB35" i="6"/>
  <c r="BI65" i="6" s="1"/>
  <c r="BI64" i="6" s="1"/>
  <c r="AU23" i="6"/>
  <c r="AU28" i="6" s="1"/>
  <c r="BN70" i="6"/>
  <c r="BA39" i="6"/>
  <c r="BH75" i="6"/>
  <c r="BB74" i="6"/>
  <c r="BB73" i="6" s="1"/>
  <c r="AU22" i="6"/>
  <c r="AU21" i="6" s="1"/>
  <c r="AU27" i="6" s="1"/>
  <c r="AU36" i="6"/>
  <c r="BH84" i="6"/>
  <c r="BH95" i="6"/>
  <c r="BH96" i="6"/>
  <c r="BA14" i="6"/>
  <c r="BA15" i="6"/>
  <c r="BI76" i="6"/>
  <c r="BA59" i="6"/>
  <c r="BB61" i="6"/>
  <c r="BI69" i="6" s="1"/>
  <c r="BB54" i="6"/>
  <c r="BB46" i="6"/>
  <c r="BB51" i="6" s="1"/>
  <c r="BA32" i="6"/>
  <c r="AV31" i="6"/>
  <c r="AV38" i="6"/>
  <c r="AV37" i="6" s="1"/>
  <c r="BH94" i="6"/>
  <c r="BA44" i="6"/>
  <c r="AN89" i="6"/>
  <c r="AN77" i="6"/>
  <c r="AN78" i="6" s="1"/>
  <c r="AT90" i="6"/>
  <c r="AT43" i="6"/>
  <c r="AO19" i="6"/>
  <c r="BV80" i="6"/>
  <c r="BW17" i="6"/>
  <c r="BH63" i="6"/>
  <c r="BH56" i="6"/>
  <c r="BH55" i="6" s="1"/>
  <c r="BH48" i="6"/>
  <c r="BH47" i="6" s="1"/>
  <c r="AU30" i="6"/>
  <c r="BF44" i="5"/>
  <c r="BF43" i="5" s="1"/>
  <c r="BE43" i="5"/>
  <c r="BE90" i="5" s="1"/>
  <c r="BF66" i="5"/>
  <c r="AS17" i="5"/>
  <c r="AS25" i="5"/>
  <c r="AT19" i="5" s="1"/>
  <c r="BF58" i="5"/>
  <c r="BQ70" i="5"/>
  <c r="BF34" i="5"/>
  <c r="BF41" i="5"/>
  <c r="BQ69" i="5"/>
  <c r="BK84" i="5"/>
  <c r="BV79" i="5"/>
  <c r="BW16" i="5"/>
  <c r="BL74" i="5"/>
  <c r="BE38" i="5"/>
  <c r="BE51" i="5"/>
  <c r="BE91" i="5" s="1"/>
  <c r="BF52" i="5"/>
  <c r="BL67" i="5"/>
  <c r="BM68" i="5"/>
  <c r="AZ37" i="5"/>
  <c r="BG73" i="5" s="1"/>
  <c r="AZ30" i="5"/>
  <c r="AZ29" i="5" s="1"/>
  <c r="BE15" i="5"/>
  <c r="BE14" i="5"/>
  <c r="BL48" i="5"/>
  <c r="F114" i="5"/>
  <c r="AR88" i="5"/>
  <c r="AR76" i="5"/>
  <c r="AR77" i="5" s="1"/>
  <c r="AX89" i="5"/>
  <c r="AX42" i="5"/>
  <c r="AX24" i="5"/>
  <c r="BL62" i="5"/>
  <c r="BL61" i="5" s="1"/>
  <c r="BL55" i="5"/>
  <c r="BL54" i="5" s="1"/>
  <c r="BL47" i="5"/>
  <c r="BL46" i="5" s="1"/>
  <c r="BE31" i="5"/>
  <c r="AY28" i="5"/>
  <c r="AY22" i="5"/>
  <c r="AY35" i="5"/>
  <c r="AX26" i="5"/>
  <c r="AY21" i="5" s="1"/>
  <c r="AY20" i="5" s="1"/>
  <c r="O71" i="2"/>
  <c r="T71" i="2"/>
  <c r="K71" i="2"/>
  <c r="J71" i="2"/>
  <c r="J17" i="2" s="1"/>
  <c r="S71" i="2"/>
  <c r="U71" i="2"/>
  <c r="R71" i="2"/>
  <c r="Q71" i="2"/>
  <c r="R78" i="2"/>
  <c r="S78" i="2" s="1"/>
  <c r="W71" i="2"/>
  <c r="P71" i="2"/>
  <c r="N71" i="2"/>
  <c r="F48" i="2"/>
  <c r="I54" i="2"/>
  <c r="F50" i="2"/>
  <c r="G51" i="2" s="1"/>
  <c r="H61" i="2"/>
  <c r="I28" i="2"/>
  <c r="G52" i="2"/>
  <c r="G47" i="2" s="1"/>
  <c r="AN6" i="2"/>
  <c r="AN7" i="2"/>
  <c r="I66" i="2" s="1"/>
  <c r="I30" i="2" s="1"/>
  <c r="J25" i="2" s="1"/>
  <c r="AN8" i="2"/>
  <c r="I68" i="2" s="1"/>
  <c r="AL9" i="2"/>
  <c r="I57" i="2"/>
  <c r="H59" i="2"/>
  <c r="H49" i="2"/>
  <c r="H54" i="2" s="1"/>
  <c r="I53" i="2"/>
  <c r="H47" i="2"/>
  <c r="DV84" i="2" l="1"/>
  <c r="DW20" i="2"/>
  <c r="K17" i="2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BN66" i="8"/>
  <c r="BN51" i="8"/>
  <c r="BG69" i="8"/>
  <c r="BG17" i="8" s="1"/>
  <c r="BG89" i="8" s="1"/>
  <c r="BG62" i="8"/>
  <c r="BG61" i="8" s="1"/>
  <c r="BN70" i="8"/>
  <c r="BA40" i="8"/>
  <c r="BA33" i="8"/>
  <c r="BA32" i="8" s="1"/>
  <c r="AZ31" i="8"/>
  <c r="AS91" i="8"/>
  <c r="AS79" i="8"/>
  <c r="AS80" i="8" s="1"/>
  <c r="BM65" i="8"/>
  <c r="BM58" i="8"/>
  <c r="BM57" i="8" s="1"/>
  <c r="BM50" i="8"/>
  <c r="BM49" i="8" s="1"/>
  <c r="BF34" i="8"/>
  <c r="AT21" i="8"/>
  <c r="BF41" i="8"/>
  <c r="BM77" i="8"/>
  <c r="BF85" i="8"/>
  <c r="BF83" i="8"/>
  <c r="AY29" i="8"/>
  <c r="AZ24" i="8" s="1"/>
  <c r="AZ23" i="8" s="1"/>
  <c r="BY82" i="8"/>
  <c r="BZ19" i="8"/>
  <c r="BU73" i="8"/>
  <c r="J109" i="8"/>
  <c r="BL87" i="8"/>
  <c r="BM86" i="8"/>
  <c r="BM98" i="8"/>
  <c r="BM97" i="8"/>
  <c r="BF93" i="8"/>
  <c r="BF68" i="8"/>
  <c r="BG55" i="8"/>
  <c r="BM96" i="8"/>
  <c r="BG47" i="8"/>
  <c r="BA26" i="8"/>
  <c r="BI58" i="6"/>
  <c r="BI57" i="6" s="1"/>
  <c r="BO70" i="6"/>
  <c r="BB34" i="6"/>
  <c r="BI49" i="6" s="1"/>
  <c r="BI50" i="6"/>
  <c r="BP72" i="6" s="1"/>
  <c r="BB45" i="6"/>
  <c r="BB44" i="6" s="1"/>
  <c r="BC74" i="6"/>
  <c r="BC73" i="6" s="1"/>
  <c r="BB33" i="6"/>
  <c r="BI63" i="6" s="1"/>
  <c r="BB40" i="6"/>
  <c r="AV24" i="6"/>
  <c r="AV23" i="6" s="1"/>
  <c r="AV36" i="6"/>
  <c r="BW80" i="6"/>
  <c r="BX17" i="6"/>
  <c r="BH62" i="6"/>
  <c r="BB60" i="6"/>
  <c r="AO18" i="6"/>
  <c r="AO26" i="6"/>
  <c r="AP20" i="6" s="1"/>
  <c r="AP19" i="6" s="1"/>
  <c r="BI68" i="6"/>
  <c r="BC61" i="6"/>
  <c r="BJ69" i="6" s="1"/>
  <c r="BC54" i="6"/>
  <c r="BC46" i="6"/>
  <c r="BC51" i="6" s="1"/>
  <c r="AV30" i="6"/>
  <c r="AU29" i="6"/>
  <c r="AU25" i="6" s="1"/>
  <c r="BB32" i="6"/>
  <c r="BA87" i="6"/>
  <c r="BA91" i="6"/>
  <c r="BA66" i="6"/>
  <c r="BA83" i="6"/>
  <c r="BA81" i="6"/>
  <c r="BB67" i="6"/>
  <c r="BB15" i="6" s="1"/>
  <c r="BB53" i="6"/>
  <c r="BH85" i="6"/>
  <c r="AZ36" i="5"/>
  <c r="AZ35" i="5" s="1"/>
  <c r="AY26" i="5"/>
  <c r="AZ21" i="5" s="1"/>
  <c r="AZ20" i="5" s="1"/>
  <c r="BE86" i="5"/>
  <c r="BF15" i="5"/>
  <c r="BE65" i="5"/>
  <c r="AY89" i="5"/>
  <c r="AY42" i="5"/>
  <c r="AY24" i="5"/>
  <c r="BG60" i="5"/>
  <c r="BG59" i="5" s="1"/>
  <c r="BG53" i="5"/>
  <c r="BG52" i="5" s="1"/>
  <c r="BG45" i="5"/>
  <c r="BE80" i="5"/>
  <c r="BE82" i="5"/>
  <c r="BF14" i="5"/>
  <c r="AZ28" i="5"/>
  <c r="BG72" i="5"/>
  <c r="BW79" i="5"/>
  <c r="BX16" i="5"/>
  <c r="BM75" i="5"/>
  <c r="BF40" i="5"/>
  <c r="BM67" i="5"/>
  <c r="BM64" i="5"/>
  <c r="BM63" i="5" s="1"/>
  <c r="BM57" i="5"/>
  <c r="BM56" i="5" s="1"/>
  <c r="BM49" i="5"/>
  <c r="BT71" i="5" s="1"/>
  <c r="BL83" i="5"/>
  <c r="J106" i="5" s="1"/>
  <c r="BL94" i="5"/>
  <c r="BL95" i="5"/>
  <c r="BR70" i="5"/>
  <c r="BA37" i="5"/>
  <c r="BH73" i="5" s="1"/>
  <c r="BA30" i="5"/>
  <c r="AY27" i="5"/>
  <c r="AZ23" i="5" s="1"/>
  <c r="AZ22" i="5" s="1"/>
  <c r="BL93" i="5"/>
  <c r="AT18" i="5"/>
  <c r="BF39" i="5"/>
  <c r="BF38" i="5" s="1"/>
  <c r="BF32" i="5"/>
  <c r="BF33" i="5"/>
  <c r="BM48" i="5" s="1"/>
  <c r="BF51" i="5"/>
  <c r="BF91" i="5" s="1"/>
  <c r="BR69" i="5"/>
  <c r="BF90" i="5"/>
  <c r="AS88" i="5"/>
  <c r="AS76" i="5"/>
  <c r="AS77" i="5" s="1"/>
  <c r="R77" i="2"/>
  <c r="G28" i="2"/>
  <c r="H28" i="2"/>
  <c r="D95" i="2"/>
  <c r="H95" i="2"/>
  <c r="H66" i="2"/>
  <c r="H30" i="2" s="1"/>
  <c r="Q36" i="2"/>
  <c r="X60" i="2" s="1"/>
  <c r="Q43" i="2"/>
  <c r="J24" i="2"/>
  <c r="I95" i="2"/>
  <c r="G61" i="2"/>
  <c r="H62" i="2" s="1"/>
  <c r="H68" i="2"/>
  <c r="I69" i="2" s="1"/>
  <c r="E95" i="2"/>
  <c r="G59" i="2"/>
  <c r="H60" i="2" s="1"/>
  <c r="E48" i="2"/>
  <c r="F52" i="2"/>
  <c r="S77" i="2"/>
  <c r="T78" i="2"/>
  <c r="I62" i="2"/>
  <c r="G49" i="2"/>
  <c r="G54" i="2" s="1"/>
  <c r="E50" i="2"/>
  <c r="AN9" i="2"/>
  <c r="I64" i="2"/>
  <c r="I29" i="2" s="1"/>
  <c r="J23" i="2" s="1"/>
  <c r="H53" i="2"/>
  <c r="I60" i="2"/>
  <c r="I56" i="2"/>
  <c r="H57" i="2"/>
  <c r="I31" i="2"/>
  <c r="J27" i="2" s="1"/>
  <c r="DW84" i="2" l="1"/>
  <c r="DX20" i="2"/>
  <c r="I138" i="8"/>
  <c r="K129" i="7"/>
  <c r="K66" i="7"/>
  <c r="J127" i="7"/>
  <c r="J64" i="7"/>
  <c r="BG16" i="8"/>
  <c r="BG83" i="8" s="1"/>
  <c r="AZ29" i="8"/>
  <c r="BA24" i="8" s="1"/>
  <c r="BA23" i="8" s="1"/>
  <c r="BH44" i="8"/>
  <c r="BH37" i="8"/>
  <c r="BA25" i="8"/>
  <c r="BZ82" i="8"/>
  <c r="CA19" i="8"/>
  <c r="BM64" i="8"/>
  <c r="BT72" i="8"/>
  <c r="BH76" i="8"/>
  <c r="BA39" i="8"/>
  <c r="BG46" i="8"/>
  <c r="BM87" i="8"/>
  <c r="BG54" i="8"/>
  <c r="BG94" i="8" s="1"/>
  <c r="AT20" i="8"/>
  <c r="AT28" i="8"/>
  <c r="AU22" i="8" s="1"/>
  <c r="BN86" i="8"/>
  <c r="BN98" i="8"/>
  <c r="BN97" i="8"/>
  <c r="BG42" i="8"/>
  <c r="BN77" i="8" s="1"/>
  <c r="BG35" i="8"/>
  <c r="BG34" i="8" s="1"/>
  <c r="BA31" i="8"/>
  <c r="BN96" i="8"/>
  <c r="AZ92" i="8"/>
  <c r="AZ45" i="8"/>
  <c r="AZ27" i="8"/>
  <c r="I107" i="8"/>
  <c r="BF84" i="8"/>
  <c r="BI88" i="8"/>
  <c r="BH63" i="8"/>
  <c r="BH56" i="8"/>
  <c r="BH48" i="8"/>
  <c r="BH53" i="8" s="1"/>
  <c r="BP71" i="6"/>
  <c r="BP70" i="6"/>
  <c r="BC67" i="6"/>
  <c r="BC15" i="6" s="1"/>
  <c r="BI48" i="6"/>
  <c r="BI47" i="6" s="1"/>
  <c r="BI56" i="6"/>
  <c r="BI55" i="6" s="1"/>
  <c r="BC35" i="6"/>
  <c r="BC34" i="6" s="1"/>
  <c r="BJ49" i="6" s="1"/>
  <c r="BC42" i="6"/>
  <c r="BC41" i="6" s="1"/>
  <c r="BB14" i="6"/>
  <c r="BB81" i="6" s="1"/>
  <c r="BI75" i="6"/>
  <c r="BB39" i="6"/>
  <c r="BI62" i="6"/>
  <c r="BC45" i="6"/>
  <c r="BC44" i="6" s="1"/>
  <c r="BJ68" i="6"/>
  <c r="BB87" i="6"/>
  <c r="AP18" i="6"/>
  <c r="AP26" i="6"/>
  <c r="AQ20" i="6" s="1"/>
  <c r="BX80" i="6"/>
  <c r="BY17" i="6"/>
  <c r="BA82" i="6"/>
  <c r="BD86" i="6"/>
  <c r="BB91" i="6"/>
  <c r="AO89" i="6"/>
  <c r="AO77" i="6"/>
  <c r="AO78" i="6" s="1"/>
  <c r="AU90" i="6"/>
  <c r="AU43" i="6"/>
  <c r="BI84" i="6"/>
  <c r="BI95" i="6"/>
  <c r="BI96" i="6"/>
  <c r="BB59" i="6"/>
  <c r="BC60" i="6"/>
  <c r="BC53" i="6"/>
  <c r="BB52" i="6"/>
  <c r="BB92" i="6" s="1"/>
  <c r="AV29" i="6"/>
  <c r="AV25" i="6" s="1"/>
  <c r="AW31" i="6"/>
  <c r="AW30" i="6" s="1"/>
  <c r="AW38" i="6"/>
  <c r="BI94" i="6"/>
  <c r="AV22" i="6"/>
  <c r="AV28" i="6"/>
  <c r="AW24" i="6" s="1"/>
  <c r="BA36" i="5"/>
  <c r="BA35" i="5" s="1"/>
  <c r="BN68" i="5"/>
  <c r="BN67" i="5" s="1"/>
  <c r="BN93" i="5" s="1"/>
  <c r="BF65" i="5"/>
  <c r="BG66" i="5"/>
  <c r="BG15" i="5" s="1"/>
  <c r="BH72" i="5"/>
  <c r="AZ27" i="5"/>
  <c r="BA23" i="5" s="1"/>
  <c r="BA22" i="5" s="1"/>
  <c r="AZ26" i="5"/>
  <c r="BA21" i="5" s="1"/>
  <c r="BA20" i="5" s="1"/>
  <c r="BF82" i="5"/>
  <c r="BF80" i="5"/>
  <c r="I104" i="5" s="1"/>
  <c r="BS69" i="5"/>
  <c r="AT17" i="5"/>
  <c r="AT25" i="5"/>
  <c r="AU19" i="5" s="1"/>
  <c r="AU18" i="5" s="1"/>
  <c r="BH60" i="5"/>
  <c r="BH53" i="5"/>
  <c r="BH52" i="5" s="1"/>
  <c r="BH45" i="5"/>
  <c r="BH50" i="5" s="1"/>
  <c r="BX79" i="5"/>
  <c r="BY16" i="5"/>
  <c r="BE81" i="5"/>
  <c r="BH85" i="5"/>
  <c r="BM74" i="5"/>
  <c r="BG50" i="5"/>
  <c r="BG44" i="5"/>
  <c r="BF86" i="5"/>
  <c r="BM83" i="5"/>
  <c r="BM95" i="5"/>
  <c r="BM94" i="5"/>
  <c r="BG51" i="5"/>
  <c r="BG91" i="5" s="1"/>
  <c r="BS70" i="5"/>
  <c r="BG41" i="5"/>
  <c r="BN75" i="5" s="1"/>
  <c r="BG34" i="5"/>
  <c r="BM93" i="5"/>
  <c r="AZ89" i="5"/>
  <c r="AZ42" i="5"/>
  <c r="AZ24" i="5"/>
  <c r="BG58" i="5"/>
  <c r="BM62" i="5"/>
  <c r="BM61" i="5" s="1"/>
  <c r="BM55" i="5"/>
  <c r="BM54" i="5" s="1"/>
  <c r="BM47" i="5"/>
  <c r="BM46" i="5" s="1"/>
  <c r="I117" i="5"/>
  <c r="BL84" i="5"/>
  <c r="BF31" i="5"/>
  <c r="BA29" i="5"/>
  <c r="BG39" i="5"/>
  <c r="BG38" i="5" s="1"/>
  <c r="BG32" i="5"/>
  <c r="H31" i="2"/>
  <c r="D48" i="2"/>
  <c r="G66" i="2"/>
  <c r="G30" i="2" s="1"/>
  <c r="I63" i="2"/>
  <c r="I91" i="2" s="1"/>
  <c r="H64" i="2"/>
  <c r="I65" i="2" s="1"/>
  <c r="T77" i="2"/>
  <c r="U78" i="2"/>
  <c r="F49" i="2"/>
  <c r="F61" i="2"/>
  <c r="I67" i="2"/>
  <c r="H56" i="2"/>
  <c r="I96" i="2" s="1"/>
  <c r="G57" i="2"/>
  <c r="H29" i="2"/>
  <c r="F59" i="2"/>
  <c r="G60" i="2" s="1"/>
  <c r="Q38" i="2"/>
  <c r="X62" i="2" s="1"/>
  <c r="Q45" i="2"/>
  <c r="J26" i="2"/>
  <c r="D50" i="2"/>
  <c r="E52" i="2"/>
  <c r="F51" i="2"/>
  <c r="I58" i="2"/>
  <c r="G53" i="2"/>
  <c r="X79" i="2"/>
  <c r="Q42" i="2"/>
  <c r="Q34" i="2"/>
  <c r="X58" i="2" s="1"/>
  <c r="J22" i="2"/>
  <c r="Q41" i="2"/>
  <c r="Q40" i="2" s="1"/>
  <c r="I81" i="2"/>
  <c r="I82" i="2" s="1"/>
  <c r="F47" i="2"/>
  <c r="G68" i="2"/>
  <c r="X67" i="2"/>
  <c r="X51" i="2"/>
  <c r="Q35" i="2"/>
  <c r="DX84" i="2" l="1"/>
  <c r="DY20" i="2"/>
  <c r="I18" i="2"/>
  <c r="I70" i="2"/>
  <c r="B118" i="2" s="1"/>
  <c r="I136" i="8"/>
  <c r="J57" i="7"/>
  <c r="J121" i="7"/>
  <c r="I119" i="7"/>
  <c r="I55" i="7"/>
  <c r="BG85" i="8"/>
  <c r="BH69" i="8"/>
  <c r="BH17" i="8" s="1"/>
  <c r="BH89" i="8" s="1"/>
  <c r="BG41" i="8"/>
  <c r="BG84" i="8"/>
  <c r="BJ88" i="8"/>
  <c r="BA92" i="8"/>
  <c r="CA82" i="8"/>
  <c r="CB19" i="8"/>
  <c r="BO71" i="8"/>
  <c r="BH62" i="8"/>
  <c r="BB40" i="8"/>
  <c r="BI76" i="8" s="1"/>
  <c r="BB33" i="8"/>
  <c r="BG93" i="8"/>
  <c r="BG68" i="8"/>
  <c r="BA30" i="8"/>
  <c r="BB26" i="8" s="1"/>
  <c r="BB25" i="8" s="1"/>
  <c r="AU21" i="8"/>
  <c r="BH47" i="8"/>
  <c r="BO67" i="8"/>
  <c r="BO60" i="8"/>
  <c r="BO59" i="8" s="1"/>
  <c r="BO52" i="8"/>
  <c r="BV74" i="8" s="1"/>
  <c r="BH36" i="8"/>
  <c r="BN87" i="8"/>
  <c r="AT91" i="8"/>
  <c r="AT79" i="8"/>
  <c r="AT80" i="8" s="1"/>
  <c r="BA38" i="8"/>
  <c r="BA45" i="8" s="1"/>
  <c r="BO78" i="8"/>
  <c r="BH43" i="8"/>
  <c r="BN65" i="8"/>
  <c r="BN64" i="8" s="1"/>
  <c r="BN58" i="8"/>
  <c r="BN57" i="8" s="1"/>
  <c r="BN50" i="8"/>
  <c r="BN49" i="8" s="1"/>
  <c r="BH75" i="8"/>
  <c r="BA29" i="8"/>
  <c r="BB24" i="8" s="1"/>
  <c r="BB23" i="8" s="1"/>
  <c r="BH55" i="8"/>
  <c r="BH42" i="8"/>
  <c r="BO77" i="8" s="1"/>
  <c r="BH35" i="8"/>
  <c r="BJ58" i="6"/>
  <c r="BJ57" i="6" s="1"/>
  <c r="BJ65" i="6"/>
  <c r="BJ64" i="6" s="1"/>
  <c r="BC14" i="6"/>
  <c r="BC81" i="6" s="1"/>
  <c r="BJ76" i="6"/>
  <c r="BJ50" i="6"/>
  <c r="BQ72" i="6" s="1"/>
  <c r="BB83" i="6"/>
  <c r="AX38" i="6"/>
  <c r="AX31" i="6"/>
  <c r="AX30" i="6" s="1"/>
  <c r="AV90" i="6"/>
  <c r="AV43" i="6"/>
  <c r="BI85" i="6"/>
  <c r="AP89" i="6"/>
  <c r="AP77" i="6"/>
  <c r="AP78" i="6" s="1"/>
  <c r="AW29" i="6"/>
  <c r="BB82" i="6"/>
  <c r="BE86" i="6"/>
  <c r="AQ19" i="6"/>
  <c r="BD42" i="6"/>
  <c r="BD35" i="6"/>
  <c r="BB66" i="6"/>
  <c r="BY80" i="6"/>
  <c r="BZ17" i="6"/>
  <c r="BC87" i="6"/>
  <c r="AW23" i="6"/>
  <c r="BD74" i="6"/>
  <c r="AW37" i="6"/>
  <c r="BC52" i="6"/>
  <c r="BC92" i="6" s="1"/>
  <c r="BC33" i="6"/>
  <c r="BC40" i="6"/>
  <c r="AV21" i="6"/>
  <c r="BD61" i="6"/>
  <c r="BK69" i="6" s="1"/>
  <c r="BD46" i="6"/>
  <c r="BD54" i="6"/>
  <c r="BC59" i="6"/>
  <c r="BJ84" i="6"/>
  <c r="BJ95" i="6"/>
  <c r="BJ96" i="6"/>
  <c r="BC91" i="6"/>
  <c r="BJ94" i="6"/>
  <c r="I105" i="5"/>
  <c r="H116" i="5" s="1"/>
  <c r="BG14" i="5"/>
  <c r="BG80" i="5" s="1"/>
  <c r="BO68" i="5"/>
  <c r="BO67" i="5" s="1"/>
  <c r="BO93" i="5" s="1"/>
  <c r="BH59" i="5"/>
  <c r="BH58" i="5" s="1"/>
  <c r="BG31" i="5"/>
  <c r="BH66" i="5"/>
  <c r="BA26" i="5"/>
  <c r="BN62" i="5"/>
  <c r="BN61" i="5" s="1"/>
  <c r="BN55" i="5"/>
  <c r="BN54" i="5" s="1"/>
  <c r="BN47" i="5"/>
  <c r="BN46" i="5" s="1"/>
  <c r="BN64" i="5"/>
  <c r="BN63" i="5" s="1"/>
  <c r="BN57" i="5"/>
  <c r="BN56" i="5" s="1"/>
  <c r="BN49" i="5"/>
  <c r="BU71" i="5" s="1"/>
  <c r="BG33" i="5"/>
  <c r="BG40" i="5"/>
  <c r="AU17" i="5"/>
  <c r="AU25" i="5"/>
  <c r="AV19" i="5" s="1"/>
  <c r="BM84" i="5"/>
  <c r="AT88" i="5"/>
  <c r="AT76" i="5"/>
  <c r="AT77" i="5" s="1"/>
  <c r="BA28" i="5"/>
  <c r="BT70" i="5"/>
  <c r="BN74" i="5"/>
  <c r="BT69" i="5"/>
  <c r="BH39" i="5"/>
  <c r="BH38" i="5" s="1"/>
  <c r="BH32" i="5"/>
  <c r="BG86" i="5"/>
  <c r="BH51" i="5"/>
  <c r="BH91" i="5" s="1"/>
  <c r="BH44" i="5"/>
  <c r="BG43" i="5"/>
  <c r="I115" i="5"/>
  <c r="BF81" i="5"/>
  <c r="BI85" i="5"/>
  <c r="BH41" i="5"/>
  <c r="BO75" i="5" s="1"/>
  <c r="BH34" i="5"/>
  <c r="BY79" i="5"/>
  <c r="BZ16" i="5"/>
  <c r="BA27" i="5"/>
  <c r="BB23" i="5" s="1"/>
  <c r="BB22" i="5" s="1"/>
  <c r="BN83" i="5"/>
  <c r="BN94" i="5"/>
  <c r="BN95" i="5"/>
  <c r="BB37" i="5"/>
  <c r="BB30" i="5"/>
  <c r="B139" i="2"/>
  <c r="F54" i="2"/>
  <c r="I71" i="2"/>
  <c r="X69" i="2"/>
  <c r="X53" i="2"/>
  <c r="Q37" i="2"/>
  <c r="E61" i="2"/>
  <c r="F62" i="2" s="1"/>
  <c r="F28" i="2"/>
  <c r="G95" i="2"/>
  <c r="D52" i="2"/>
  <c r="F53" i="2"/>
  <c r="G62" i="2"/>
  <c r="F66" i="2"/>
  <c r="F30" i="2" s="1"/>
  <c r="C50" i="2"/>
  <c r="H67" i="2"/>
  <c r="U77" i="2"/>
  <c r="V78" i="2"/>
  <c r="C48" i="2"/>
  <c r="D49" i="2" s="1"/>
  <c r="G56" i="2"/>
  <c r="F57" i="2"/>
  <c r="G58" i="2" s="1"/>
  <c r="E47" i="2"/>
  <c r="E28" i="2" s="1"/>
  <c r="E59" i="2"/>
  <c r="F60" i="2" s="1"/>
  <c r="E51" i="2"/>
  <c r="F68" i="2"/>
  <c r="J21" i="2"/>
  <c r="G31" i="2"/>
  <c r="H58" i="2"/>
  <c r="H69" i="2"/>
  <c r="X65" i="2"/>
  <c r="X49" i="2"/>
  <c r="Q33" i="2"/>
  <c r="X80" i="2"/>
  <c r="Q44" i="2"/>
  <c r="Q39" i="2" s="1"/>
  <c r="H63" i="2"/>
  <c r="G64" i="2"/>
  <c r="E49" i="2"/>
  <c r="DY84" i="2" l="1"/>
  <c r="DZ20" i="2"/>
  <c r="BC83" i="6"/>
  <c r="BH16" i="8"/>
  <c r="BH85" i="8" s="1"/>
  <c r="BH41" i="8"/>
  <c r="BU72" i="8"/>
  <c r="BA27" i="8"/>
  <c r="BB39" i="8"/>
  <c r="BB38" i="8" s="1"/>
  <c r="BB30" i="8"/>
  <c r="BB29" i="8"/>
  <c r="BO65" i="8"/>
  <c r="BO64" i="8" s="1"/>
  <c r="BO58" i="8"/>
  <c r="BO57" i="8" s="1"/>
  <c r="BO50" i="8"/>
  <c r="BO49" i="8" s="1"/>
  <c r="BI75" i="8"/>
  <c r="BO66" i="8"/>
  <c r="BV73" i="8"/>
  <c r="BI63" i="8"/>
  <c r="BP71" i="8" s="1"/>
  <c r="BI56" i="8"/>
  <c r="BI55" i="8" s="1"/>
  <c r="BI48" i="8"/>
  <c r="BI53" i="8" s="1"/>
  <c r="BB32" i="8"/>
  <c r="BH46" i="8"/>
  <c r="AU20" i="8"/>
  <c r="AU28" i="8"/>
  <c r="AV22" i="8" s="1"/>
  <c r="AV21" i="8" s="1"/>
  <c r="BO70" i="8"/>
  <c r="BO96" i="8" s="1"/>
  <c r="BH54" i="8"/>
  <c r="BH94" i="8" s="1"/>
  <c r="BH61" i="8"/>
  <c r="BO51" i="8"/>
  <c r="BI44" i="8"/>
  <c r="BI43" i="8" s="1"/>
  <c r="BI37" i="8"/>
  <c r="BI36" i="8" s="1"/>
  <c r="CB82" i="8"/>
  <c r="CC19" i="8"/>
  <c r="BI42" i="8"/>
  <c r="BI35" i="8"/>
  <c r="BH34" i="8"/>
  <c r="BQ71" i="6"/>
  <c r="BD60" i="6"/>
  <c r="BD59" i="6" s="1"/>
  <c r="BD67" i="6"/>
  <c r="BD15" i="6" s="1"/>
  <c r="BD87" i="6" s="1"/>
  <c r="BJ85" i="6"/>
  <c r="BJ63" i="6"/>
  <c r="BJ56" i="6"/>
  <c r="BJ55" i="6" s="1"/>
  <c r="BJ48" i="6"/>
  <c r="BJ47" i="6" s="1"/>
  <c r="BC32" i="6"/>
  <c r="BZ80" i="6"/>
  <c r="CA17" i="6"/>
  <c r="AW90" i="6"/>
  <c r="AX29" i="6"/>
  <c r="BC66" i="6"/>
  <c r="BD53" i="6"/>
  <c r="BE61" i="6"/>
  <c r="BE54" i="6"/>
  <c r="BE46" i="6"/>
  <c r="BE51" i="6" s="1"/>
  <c r="AX37" i="6"/>
  <c r="AW36" i="6"/>
  <c r="AW43" i="6" s="1"/>
  <c r="BK65" i="6"/>
  <c r="BK64" i="6" s="1"/>
  <c r="BK58" i="6"/>
  <c r="BK57" i="6" s="1"/>
  <c r="BK50" i="6"/>
  <c r="BR72" i="6" s="1"/>
  <c r="BD34" i="6"/>
  <c r="BJ75" i="6"/>
  <c r="BC39" i="6"/>
  <c r="BD51" i="6"/>
  <c r="BD45" i="6"/>
  <c r="BD73" i="6"/>
  <c r="BE74" i="6"/>
  <c r="BK76" i="6"/>
  <c r="BD41" i="6"/>
  <c r="BK68" i="6"/>
  <c r="BK94" i="6" s="1"/>
  <c r="AW28" i="6"/>
  <c r="AX24" i="6" s="1"/>
  <c r="AX23" i="6" s="1"/>
  <c r="AQ18" i="6"/>
  <c r="AQ26" i="6"/>
  <c r="AR20" i="6" s="1"/>
  <c r="AV27" i="6"/>
  <c r="AW22" i="6" s="1"/>
  <c r="AW21" i="6" s="1"/>
  <c r="BC82" i="6"/>
  <c r="BF86" i="6"/>
  <c r="BG82" i="5"/>
  <c r="BH14" i="5"/>
  <c r="BH82" i="5" s="1"/>
  <c r="BH31" i="5"/>
  <c r="BH15" i="5"/>
  <c r="BH86" i="5" s="1"/>
  <c r="BH40" i="5"/>
  <c r="BO64" i="5"/>
  <c r="BO63" i="5" s="1"/>
  <c r="BO57" i="5"/>
  <c r="BO56" i="5" s="1"/>
  <c r="BO49" i="5"/>
  <c r="BV71" i="5" s="1"/>
  <c r="BU69" i="5"/>
  <c r="BH33" i="5"/>
  <c r="BN48" i="5"/>
  <c r="BH43" i="5"/>
  <c r="BG81" i="5"/>
  <c r="BJ85" i="5"/>
  <c r="BI60" i="5"/>
  <c r="BI53" i="5"/>
  <c r="BI45" i="5"/>
  <c r="BI50" i="5" s="1"/>
  <c r="BU70" i="5"/>
  <c r="BN84" i="5"/>
  <c r="BO74" i="5"/>
  <c r="BI73" i="5"/>
  <c r="BB36" i="5"/>
  <c r="BB27" i="5"/>
  <c r="BC37" i="5"/>
  <c r="BC30" i="5"/>
  <c r="BI41" i="5"/>
  <c r="BP75" i="5" s="1"/>
  <c r="BI34" i="5"/>
  <c r="BB29" i="5"/>
  <c r="AU88" i="5"/>
  <c r="AU76" i="5"/>
  <c r="AU77" i="5" s="1"/>
  <c r="BO83" i="5"/>
  <c r="BO94" i="5"/>
  <c r="BO95" i="5"/>
  <c r="BZ79" i="5"/>
  <c r="CA16" i="5"/>
  <c r="BG90" i="5"/>
  <c r="BG65" i="5"/>
  <c r="BO55" i="5"/>
  <c r="BO54" i="5" s="1"/>
  <c r="BO62" i="5"/>
  <c r="BO61" i="5" s="1"/>
  <c r="BO47" i="5"/>
  <c r="BO46" i="5" s="1"/>
  <c r="BA89" i="5"/>
  <c r="BA42" i="5"/>
  <c r="BA24" i="5"/>
  <c r="AV18" i="5"/>
  <c r="BB21" i="5"/>
  <c r="E54" i="2"/>
  <c r="G67" i="2"/>
  <c r="X71" i="2"/>
  <c r="X17" i="2" s="1"/>
  <c r="V77" i="2"/>
  <c r="W78" i="2"/>
  <c r="Q32" i="2"/>
  <c r="D61" i="2"/>
  <c r="J93" i="2"/>
  <c r="G63" i="2"/>
  <c r="F64" i="2"/>
  <c r="F29" i="2" s="1"/>
  <c r="E68" i="2"/>
  <c r="F69" i="2" s="1"/>
  <c r="F31" i="2"/>
  <c r="D59" i="2"/>
  <c r="C52" i="2"/>
  <c r="C47" i="2" s="1"/>
  <c r="C28" i="2" s="1"/>
  <c r="C49" i="2"/>
  <c r="E53" i="2"/>
  <c r="H65" i="2"/>
  <c r="H71" i="2" s="1"/>
  <c r="G69" i="2"/>
  <c r="G29" i="2"/>
  <c r="D47" i="2"/>
  <c r="D28" i="2" s="1"/>
  <c r="D51" i="2"/>
  <c r="C51" i="2" s="1"/>
  <c r="J50" i="2" s="1"/>
  <c r="D96" i="2"/>
  <c r="H96" i="2"/>
  <c r="F56" i="2"/>
  <c r="E57" i="2"/>
  <c r="F58" i="2" s="1"/>
  <c r="E66" i="2"/>
  <c r="F95" i="2"/>
  <c r="DZ84" i="2" l="1"/>
  <c r="EA20" i="2"/>
  <c r="BH83" i="8"/>
  <c r="BH84" i="8" s="1"/>
  <c r="BC26" i="8"/>
  <c r="BC25" i="8" s="1"/>
  <c r="BC30" i="8" s="1"/>
  <c r="BI62" i="8"/>
  <c r="BI61" i="8" s="1"/>
  <c r="BI41" i="8"/>
  <c r="BV72" i="8"/>
  <c r="BP70" i="8"/>
  <c r="BP65" i="8"/>
  <c r="BP64" i="8" s="1"/>
  <c r="BP50" i="8"/>
  <c r="BP49" i="8" s="1"/>
  <c r="BP58" i="8"/>
  <c r="BP57" i="8" s="1"/>
  <c r="BO86" i="8"/>
  <c r="BO98" i="8"/>
  <c r="BO97" i="8"/>
  <c r="AV20" i="8"/>
  <c r="AV28" i="8"/>
  <c r="AW22" i="8" s="1"/>
  <c r="AW21" i="8" s="1"/>
  <c r="BI54" i="8"/>
  <c r="BI94" i="8" s="1"/>
  <c r="BP78" i="8"/>
  <c r="AU91" i="8"/>
  <c r="AU79" i="8"/>
  <c r="AU80" i="8" s="1"/>
  <c r="BI69" i="8"/>
  <c r="CC82" i="8"/>
  <c r="CD19" i="8"/>
  <c r="BP77" i="8"/>
  <c r="BI34" i="8"/>
  <c r="BH93" i="8"/>
  <c r="BH68" i="8"/>
  <c r="BP67" i="8"/>
  <c r="BP60" i="8"/>
  <c r="BP59" i="8" s="1"/>
  <c r="BP52" i="8"/>
  <c r="BW74" i="8" s="1"/>
  <c r="BI47" i="8"/>
  <c r="BP51" i="8"/>
  <c r="BC40" i="8"/>
  <c r="BC33" i="8"/>
  <c r="BC32" i="8" s="1"/>
  <c r="BB31" i="8"/>
  <c r="AW25" i="6"/>
  <c r="BD14" i="6"/>
  <c r="BD81" i="6" s="1"/>
  <c r="BE60" i="6"/>
  <c r="BE59" i="6" s="1"/>
  <c r="BL69" i="6"/>
  <c r="BL68" i="6" s="1"/>
  <c r="BR71" i="6"/>
  <c r="BE67" i="6"/>
  <c r="BE15" i="6" s="1"/>
  <c r="BE87" i="6" s="1"/>
  <c r="AX28" i="6"/>
  <c r="AY24" i="6" s="1"/>
  <c r="AY23" i="6" s="1"/>
  <c r="AY31" i="6"/>
  <c r="AY38" i="6"/>
  <c r="AY37" i="6" s="1"/>
  <c r="AX36" i="6"/>
  <c r="AX43" i="6" s="1"/>
  <c r="AX90" i="6"/>
  <c r="AR19" i="6"/>
  <c r="BJ62" i="6"/>
  <c r="BQ70" i="6"/>
  <c r="AQ89" i="6"/>
  <c r="AQ77" i="6"/>
  <c r="AQ78" i="6" s="1"/>
  <c r="BE73" i="6"/>
  <c r="BK49" i="6"/>
  <c r="BE42" i="6"/>
  <c r="BL76" i="6" s="1"/>
  <c r="BE35" i="6"/>
  <c r="BD52" i="6"/>
  <c r="BD92" i="6" s="1"/>
  <c r="BE53" i="6"/>
  <c r="AW27" i="6"/>
  <c r="AX22" i="6" s="1"/>
  <c r="AX21" i="6" s="1"/>
  <c r="BE45" i="6"/>
  <c r="BD44" i="6"/>
  <c r="CA80" i="6"/>
  <c r="CB17" i="6"/>
  <c r="BD40" i="6"/>
  <c r="BK75" i="6" s="1"/>
  <c r="BD33" i="6"/>
  <c r="BD32" i="6" s="1"/>
  <c r="BK84" i="6"/>
  <c r="BK95" i="6"/>
  <c r="BK96" i="6"/>
  <c r="BH80" i="5"/>
  <c r="BH81" i="5" s="1"/>
  <c r="BO48" i="5"/>
  <c r="BC23" i="5"/>
  <c r="BJ41" i="5" s="1"/>
  <c r="BQ75" i="5" s="1"/>
  <c r="BP64" i="5"/>
  <c r="BP63" i="5" s="1"/>
  <c r="BP57" i="5"/>
  <c r="BP56" i="5" s="1"/>
  <c r="BP49" i="5"/>
  <c r="BW71" i="5" s="1"/>
  <c r="BC36" i="5"/>
  <c r="BB35" i="5"/>
  <c r="BI66" i="5"/>
  <c r="BI52" i="5"/>
  <c r="BJ73" i="5"/>
  <c r="BI72" i="5"/>
  <c r="BI59" i="5"/>
  <c r="BP68" i="5"/>
  <c r="BI40" i="5"/>
  <c r="BB28" i="5"/>
  <c r="BC29" i="5"/>
  <c r="BI33" i="5"/>
  <c r="BJ60" i="5"/>
  <c r="BJ53" i="5"/>
  <c r="BJ45" i="5"/>
  <c r="BJ50" i="5" s="1"/>
  <c r="BH90" i="5"/>
  <c r="BH65" i="5"/>
  <c r="BV69" i="5"/>
  <c r="BO84" i="5"/>
  <c r="BI39" i="5"/>
  <c r="BI38" i="5" s="1"/>
  <c r="BI32" i="5"/>
  <c r="BB20" i="5"/>
  <c r="AV17" i="5"/>
  <c r="AV25" i="5"/>
  <c r="AW19" i="5" s="1"/>
  <c r="BV70" i="5"/>
  <c r="BI44" i="5"/>
  <c r="CA79" i="5"/>
  <c r="CB16" i="5"/>
  <c r="E31" i="2"/>
  <c r="F63" i="2"/>
  <c r="E64" i="2"/>
  <c r="E29" i="2" s="1"/>
  <c r="C61" i="2"/>
  <c r="D62" i="2" s="1"/>
  <c r="C62" i="2" s="1"/>
  <c r="J61" i="2" s="1"/>
  <c r="K61" i="2" s="1"/>
  <c r="E62" i="2"/>
  <c r="D66" i="2"/>
  <c r="E67" i="2" s="1"/>
  <c r="F67" i="2"/>
  <c r="E30" i="2"/>
  <c r="G65" i="2"/>
  <c r="G71" i="2" s="1"/>
  <c r="C54" i="2"/>
  <c r="C55" i="2" s="1"/>
  <c r="J48" i="2"/>
  <c r="C59" i="2"/>
  <c r="Q46" i="2"/>
  <c r="Q94" i="2"/>
  <c r="D54" i="2"/>
  <c r="E60" i="2"/>
  <c r="W77" i="2"/>
  <c r="C141" i="2" s="1"/>
  <c r="X78" i="2"/>
  <c r="K50" i="2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E56" i="2"/>
  <c r="F96" i="2" s="1"/>
  <c r="D57" i="2"/>
  <c r="E58" i="2" s="1"/>
  <c r="D68" i="2"/>
  <c r="D31" i="2" s="1"/>
  <c r="D53" i="2"/>
  <c r="C53" i="2" s="1"/>
  <c r="G96" i="2"/>
  <c r="EB20" i="2" l="1"/>
  <c r="EA84" i="2"/>
  <c r="D55" i="2"/>
  <c r="E55" i="2" s="1"/>
  <c r="F55" i="2" s="1"/>
  <c r="G55" i="2" s="1"/>
  <c r="H55" i="2" s="1"/>
  <c r="I55" i="2" s="1"/>
  <c r="J52" i="2"/>
  <c r="J47" i="2" s="1"/>
  <c r="J28" i="2" s="1"/>
  <c r="J76" i="2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BD83" i="6"/>
  <c r="BK88" i="8"/>
  <c r="BJ37" i="8"/>
  <c r="BQ67" i="8" s="1"/>
  <c r="BJ44" i="8"/>
  <c r="BJ43" i="8" s="1"/>
  <c r="BW73" i="8"/>
  <c r="BC31" i="8"/>
  <c r="BP66" i="8"/>
  <c r="BD26" i="8"/>
  <c r="BO87" i="8"/>
  <c r="BP86" i="8"/>
  <c r="BP98" i="8"/>
  <c r="BP97" i="8"/>
  <c r="BI46" i="8"/>
  <c r="BW72" i="8"/>
  <c r="BB92" i="8"/>
  <c r="BB45" i="8"/>
  <c r="BB27" i="8"/>
  <c r="BP96" i="8"/>
  <c r="BJ63" i="8"/>
  <c r="BJ56" i="8"/>
  <c r="BJ48" i="8"/>
  <c r="BJ53" i="8" s="1"/>
  <c r="CD82" i="8"/>
  <c r="CE19" i="8"/>
  <c r="BD40" i="8"/>
  <c r="BD33" i="8"/>
  <c r="BJ76" i="8"/>
  <c r="BC39" i="8"/>
  <c r="AW20" i="8"/>
  <c r="AW28" i="8"/>
  <c r="AX22" i="8" s="1"/>
  <c r="AX21" i="8" s="1"/>
  <c r="BC24" i="8"/>
  <c r="BI17" i="8"/>
  <c r="BI16" i="8"/>
  <c r="AV91" i="8"/>
  <c r="AV79" i="8"/>
  <c r="AV80" i="8" s="1"/>
  <c r="AX25" i="6"/>
  <c r="BD39" i="6"/>
  <c r="BF74" i="6"/>
  <c r="BF73" i="6" s="1"/>
  <c r="H119" i="6" s="1"/>
  <c r="BE41" i="6"/>
  <c r="BE14" i="6"/>
  <c r="BE81" i="6" s="1"/>
  <c r="AY36" i="6"/>
  <c r="AX27" i="6"/>
  <c r="AY22" i="6" s="1"/>
  <c r="AY28" i="6"/>
  <c r="AR18" i="6"/>
  <c r="AR26" i="6"/>
  <c r="AS20" i="6" s="1"/>
  <c r="AS19" i="6" s="1"/>
  <c r="BF61" i="6"/>
  <c r="BF54" i="6"/>
  <c r="BF46" i="6"/>
  <c r="BF51" i="6" s="1"/>
  <c r="AY30" i="6"/>
  <c r="BE44" i="6"/>
  <c r="BL65" i="6"/>
  <c r="BL58" i="6"/>
  <c r="BL57" i="6" s="1"/>
  <c r="BL50" i="6"/>
  <c r="BS72" i="6" s="1"/>
  <c r="BF42" i="6"/>
  <c r="BF35" i="6"/>
  <c r="BK63" i="6"/>
  <c r="BK62" i="6" s="1"/>
  <c r="BK56" i="6"/>
  <c r="BK55" i="6" s="1"/>
  <c r="BK48" i="6"/>
  <c r="BK47" i="6" s="1"/>
  <c r="BE52" i="6"/>
  <c r="BE92" i="6" s="1"/>
  <c r="BD91" i="6"/>
  <c r="BD66" i="6"/>
  <c r="BL84" i="6"/>
  <c r="BL96" i="6"/>
  <c r="BL95" i="6"/>
  <c r="BL94" i="6"/>
  <c r="CB80" i="6"/>
  <c r="CC17" i="6"/>
  <c r="BE34" i="6"/>
  <c r="BL49" i="6" s="1"/>
  <c r="BD82" i="6"/>
  <c r="BG86" i="6"/>
  <c r="BK85" i="6"/>
  <c r="BE40" i="6"/>
  <c r="BE33" i="6"/>
  <c r="BK85" i="5"/>
  <c r="BC22" i="5"/>
  <c r="BC27" i="5" s="1"/>
  <c r="BD23" i="5" s="1"/>
  <c r="BD22" i="5" s="1"/>
  <c r="BJ34" i="5"/>
  <c r="BJ33" i="5" s="1"/>
  <c r="BJ66" i="5"/>
  <c r="BJ40" i="5"/>
  <c r="BC28" i="5"/>
  <c r="BJ52" i="5"/>
  <c r="BI51" i="5"/>
  <c r="BI91" i="5" s="1"/>
  <c r="CB79" i="5"/>
  <c r="CC16" i="5"/>
  <c r="BB89" i="5"/>
  <c r="BB42" i="5"/>
  <c r="BB24" i="5"/>
  <c r="BI14" i="5"/>
  <c r="BI15" i="5"/>
  <c r="BB26" i="5"/>
  <c r="BC21" i="5" s="1"/>
  <c r="BC20" i="5" s="1"/>
  <c r="BP55" i="5"/>
  <c r="BP54" i="5" s="1"/>
  <c r="BP62" i="5"/>
  <c r="BP61" i="5" s="1"/>
  <c r="BP47" i="5"/>
  <c r="BP46" i="5" s="1"/>
  <c r="BI31" i="5"/>
  <c r="BJ44" i="5"/>
  <c r="BI43" i="5"/>
  <c r="BP48" i="5"/>
  <c r="BC35" i="5"/>
  <c r="BD37" i="5"/>
  <c r="BK73" i="5" s="1"/>
  <c r="BD30" i="5"/>
  <c r="BP74" i="5"/>
  <c r="BQ68" i="5"/>
  <c r="BP67" i="5"/>
  <c r="BJ72" i="5"/>
  <c r="BW70" i="5"/>
  <c r="BI58" i="5"/>
  <c r="BJ59" i="5"/>
  <c r="AV88" i="5"/>
  <c r="AV76" i="5"/>
  <c r="AV77" i="5" s="1"/>
  <c r="AW18" i="5"/>
  <c r="L61" i="2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E69" i="2"/>
  <c r="D30" i="2"/>
  <c r="X77" i="2"/>
  <c r="D60" i="2"/>
  <c r="C60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C66" i="2"/>
  <c r="C30" i="2" s="1"/>
  <c r="K48" i="2"/>
  <c r="D56" i="2"/>
  <c r="E96" i="2" s="1"/>
  <c r="C57" i="2"/>
  <c r="E63" i="2"/>
  <c r="D64" i="2"/>
  <c r="D29" i="2" s="1"/>
  <c r="K52" i="2"/>
  <c r="J54" i="2"/>
  <c r="C68" i="2"/>
  <c r="C31" i="2" s="1"/>
  <c r="F65" i="2"/>
  <c r="F71" i="2" s="1"/>
  <c r="EB84" i="2" l="1"/>
  <c r="EC20" i="2"/>
  <c r="J55" i="2"/>
  <c r="BQ78" i="8"/>
  <c r="BJ36" i="8"/>
  <c r="BQ51" i="8" s="1"/>
  <c r="BQ52" i="8"/>
  <c r="BX74" i="8" s="1"/>
  <c r="BQ60" i="8"/>
  <c r="BQ59" i="8" s="1"/>
  <c r="BD39" i="8"/>
  <c r="BC38" i="8"/>
  <c r="BC45" i="8" s="1"/>
  <c r="BI85" i="8"/>
  <c r="BI83" i="8"/>
  <c r="BK76" i="8"/>
  <c r="BJ75" i="8"/>
  <c r="BJ69" i="8"/>
  <c r="BJ16" i="8" s="1"/>
  <c r="BJ55" i="8"/>
  <c r="BI89" i="8"/>
  <c r="BK63" i="8"/>
  <c r="BK56" i="8"/>
  <c r="BK48" i="8"/>
  <c r="BK53" i="8" s="1"/>
  <c r="BJ42" i="8"/>
  <c r="BJ35" i="8"/>
  <c r="BC23" i="8"/>
  <c r="BJ47" i="8"/>
  <c r="BK44" i="8"/>
  <c r="BK43" i="8" s="1"/>
  <c r="BK37" i="8"/>
  <c r="BD25" i="8"/>
  <c r="BJ62" i="8"/>
  <c r="BQ71" i="8"/>
  <c r="CE82" i="8"/>
  <c r="CF19" i="8"/>
  <c r="BD32" i="8"/>
  <c r="BI93" i="8"/>
  <c r="BI68" i="8"/>
  <c r="BE40" i="8"/>
  <c r="BE33" i="8"/>
  <c r="BC92" i="8"/>
  <c r="AX20" i="8"/>
  <c r="AX28" i="8"/>
  <c r="AY22" i="8" s="1"/>
  <c r="AW91" i="8"/>
  <c r="AW79" i="8"/>
  <c r="AW80" i="8" s="1"/>
  <c r="BP87" i="8"/>
  <c r="BQ66" i="8"/>
  <c r="BE39" i="6"/>
  <c r="BE83" i="6"/>
  <c r="BF41" i="6"/>
  <c r="BF67" i="6"/>
  <c r="BF15" i="6" s="1"/>
  <c r="BF87" i="6" s="1"/>
  <c r="I106" i="6" s="1"/>
  <c r="H117" i="6" s="1"/>
  <c r="BR70" i="6"/>
  <c r="BM76" i="6"/>
  <c r="AS18" i="6"/>
  <c r="AS26" i="6"/>
  <c r="AT20" i="6" s="1"/>
  <c r="BL63" i="6"/>
  <c r="BL56" i="6"/>
  <c r="BL55" i="6" s="1"/>
  <c r="BL48" i="6"/>
  <c r="BL47" i="6" s="1"/>
  <c r="BE82" i="6"/>
  <c r="BH86" i="6"/>
  <c r="AY29" i="6"/>
  <c r="AY25" i="6" s="1"/>
  <c r="BL75" i="6"/>
  <c r="CC80" i="6"/>
  <c r="CD17" i="6"/>
  <c r="AZ24" i="6"/>
  <c r="BL64" i="6"/>
  <c r="BS71" i="6"/>
  <c r="BF60" i="6"/>
  <c r="BM69" i="6"/>
  <c r="BF40" i="6"/>
  <c r="BF33" i="6"/>
  <c r="J107" i="6"/>
  <c r="BL85" i="6"/>
  <c r="BE32" i="6"/>
  <c r="AY21" i="6"/>
  <c r="BF53" i="6"/>
  <c r="BE91" i="6"/>
  <c r="BE66" i="6"/>
  <c r="AZ31" i="6"/>
  <c r="AZ30" i="6" s="1"/>
  <c r="AZ38" i="6"/>
  <c r="BM65" i="6"/>
  <c r="BM58" i="6"/>
  <c r="BM57" i="6" s="1"/>
  <c r="BM50" i="6"/>
  <c r="BT72" i="6" s="1"/>
  <c r="BF34" i="6"/>
  <c r="BM49" i="6" s="1"/>
  <c r="BF45" i="6"/>
  <c r="F115" i="6"/>
  <c r="AR89" i="6"/>
  <c r="AR77" i="6"/>
  <c r="AR78" i="6" s="1"/>
  <c r="BQ64" i="5"/>
  <c r="BQ63" i="5" s="1"/>
  <c r="BQ57" i="5"/>
  <c r="BQ56" i="5" s="1"/>
  <c r="BQ49" i="5"/>
  <c r="BX71" i="5" s="1"/>
  <c r="BQ48" i="5"/>
  <c r="BD36" i="5"/>
  <c r="BD35" i="5" s="1"/>
  <c r="BD27" i="5"/>
  <c r="BC26" i="5"/>
  <c r="BD21" i="5" s="1"/>
  <c r="BD20" i="5" s="1"/>
  <c r="BW69" i="5"/>
  <c r="BI90" i="5"/>
  <c r="BI65" i="5"/>
  <c r="CC79" i="5"/>
  <c r="CD16" i="5"/>
  <c r="BK60" i="5"/>
  <c r="BR68" i="5" s="1"/>
  <c r="BK53" i="5"/>
  <c r="BK45" i="5"/>
  <c r="BK50" i="5" s="1"/>
  <c r="BJ43" i="5"/>
  <c r="BJ39" i="5"/>
  <c r="BJ38" i="5" s="1"/>
  <c r="BJ32" i="5"/>
  <c r="AW17" i="5"/>
  <c r="AW25" i="5"/>
  <c r="AX19" i="5" s="1"/>
  <c r="BP83" i="5"/>
  <c r="BP95" i="5"/>
  <c r="BP94" i="5"/>
  <c r="BI86" i="5"/>
  <c r="BJ15" i="5"/>
  <c r="BJ51" i="5"/>
  <c r="BJ91" i="5" s="1"/>
  <c r="BK72" i="5"/>
  <c r="BQ67" i="5"/>
  <c r="BQ93" i="5" s="1"/>
  <c r="BI82" i="5"/>
  <c r="BI80" i="5"/>
  <c r="BJ14" i="5"/>
  <c r="BC89" i="5"/>
  <c r="BC42" i="5"/>
  <c r="BC24" i="5"/>
  <c r="BJ58" i="5"/>
  <c r="BK41" i="5"/>
  <c r="BK34" i="5"/>
  <c r="BP93" i="5"/>
  <c r="BD29" i="5"/>
  <c r="D67" i="2"/>
  <c r="C67" i="2" s="1"/>
  <c r="J74" i="2" s="1"/>
  <c r="D69" i="2"/>
  <c r="C69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E65" i="2"/>
  <c r="E71" i="2" s="1"/>
  <c r="C56" i="2"/>
  <c r="L52" i="2"/>
  <c r="K54" i="2"/>
  <c r="D58" i="2"/>
  <c r="D63" i="2"/>
  <c r="C64" i="2"/>
  <c r="C63" i="2" s="1"/>
  <c r="K47" i="2"/>
  <c r="K28" i="2" s="1"/>
  <c r="L48" i="2"/>
  <c r="J95" i="2"/>
  <c r="EC84" i="2" l="1"/>
  <c r="ED20" i="2"/>
  <c r="K55" i="2"/>
  <c r="I118" i="6"/>
  <c r="K65" i="7"/>
  <c r="K128" i="7"/>
  <c r="BX73" i="8"/>
  <c r="BR78" i="8"/>
  <c r="BK36" i="8"/>
  <c r="BR51" i="8" s="1"/>
  <c r="BC27" i="8"/>
  <c r="BJ85" i="8"/>
  <c r="BJ83" i="8"/>
  <c r="CF82" i="8"/>
  <c r="CG19" i="8"/>
  <c r="BJ46" i="8"/>
  <c r="BK47" i="8"/>
  <c r="BI84" i="8"/>
  <c r="BL88" i="8"/>
  <c r="BL63" i="8"/>
  <c r="BL56" i="8"/>
  <c r="BL48" i="8"/>
  <c r="BL53" i="8" s="1"/>
  <c r="BC29" i="8"/>
  <c r="BD24" i="8" s="1"/>
  <c r="BD23" i="8" s="1"/>
  <c r="BF33" i="8"/>
  <c r="BF40" i="8"/>
  <c r="BQ70" i="8"/>
  <c r="BR71" i="8"/>
  <c r="BJ41" i="8"/>
  <c r="BQ77" i="8"/>
  <c r="BK55" i="8"/>
  <c r="BJ54" i="8"/>
  <c r="BJ94" i="8" s="1"/>
  <c r="BQ65" i="8"/>
  <c r="BQ58" i="8"/>
  <c r="BQ57" i="8" s="1"/>
  <c r="BQ50" i="8"/>
  <c r="BQ49" i="8" s="1"/>
  <c r="BJ34" i="8"/>
  <c r="AX91" i="8"/>
  <c r="AX79" i="8"/>
  <c r="AX80" i="8" s="1"/>
  <c r="BJ61" i="8"/>
  <c r="BK62" i="8"/>
  <c r="BE39" i="8"/>
  <c r="BD38" i="8"/>
  <c r="AY21" i="8"/>
  <c r="BE32" i="8"/>
  <c r="BD31" i="8"/>
  <c r="BD30" i="8"/>
  <c r="BE26" i="8" s="1"/>
  <c r="BK69" i="8"/>
  <c r="BK16" i="8" s="1"/>
  <c r="BR67" i="8"/>
  <c r="BR66" i="8" s="1"/>
  <c r="BR60" i="8"/>
  <c r="BR59" i="8" s="1"/>
  <c r="BR52" i="8"/>
  <c r="BY74" i="8" s="1"/>
  <c r="BL76" i="8"/>
  <c r="BK75" i="8"/>
  <c r="BJ17" i="8"/>
  <c r="BS70" i="6"/>
  <c r="BF39" i="6"/>
  <c r="BF14" i="6"/>
  <c r="AZ29" i="6"/>
  <c r="AY27" i="6"/>
  <c r="AZ22" i="6" s="1"/>
  <c r="AZ21" i="6" s="1"/>
  <c r="CD80" i="6"/>
  <c r="CE17" i="6"/>
  <c r="BF32" i="6"/>
  <c r="BM68" i="6"/>
  <c r="BM94" i="6" s="1"/>
  <c r="BG42" i="6"/>
  <c r="BG35" i="6"/>
  <c r="BG34" i="6" s="1"/>
  <c r="BN49" i="6" s="1"/>
  <c r="AZ23" i="6"/>
  <c r="BF59" i="6"/>
  <c r="BM75" i="6"/>
  <c r="BA31" i="6"/>
  <c r="BA30" i="6" s="1"/>
  <c r="BA38" i="6"/>
  <c r="AZ37" i="6"/>
  <c r="BG74" i="6"/>
  <c r="BT71" i="6"/>
  <c r="AS89" i="6"/>
  <c r="AS77" i="6"/>
  <c r="AS78" i="6" s="1"/>
  <c r="BM63" i="6"/>
  <c r="BM56" i="6"/>
  <c r="BM55" i="6" s="1"/>
  <c r="BM48" i="6"/>
  <c r="BM47" i="6" s="1"/>
  <c r="BF44" i="6"/>
  <c r="BM64" i="6"/>
  <c r="AY90" i="6"/>
  <c r="AY43" i="6"/>
  <c r="AT19" i="6"/>
  <c r="BG61" i="6"/>
  <c r="BN69" i="6" s="1"/>
  <c r="BG54" i="6"/>
  <c r="BG46" i="6"/>
  <c r="BG51" i="6" s="1"/>
  <c r="BF52" i="6"/>
  <c r="BF92" i="6" s="1"/>
  <c r="BL62" i="6"/>
  <c r="BK59" i="5"/>
  <c r="BK58" i="5" s="1"/>
  <c r="BX70" i="5"/>
  <c r="BK66" i="5"/>
  <c r="BK15" i="5" s="1"/>
  <c r="BK44" i="5"/>
  <c r="BK43" i="5" s="1"/>
  <c r="BQ62" i="5"/>
  <c r="BQ61" i="5" s="1"/>
  <c r="BQ55" i="5"/>
  <c r="BQ54" i="5" s="1"/>
  <c r="BQ47" i="5"/>
  <c r="BQ46" i="5" s="1"/>
  <c r="BJ82" i="5"/>
  <c r="BJ80" i="5"/>
  <c r="CD79" i="5"/>
  <c r="CE16" i="5"/>
  <c r="BK39" i="5"/>
  <c r="BK38" i="5" s="1"/>
  <c r="BK32" i="5"/>
  <c r="BJ31" i="5"/>
  <c r="BQ74" i="5"/>
  <c r="BE37" i="5"/>
  <c r="BE30" i="5"/>
  <c r="BE29" i="5" s="1"/>
  <c r="BJ86" i="5"/>
  <c r="BI81" i="5"/>
  <c r="BL85" i="5"/>
  <c r="BJ90" i="5"/>
  <c r="BJ65" i="5"/>
  <c r="BD26" i="5"/>
  <c r="AW88" i="5"/>
  <c r="AW76" i="5"/>
  <c r="AW77" i="5" s="1"/>
  <c r="BE23" i="5"/>
  <c r="BD28" i="5"/>
  <c r="BR64" i="5"/>
  <c r="BR63" i="5" s="1"/>
  <c r="BR57" i="5"/>
  <c r="BR56" i="5" s="1"/>
  <c r="BR49" i="5"/>
  <c r="BY71" i="5" s="1"/>
  <c r="BK33" i="5"/>
  <c r="BR75" i="5"/>
  <c r="BK40" i="5"/>
  <c r="BP84" i="5"/>
  <c r="BQ83" i="5"/>
  <c r="BQ95" i="5"/>
  <c r="BQ94" i="5"/>
  <c r="BR67" i="5"/>
  <c r="BK52" i="5"/>
  <c r="AX18" i="5"/>
  <c r="D65" i="2"/>
  <c r="C65" i="2" s="1"/>
  <c r="J64" i="2" s="1"/>
  <c r="J66" i="2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J68" i="2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C16" i="2"/>
  <c r="C85" i="2" s="1"/>
  <c r="C29" i="2"/>
  <c r="R10" i="2" s="1"/>
  <c r="K95" i="2"/>
  <c r="M52" i="2"/>
  <c r="L54" i="2"/>
  <c r="L47" i="2"/>
  <c r="L28" i="2" s="1"/>
  <c r="M48" i="2"/>
  <c r="K74" i="2"/>
  <c r="C58" i="2"/>
  <c r="ED84" i="2" l="1"/>
  <c r="EE20" i="2"/>
  <c r="L55" i="2"/>
  <c r="AL10" i="2"/>
  <c r="X10" i="2"/>
  <c r="BL69" i="8"/>
  <c r="BL16" i="8" s="1"/>
  <c r="BD29" i="8"/>
  <c r="BE24" i="8" s="1"/>
  <c r="BE23" i="8" s="1"/>
  <c r="BK83" i="8"/>
  <c r="BK85" i="8"/>
  <c r="BL44" i="8"/>
  <c r="BL37" i="8"/>
  <c r="BK46" i="8"/>
  <c r="BL47" i="8"/>
  <c r="BM76" i="8"/>
  <c r="BL75" i="8"/>
  <c r="BD92" i="8"/>
  <c r="BD45" i="8"/>
  <c r="BD27" i="8"/>
  <c r="BJ93" i="8"/>
  <c r="BJ68" i="8"/>
  <c r="CG82" i="8"/>
  <c r="CH19" i="8"/>
  <c r="AY20" i="8"/>
  <c r="AY28" i="8"/>
  <c r="AZ22" i="8" s="1"/>
  <c r="BQ86" i="8"/>
  <c r="BQ98" i="8"/>
  <c r="BQ97" i="8"/>
  <c r="BF32" i="8"/>
  <c r="BE31" i="8"/>
  <c r="BR70" i="8"/>
  <c r="BR96" i="8" s="1"/>
  <c r="BS71" i="8"/>
  <c r="BQ96" i="8"/>
  <c r="BK42" i="8"/>
  <c r="BR77" i="8" s="1"/>
  <c r="BK35" i="8"/>
  <c r="BY73" i="8"/>
  <c r="BF39" i="8"/>
  <c r="BE38" i="8"/>
  <c r="BQ64" i="8"/>
  <c r="BX72" i="8"/>
  <c r="BL62" i="8"/>
  <c r="BK61" i="8"/>
  <c r="BJ89" i="8"/>
  <c r="BK17" i="8"/>
  <c r="BM63" i="8"/>
  <c r="BM56" i="8"/>
  <c r="BM48" i="8"/>
  <c r="BM53" i="8" s="1"/>
  <c r="BJ84" i="8"/>
  <c r="BM88" i="8"/>
  <c r="BE25" i="8"/>
  <c r="BK54" i="8"/>
  <c r="BK94" i="8" s="1"/>
  <c r="BL55" i="8"/>
  <c r="BT70" i="6"/>
  <c r="BF83" i="6"/>
  <c r="BF81" i="6"/>
  <c r="BM62" i="6"/>
  <c r="BG60" i="6"/>
  <c r="BG59" i="6" s="1"/>
  <c r="BG67" i="6"/>
  <c r="BG14" i="6" s="1"/>
  <c r="BA29" i="6"/>
  <c r="AZ27" i="6"/>
  <c r="BA22" i="6" s="1"/>
  <c r="BA21" i="6" s="1"/>
  <c r="BF91" i="6"/>
  <c r="BF66" i="6"/>
  <c r="BG45" i="6"/>
  <c r="BG73" i="6"/>
  <c r="BH74" i="6"/>
  <c r="AZ90" i="6"/>
  <c r="AZ36" i="6"/>
  <c r="AZ43" i="6" s="1"/>
  <c r="BA37" i="6"/>
  <c r="CE80" i="6"/>
  <c r="CF17" i="6"/>
  <c r="BN68" i="6"/>
  <c r="AT18" i="6"/>
  <c r="AT26" i="6"/>
  <c r="AU20" i="6" s="1"/>
  <c r="AZ28" i="6"/>
  <c r="BA24" i="6" s="1"/>
  <c r="BH61" i="6"/>
  <c r="BH54" i="6"/>
  <c r="BH46" i="6"/>
  <c r="BH51" i="6" s="1"/>
  <c r="BN65" i="6"/>
  <c r="BN64" i="6" s="1"/>
  <c r="BN58" i="6"/>
  <c r="BN57" i="6" s="1"/>
  <c r="BN50" i="6"/>
  <c r="BU72" i="6" s="1"/>
  <c r="BG41" i="6"/>
  <c r="BN76" i="6"/>
  <c r="BG40" i="6"/>
  <c r="BG39" i="6" s="1"/>
  <c r="BG33" i="6"/>
  <c r="BG53" i="6"/>
  <c r="BM84" i="6"/>
  <c r="BM96" i="6"/>
  <c r="BM95" i="6"/>
  <c r="BX69" i="5"/>
  <c r="BK14" i="5"/>
  <c r="BK82" i="5" s="1"/>
  <c r="BY70" i="5"/>
  <c r="BK31" i="5"/>
  <c r="BR83" i="5"/>
  <c r="BR95" i="5"/>
  <c r="BR94" i="5"/>
  <c r="BE28" i="5"/>
  <c r="BL41" i="5"/>
  <c r="BL40" i="5" s="1"/>
  <c r="BL34" i="5"/>
  <c r="BE22" i="5"/>
  <c r="BK86" i="5"/>
  <c r="BR62" i="5"/>
  <c r="BR55" i="5"/>
  <c r="BR54" i="5" s="1"/>
  <c r="BR47" i="5"/>
  <c r="BR46" i="5" s="1"/>
  <c r="BJ81" i="5"/>
  <c r="BM85" i="5"/>
  <c r="BR48" i="5"/>
  <c r="BQ84" i="5"/>
  <c r="BL60" i="5"/>
  <c r="BL53" i="5"/>
  <c r="BL45" i="5"/>
  <c r="BK90" i="5"/>
  <c r="BR93" i="5"/>
  <c r="AX17" i="5"/>
  <c r="AX25" i="5"/>
  <c r="AY19" i="5" s="1"/>
  <c r="AY18" i="5" s="1"/>
  <c r="BE21" i="5"/>
  <c r="BL73" i="5"/>
  <c r="BE36" i="5"/>
  <c r="BD89" i="5"/>
  <c r="BD42" i="5"/>
  <c r="BD24" i="5"/>
  <c r="BK51" i="5"/>
  <c r="BK91" i="5" s="1"/>
  <c r="BR74" i="5"/>
  <c r="CE79" i="5"/>
  <c r="CF16" i="5"/>
  <c r="D71" i="2"/>
  <c r="D16" i="2" s="1"/>
  <c r="E16" i="2" s="1"/>
  <c r="J73" i="2"/>
  <c r="K73" i="2" s="1"/>
  <c r="J31" i="2"/>
  <c r="K27" i="2" s="1"/>
  <c r="R38" i="2" s="1"/>
  <c r="Y62" i="2" s="1"/>
  <c r="Y61" i="2" s="1"/>
  <c r="J30" i="2"/>
  <c r="K25" i="2" s="1"/>
  <c r="R43" i="2" s="1"/>
  <c r="L74" i="2"/>
  <c r="J63" i="2"/>
  <c r="K64" i="2"/>
  <c r="N52" i="2"/>
  <c r="M54" i="2"/>
  <c r="M47" i="2"/>
  <c r="M28" i="2" s="1"/>
  <c r="N48" i="2"/>
  <c r="C71" i="2"/>
  <c r="J57" i="2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L95" i="2"/>
  <c r="EF20" i="2" l="1"/>
  <c r="EE84" i="2"/>
  <c r="M55" i="2"/>
  <c r="J72" i="2"/>
  <c r="J99" i="2" s="1"/>
  <c r="BE29" i="8"/>
  <c r="BF24" i="8" s="1"/>
  <c r="BF23" i="8" s="1"/>
  <c r="BR65" i="8"/>
  <c r="BY72" i="8" s="1"/>
  <c r="BR58" i="8"/>
  <c r="BR57" i="8" s="1"/>
  <c r="BR50" i="8"/>
  <c r="BR49" i="8" s="1"/>
  <c r="BF31" i="8"/>
  <c r="BS67" i="8"/>
  <c r="BS66" i="8" s="1"/>
  <c r="BS60" i="8"/>
  <c r="BS59" i="8" s="1"/>
  <c r="BS52" i="8"/>
  <c r="BZ74" i="8" s="1"/>
  <c r="BL36" i="8"/>
  <c r="BE30" i="8"/>
  <c r="BF26" i="8" s="1"/>
  <c r="BF25" i="8" s="1"/>
  <c r="BL43" i="8"/>
  <c r="BS78" i="8"/>
  <c r="BL83" i="8"/>
  <c r="BL85" i="8"/>
  <c r="BM62" i="8"/>
  <c r="BL61" i="8"/>
  <c r="CH82" i="8"/>
  <c r="CI19" i="8"/>
  <c r="BQ87" i="8"/>
  <c r="BS70" i="8"/>
  <c r="BT71" i="8"/>
  <c r="BK34" i="8"/>
  <c r="BM75" i="8"/>
  <c r="I139" i="8" s="1"/>
  <c r="BK84" i="8"/>
  <c r="BN88" i="8"/>
  <c r="BM69" i="8"/>
  <c r="BM16" i="8" s="1"/>
  <c r="BR86" i="8"/>
  <c r="BR98" i="8"/>
  <c r="BR97" i="8"/>
  <c r="BG33" i="8"/>
  <c r="BG32" i="8" s="1"/>
  <c r="BG40" i="8"/>
  <c r="BN76" i="8" s="1"/>
  <c r="BL46" i="8"/>
  <c r="BM47" i="8"/>
  <c r="BK93" i="8"/>
  <c r="BK68" i="8"/>
  <c r="BF38" i="8"/>
  <c r="G135" i="8"/>
  <c r="AY91" i="8"/>
  <c r="AY79" i="8"/>
  <c r="AY80" i="8" s="1"/>
  <c r="BL42" i="8"/>
  <c r="BS77" i="8" s="1"/>
  <c r="BL35" i="8"/>
  <c r="BM55" i="8"/>
  <c r="BL54" i="8"/>
  <c r="BL94" i="8" s="1"/>
  <c r="BK89" i="8"/>
  <c r="BL17" i="8"/>
  <c r="BE92" i="8"/>
  <c r="BE45" i="8"/>
  <c r="BE27" i="8"/>
  <c r="AZ21" i="8"/>
  <c r="BK41" i="8"/>
  <c r="AZ25" i="6"/>
  <c r="BH60" i="6"/>
  <c r="BH59" i="6" s="1"/>
  <c r="BG15" i="6"/>
  <c r="BG87" i="6" s="1"/>
  <c r="BH67" i="6"/>
  <c r="BH14" i="6" s="1"/>
  <c r="I105" i="6"/>
  <c r="BF82" i="6"/>
  <c r="BI86" i="6"/>
  <c r="BA27" i="6"/>
  <c r="BB22" i="6" s="1"/>
  <c r="BB21" i="6" s="1"/>
  <c r="BB31" i="6"/>
  <c r="BB38" i="6"/>
  <c r="BI74" i="6" s="1"/>
  <c r="BA36" i="6"/>
  <c r="BA25" i="6" s="1"/>
  <c r="BH73" i="6"/>
  <c r="AU19" i="6"/>
  <c r="BH42" i="6"/>
  <c r="BH41" i="6" s="1"/>
  <c r="BH35" i="6"/>
  <c r="BU71" i="6"/>
  <c r="BH45" i="6"/>
  <c r="BG44" i="6"/>
  <c r="BH40" i="6"/>
  <c r="BH39" i="6" s="1"/>
  <c r="BH33" i="6"/>
  <c r="BN63" i="6"/>
  <c r="BN56" i="6"/>
  <c r="BN55" i="6" s="1"/>
  <c r="BN48" i="6"/>
  <c r="BN47" i="6" s="1"/>
  <c r="BM85" i="6"/>
  <c r="BN75" i="6"/>
  <c r="BN84" i="6"/>
  <c r="BN96" i="6"/>
  <c r="BN95" i="6"/>
  <c r="BA90" i="6"/>
  <c r="BH53" i="6"/>
  <c r="BG52" i="6"/>
  <c r="BG92" i="6" s="1"/>
  <c r="BO69" i="6"/>
  <c r="BG32" i="6"/>
  <c r="BN94" i="6"/>
  <c r="AT89" i="6"/>
  <c r="AT77" i="6"/>
  <c r="AT78" i="6" s="1"/>
  <c r="BG83" i="6"/>
  <c r="BG81" i="6"/>
  <c r="BA23" i="6"/>
  <c r="CF80" i="6"/>
  <c r="CG17" i="6"/>
  <c r="BY69" i="5"/>
  <c r="BK80" i="5"/>
  <c r="BN85" i="5" s="1"/>
  <c r="BR61" i="5"/>
  <c r="BS75" i="5"/>
  <c r="BL66" i="5"/>
  <c r="BL15" i="5" s="1"/>
  <c r="BL86" i="5" s="1"/>
  <c r="CF79" i="5"/>
  <c r="CG16" i="5"/>
  <c r="BL59" i="5"/>
  <c r="BS68" i="5"/>
  <c r="AX88" i="5"/>
  <c r="AX76" i="5"/>
  <c r="AX77" i="5" s="1"/>
  <c r="BE35" i="5"/>
  <c r="BE42" i="5" s="1"/>
  <c r="BE89" i="5"/>
  <c r="AY17" i="5"/>
  <c r="AY25" i="5"/>
  <c r="AZ19" i="5" s="1"/>
  <c r="AZ18" i="5" s="1"/>
  <c r="BL72" i="5"/>
  <c r="BE27" i="5"/>
  <c r="BF23" i="5" s="1"/>
  <c r="BF22" i="5" s="1"/>
  <c r="BS64" i="5"/>
  <c r="BS57" i="5"/>
  <c r="BS56" i="5" s="1"/>
  <c r="BS49" i="5"/>
  <c r="BZ71" i="5" s="1"/>
  <c r="BK65" i="5"/>
  <c r="BL52" i="5"/>
  <c r="BL33" i="5"/>
  <c r="BS48" i="5" s="1"/>
  <c r="BL39" i="5"/>
  <c r="BL38" i="5" s="1"/>
  <c r="BL32" i="5"/>
  <c r="BE20" i="5"/>
  <c r="BF37" i="5"/>
  <c r="BF36" i="5" s="1"/>
  <c r="BF30" i="5"/>
  <c r="BL50" i="5"/>
  <c r="BL14" i="5" s="1"/>
  <c r="BL44" i="5"/>
  <c r="BR84" i="5"/>
  <c r="K26" i="2"/>
  <c r="K31" i="2" s="1"/>
  <c r="L27" i="2" s="1"/>
  <c r="L26" i="2" s="1"/>
  <c r="R45" i="2"/>
  <c r="Y80" i="2" s="1"/>
  <c r="D85" i="2"/>
  <c r="D86" i="2" s="1"/>
  <c r="K24" i="2"/>
  <c r="K30" i="2" s="1"/>
  <c r="L25" i="2" s="1"/>
  <c r="L24" i="2" s="1"/>
  <c r="R36" i="2"/>
  <c r="Y60" i="2" s="1"/>
  <c r="Y59" i="2" s="1"/>
  <c r="N47" i="2"/>
  <c r="N28" i="2" s="1"/>
  <c r="O48" i="2"/>
  <c r="M95" i="2"/>
  <c r="M74" i="2"/>
  <c r="Y69" i="2"/>
  <c r="Y53" i="2"/>
  <c r="AF76" i="2" s="1"/>
  <c r="R37" i="2"/>
  <c r="E85" i="2"/>
  <c r="F16" i="2"/>
  <c r="K72" i="2"/>
  <c r="L73" i="2"/>
  <c r="O52" i="2"/>
  <c r="N54" i="2"/>
  <c r="N55" i="2" s="1"/>
  <c r="R42" i="2"/>
  <c r="Y79" i="2"/>
  <c r="J56" i="2"/>
  <c r="J29" i="2"/>
  <c r="K23" i="2" s="1"/>
  <c r="K63" i="2"/>
  <c r="L64" i="2"/>
  <c r="EF84" i="2" l="1"/>
  <c r="EG20" i="2"/>
  <c r="J88" i="2"/>
  <c r="J89" i="2" s="1"/>
  <c r="J100" i="2"/>
  <c r="J98" i="2"/>
  <c r="J18" i="2"/>
  <c r="J91" i="2"/>
  <c r="I116" i="6"/>
  <c r="J56" i="7"/>
  <c r="J120" i="7"/>
  <c r="BZ73" i="8"/>
  <c r="BR64" i="8"/>
  <c r="BL41" i="8"/>
  <c r="BM85" i="8"/>
  <c r="BM83" i="8"/>
  <c r="BN75" i="8"/>
  <c r="BF29" i="8"/>
  <c r="BG24" i="8" s="1"/>
  <c r="BG23" i="8" s="1"/>
  <c r="BL34" i="8"/>
  <c r="BF92" i="8"/>
  <c r="BF45" i="8"/>
  <c r="BF27" i="8"/>
  <c r="AZ20" i="8"/>
  <c r="AZ28" i="8"/>
  <c r="BA22" i="8" s="1"/>
  <c r="BG39" i="8"/>
  <c r="BT70" i="8"/>
  <c r="CI82" i="8"/>
  <c r="CJ19" i="8"/>
  <c r="BG31" i="8"/>
  <c r="BM54" i="8"/>
  <c r="BM94" i="8" s="1"/>
  <c r="BS86" i="8"/>
  <c r="BS98" i="8"/>
  <c r="BS97" i="8"/>
  <c r="BF30" i="8"/>
  <c r="BG26" i="8" s="1"/>
  <c r="BG25" i="8" s="1"/>
  <c r="BS65" i="8"/>
  <c r="BZ72" i="8" s="1"/>
  <c r="BS58" i="8"/>
  <c r="BS57" i="8" s="1"/>
  <c r="BS50" i="8"/>
  <c r="BS49" i="8" s="1"/>
  <c r="BS96" i="8"/>
  <c r="BM44" i="8"/>
  <c r="BM43" i="8" s="1"/>
  <c r="BM37" i="8"/>
  <c r="BM36" i="8" s="1"/>
  <c r="BR87" i="8"/>
  <c r="BM46" i="8"/>
  <c r="BM61" i="8"/>
  <c r="BS51" i="8"/>
  <c r="BL93" i="8"/>
  <c r="BL68" i="8"/>
  <c r="BM42" i="8"/>
  <c r="BM35" i="8"/>
  <c r="BL89" i="8"/>
  <c r="BM17" i="8"/>
  <c r="BN63" i="8"/>
  <c r="BN62" i="8" s="1"/>
  <c r="BN56" i="8"/>
  <c r="BN48" i="8"/>
  <c r="BN53" i="8" s="1"/>
  <c r="BL84" i="8"/>
  <c r="BO88" i="8"/>
  <c r="BA43" i="6"/>
  <c r="BH15" i="6"/>
  <c r="BH87" i="6" s="1"/>
  <c r="BH32" i="6"/>
  <c r="BO76" i="6"/>
  <c r="BO75" i="6"/>
  <c r="BB37" i="6"/>
  <c r="BI73" i="6"/>
  <c r="BB27" i="6"/>
  <c r="BO65" i="6"/>
  <c r="BO64" i="6" s="1"/>
  <c r="BO58" i="6"/>
  <c r="BO57" i="6" s="1"/>
  <c r="BO50" i="6"/>
  <c r="BV72" i="6" s="1"/>
  <c r="BH34" i="6"/>
  <c r="BH83" i="6"/>
  <c r="BH81" i="6"/>
  <c r="BI61" i="6"/>
  <c r="BI60" i="6" s="1"/>
  <c r="BI54" i="6"/>
  <c r="BI53" i="6" s="1"/>
  <c r="BI46" i="6"/>
  <c r="BI51" i="6" s="1"/>
  <c r="BB30" i="6"/>
  <c r="BO68" i="6"/>
  <c r="BO94" i="6" s="1"/>
  <c r="BU70" i="6"/>
  <c r="BN62" i="6"/>
  <c r="AU18" i="6"/>
  <c r="AU26" i="6"/>
  <c r="AV20" i="6" s="1"/>
  <c r="CG80" i="6"/>
  <c r="CH17" i="6"/>
  <c r="BN85" i="6"/>
  <c r="BO63" i="6"/>
  <c r="BO56" i="6"/>
  <c r="BO55" i="6" s="1"/>
  <c r="BO48" i="6"/>
  <c r="BO47" i="6" s="1"/>
  <c r="BG82" i="6"/>
  <c r="BJ86" i="6"/>
  <c r="BH52" i="6"/>
  <c r="BH92" i="6" s="1"/>
  <c r="BA28" i="6"/>
  <c r="BB24" i="6" s="1"/>
  <c r="BG91" i="6"/>
  <c r="BG66" i="6"/>
  <c r="BI40" i="6"/>
  <c r="BI33" i="6"/>
  <c r="BB36" i="6"/>
  <c r="BH44" i="6"/>
  <c r="BK81" i="5"/>
  <c r="BE24" i="5"/>
  <c r="BL80" i="5"/>
  <c r="BL82" i="5"/>
  <c r="BF27" i="5"/>
  <c r="BF35" i="5"/>
  <c r="CG79" i="5"/>
  <c r="CH16" i="5"/>
  <c r="BM41" i="5"/>
  <c r="BM34" i="5"/>
  <c r="AZ17" i="5"/>
  <c r="AZ25" i="5"/>
  <c r="BA19" i="5" s="1"/>
  <c r="BL51" i="5"/>
  <c r="BL91" i="5" s="1"/>
  <c r="BM60" i="5"/>
  <c r="BM59" i="5" s="1"/>
  <c r="BM53" i="5"/>
  <c r="BM45" i="5"/>
  <c r="BM50" i="5" s="1"/>
  <c r="BF29" i="5"/>
  <c r="BM73" i="5"/>
  <c r="BL43" i="5"/>
  <c r="BG37" i="5"/>
  <c r="BG36" i="5" s="1"/>
  <c r="BG30" i="5"/>
  <c r="BS62" i="5"/>
  <c r="BS55" i="5"/>
  <c r="BS54" i="5" s="1"/>
  <c r="BS47" i="5"/>
  <c r="BS46" i="5" s="1"/>
  <c r="BL31" i="5"/>
  <c r="BL58" i="5"/>
  <c r="BE26" i="5"/>
  <c r="BF21" i="5" s="1"/>
  <c r="BS63" i="5"/>
  <c r="BZ70" i="5"/>
  <c r="G114" i="5"/>
  <c r="AY88" i="5"/>
  <c r="AY76" i="5"/>
  <c r="AY77" i="5" s="1"/>
  <c r="BS74" i="5"/>
  <c r="BS67" i="5"/>
  <c r="Y68" i="2"/>
  <c r="AF75" i="2"/>
  <c r="R44" i="2"/>
  <c r="E86" i="2"/>
  <c r="Y67" i="2"/>
  <c r="Y66" i="2" s="1"/>
  <c r="Y51" i="2"/>
  <c r="Y50" i="2" s="1"/>
  <c r="R35" i="2"/>
  <c r="L30" i="2"/>
  <c r="M25" i="2" s="1"/>
  <c r="M24" i="2" s="1"/>
  <c r="L31" i="2"/>
  <c r="M27" i="2" s="1"/>
  <c r="M26" i="2" s="1"/>
  <c r="S38" i="2"/>
  <c r="Z62" i="2" s="1"/>
  <c r="Z61" i="2" s="1"/>
  <c r="S45" i="2"/>
  <c r="S44" i="2" s="1"/>
  <c r="L72" i="2"/>
  <c r="M73" i="2"/>
  <c r="K56" i="2"/>
  <c r="J96" i="2"/>
  <c r="J70" i="2"/>
  <c r="J81" i="2"/>
  <c r="J82" i="2" s="1"/>
  <c r="F85" i="2"/>
  <c r="F86" i="2" s="1"/>
  <c r="G16" i="2"/>
  <c r="N74" i="2"/>
  <c r="R34" i="2"/>
  <c r="Y58" i="2" s="1"/>
  <c r="Y57" i="2" s="1"/>
  <c r="R41" i="2"/>
  <c r="K22" i="2"/>
  <c r="S43" i="2"/>
  <c r="Z79" i="2" s="1"/>
  <c r="S36" i="2"/>
  <c r="Z60" i="2" s="1"/>
  <c r="Z59" i="2" s="1"/>
  <c r="O47" i="2"/>
  <c r="O28" i="2" s="1"/>
  <c r="P48" i="2"/>
  <c r="K88" i="2"/>
  <c r="K99" i="2"/>
  <c r="K100" i="2"/>
  <c r="K98" i="2"/>
  <c r="L63" i="2"/>
  <c r="M64" i="2"/>
  <c r="P52" i="2"/>
  <c r="O54" i="2"/>
  <c r="O55" i="2" s="1"/>
  <c r="N95" i="2"/>
  <c r="EG84" i="2" l="1"/>
  <c r="EH20" i="2"/>
  <c r="K91" i="2"/>
  <c r="K18" i="2"/>
  <c r="BI32" i="6"/>
  <c r="BM41" i="8"/>
  <c r="BN47" i="8"/>
  <c r="BN46" i="8" s="1"/>
  <c r="BT78" i="8"/>
  <c r="BN69" i="8"/>
  <c r="BN16" i="8" s="1"/>
  <c r="BN83" i="8" s="1"/>
  <c r="BS64" i="8"/>
  <c r="BG30" i="8"/>
  <c r="BH26" i="8" s="1"/>
  <c r="BH25" i="8" s="1"/>
  <c r="BN61" i="8"/>
  <c r="BS87" i="8"/>
  <c r="BU71" i="8"/>
  <c r="BM89" i="8"/>
  <c r="J108" i="8" s="1"/>
  <c r="I137" i="8" s="1"/>
  <c r="BM93" i="8"/>
  <c r="BM68" i="8"/>
  <c r="BT86" i="8"/>
  <c r="BT98" i="8"/>
  <c r="BT97" i="8"/>
  <c r="BN55" i="8"/>
  <c r="BT96" i="8"/>
  <c r="BT65" i="8"/>
  <c r="CA72" i="8" s="1"/>
  <c r="BT58" i="8"/>
  <c r="BT57" i="8" s="1"/>
  <c r="BT50" i="8"/>
  <c r="BT49" i="8" s="1"/>
  <c r="BT51" i="8"/>
  <c r="BG92" i="8"/>
  <c r="BG38" i="8"/>
  <c r="BG45" i="8" s="1"/>
  <c r="BM34" i="8"/>
  <c r="BT77" i="8"/>
  <c r="BH40" i="8"/>
  <c r="BO76" i="8" s="1"/>
  <c r="BH33" i="8"/>
  <c r="BT67" i="8"/>
  <c r="BT60" i="8"/>
  <c r="BT59" i="8" s="1"/>
  <c r="BT52" i="8"/>
  <c r="CA74" i="8" s="1"/>
  <c r="AZ91" i="8"/>
  <c r="AZ79" i="8"/>
  <c r="AZ80" i="8" s="1"/>
  <c r="J107" i="8"/>
  <c r="BM84" i="8"/>
  <c r="BP88" i="8"/>
  <c r="BN44" i="8"/>
  <c r="BN37" i="8"/>
  <c r="BN36" i="8" s="1"/>
  <c r="BG29" i="8"/>
  <c r="BH24" i="8" s="1"/>
  <c r="BH23" i="8" s="1"/>
  <c r="CJ82" i="8"/>
  <c r="CK19" i="8"/>
  <c r="BA21" i="8"/>
  <c r="BN42" i="8"/>
  <c r="BN35" i="8"/>
  <c r="BP75" i="6"/>
  <c r="BI45" i="6"/>
  <c r="BI44" i="6" s="1"/>
  <c r="BO62" i="6"/>
  <c r="BH91" i="6"/>
  <c r="BH66" i="6"/>
  <c r="BI52" i="6"/>
  <c r="BI92" i="6" s="1"/>
  <c r="BV70" i="6"/>
  <c r="BI39" i="6"/>
  <c r="CH80" i="6"/>
  <c r="CI17" i="6"/>
  <c r="BP69" i="6"/>
  <c r="BI42" i="6"/>
  <c r="BI35" i="6"/>
  <c r="BI34" i="6" s="1"/>
  <c r="BO84" i="6"/>
  <c r="BO96" i="6"/>
  <c r="BO95" i="6"/>
  <c r="BH82" i="6"/>
  <c r="BK86" i="6"/>
  <c r="BB23" i="6"/>
  <c r="BI59" i="6"/>
  <c r="BV71" i="6"/>
  <c r="BC31" i="6"/>
  <c r="BC30" i="6" s="1"/>
  <c r="BC38" i="6"/>
  <c r="BB29" i="6"/>
  <c r="BB25" i="6" s="1"/>
  <c r="BO49" i="6"/>
  <c r="AU89" i="6"/>
  <c r="AU77" i="6"/>
  <c r="AU78" i="6" s="1"/>
  <c r="BP63" i="6"/>
  <c r="BP56" i="6"/>
  <c r="BP55" i="6" s="1"/>
  <c r="BP48" i="6"/>
  <c r="BP47" i="6" s="1"/>
  <c r="AV19" i="6"/>
  <c r="BI67" i="6"/>
  <c r="BT68" i="5"/>
  <c r="BT67" i="5" s="1"/>
  <c r="BT93" i="5" s="1"/>
  <c r="BM66" i="5"/>
  <c r="BM15" i="5" s="1"/>
  <c r="BM86" i="5" s="1"/>
  <c r="BM52" i="5"/>
  <c r="BM51" i="5" s="1"/>
  <c r="BM91" i="5" s="1"/>
  <c r="BM58" i="5"/>
  <c r="BG35" i="5"/>
  <c r="BS83" i="5"/>
  <c r="BS95" i="5"/>
  <c r="BS94" i="5"/>
  <c r="BG29" i="5"/>
  <c r="BF28" i="5"/>
  <c r="BH37" i="5"/>
  <c r="BH36" i="5" s="1"/>
  <c r="BH30" i="5"/>
  <c r="BM39" i="5"/>
  <c r="BM38" i="5" s="1"/>
  <c r="BM32" i="5"/>
  <c r="BM31" i="5" s="1"/>
  <c r="BZ69" i="5"/>
  <c r="BS61" i="5"/>
  <c r="BA18" i="5"/>
  <c r="BT64" i="5"/>
  <c r="BT63" i="5" s="1"/>
  <c r="BT57" i="5"/>
  <c r="BT56" i="5" s="1"/>
  <c r="BT49" i="5"/>
  <c r="CA71" i="5" s="1"/>
  <c r="BG23" i="5"/>
  <c r="BS93" i="5"/>
  <c r="BL90" i="5"/>
  <c r="BL65" i="5"/>
  <c r="BM33" i="5"/>
  <c r="BT75" i="5"/>
  <c r="BM40" i="5"/>
  <c r="BN60" i="5"/>
  <c r="BN59" i="5" s="1"/>
  <c r="BN45" i="5"/>
  <c r="BN50" i="5" s="1"/>
  <c r="BN53" i="5"/>
  <c r="BM44" i="5"/>
  <c r="CH79" i="5"/>
  <c r="CI16" i="5"/>
  <c r="BF20" i="5"/>
  <c r="AZ88" i="5"/>
  <c r="AZ76" i="5"/>
  <c r="AZ77" i="5" s="1"/>
  <c r="BN73" i="5"/>
  <c r="BM72" i="5"/>
  <c r="I118" i="5" s="1"/>
  <c r="BL81" i="5"/>
  <c r="BO85" i="5"/>
  <c r="S35" i="2"/>
  <c r="Z80" i="2"/>
  <c r="S42" i="2"/>
  <c r="M31" i="2"/>
  <c r="N27" i="2" s="1"/>
  <c r="N26" i="2" s="1"/>
  <c r="M30" i="2"/>
  <c r="N25" i="2" s="1"/>
  <c r="N24" i="2" s="1"/>
  <c r="M63" i="2"/>
  <c r="N64" i="2"/>
  <c r="O95" i="2"/>
  <c r="R40" i="2"/>
  <c r="Y78" i="2"/>
  <c r="G85" i="2"/>
  <c r="H16" i="2"/>
  <c r="Y65" i="2"/>
  <c r="Y49" i="2"/>
  <c r="R33" i="2"/>
  <c r="K96" i="2"/>
  <c r="K70" i="2"/>
  <c r="K21" i="2"/>
  <c r="K29" i="2"/>
  <c r="L23" i="2" s="1"/>
  <c r="L22" i="2" s="1"/>
  <c r="L56" i="2"/>
  <c r="L88" i="2"/>
  <c r="L100" i="2"/>
  <c r="L99" i="2"/>
  <c r="Q52" i="2"/>
  <c r="P54" i="2"/>
  <c r="P55" i="2" s="1"/>
  <c r="L98" i="2"/>
  <c r="T45" i="2"/>
  <c r="T44" i="2" s="1"/>
  <c r="T38" i="2"/>
  <c r="AA62" i="2" s="1"/>
  <c r="AA61" i="2" s="1"/>
  <c r="P47" i="2"/>
  <c r="P28" i="2" s="1"/>
  <c r="Q48" i="2"/>
  <c r="Z53" i="2"/>
  <c r="AG76" i="2" s="1"/>
  <c r="Z69" i="2"/>
  <c r="M72" i="2"/>
  <c r="M98" i="2" s="1"/>
  <c r="N73" i="2"/>
  <c r="Z67" i="2"/>
  <c r="Z66" i="2" s="1"/>
  <c r="Z51" i="2"/>
  <c r="Z50" i="2" s="1"/>
  <c r="O74" i="2"/>
  <c r="K89" i="2"/>
  <c r="S37" i="2"/>
  <c r="T36" i="2"/>
  <c r="AA60" i="2" s="1"/>
  <c r="AA59" i="2" s="1"/>
  <c r="T43" i="2"/>
  <c r="AA79" i="2" s="1"/>
  <c r="EH84" i="2" l="1"/>
  <c r="EI20" i="2"/>
  <c r="L91" i="2"/>
  <c r="L18" i="2"/>
  <c r="K57" i="7"/>
  <c r="K121" i="7"/>
  <c r="BU78" i="8"/>
  <c r="BN85" i="8"/>
  <c r="BN41" i="8"/>
  <c r="BN34" i="8"/>
  <c r="BN43" i="8"/>
  <c r="BU77" i="8"/>
  <c r="BN17" i="8"/>
  <c r="BN89" i="8" s="1"/>
  <c r="BH39" i="8"/>
  <c r="BH38" i="8" s="1"/>
  <c r="BH29" i="8"/>
  <c r="BH30" i="8"/>
  <c r="K109" i="8"/>
  <c r="BT87" i="8"/>
  <c r="BN93" i="8"/>
  <c r="BN84" i="8"/>
  <c r="BQ88" i="8"/>
  <c r="BO42" i="8"/>
  <c r="BO35" i="8"/>
  <c r="BT64" i="8"/>
  <c r="BU67" i="8"/>
  <c r="BU60" i="8"/>
  <c r="BU59" i="8" s="1"/>
  <c r="BU52" i="8"/>
  <c r="CB74" i="8" s="1"/>
  <c r="BU65" i="8"/>
  <c r="CB72" i="8" s="1"/>
  <c r="BU58" i="8"/>
  <c r="BU57" i="8" s="1"/>
  <c r="BU50" i="8"/>
  <c r="BU49" i="8" s="1"/>
  <c r="BG27" i="8"/>
  <c r="BT66" i="8"/>
  <c r="CA73" i="8"/>
  <c r="BN54" i="8"/>
  <c r="BN94" i="8" s="1"/>
  <c r="BU70" i="8"/>
  <c r="BU96" i="8" s="1"/>
  <c r="BO44" i="8"/>
  <c r="BO37" i="8"/>
  <c r="BO36" i="8" s="1"/>
  <c r="BA20" i="8"/>
  <c r="BA28" i="8"/>
  <c r="BB22" i="8" s="1"/>
  <c r="BB21" i="8" s="1"/>
  <c r="BO63" i="8"/>
  <c r="BO62" i="8" s="1"/>
  <c r="BO56" i="8"/>
  <c r="BO48" i="8"/>
  <c r="BH32" i="8"/>
  <c r="CK82" i="8"/>
  <c r="CL19" i="8"/>
  <c r="BO75" i="8"/>
  <c r="BU51" i="8"/>
  <c r="BC22" i="6"/>
  <c r="BJ40" i="6" s="1"/>
  <c r="BQ75" i="6" s="1"/>
  <c r="BP62" i="6"/>
  <c r="BP49" i="6"/>
  <c r="BJ74" i="6"/>
  <c r="BC37" i="6"/>
  <c r="BP68" i="6"/>
  <c r="BJ61" i="6"/>
  <c r="BJ60" i="6" s="1"/>
  <c r="BJ54" i="6"/>
  <c r="BJ46" i="6"/>
  <c r="CI80" i="6"/>
  <c r="CJ17" i="6"/>
  <c r="BC29" i="6"/>
  <c r="BI15" i="6"/>
  <c r="BI14" i="6"/>
  <c r="BO85" i="6"/>
  <c r="BI91" i="6"/>
  <c r="BI66" i="6"/>
  <c r="BP65" i="6"/>
  <c r="BP64" i="6" s="1"/>
  <c r="BP58" i="6"/>
  <c r="BP57" i="6" s="1"/>
  <c r="BP50" i="6"/>
  <c r="BW72" i="6" s="1"/>
  <c r="BW70" i="6"/>
  <c r="AV18" i="6"/>
  <c r="AV26" i="6"/>
  <c r="AW20" i="6" s="1"/>
  <c r="BB90" i="6"/>
  <c r="BB43" i="6"/>
  <c r="BB28" i="6"/>
  <c r="BC24" i="6" s="1"/>
  <c r="BI41" i="6"/>
  <c r="BP76" i="6"/>
  <c r="J105" i="5"/>
  <c r="I116" i="5" s="1"/>
  <c r="BN52" i="5"/>
  <c r="BN51" i="5" s="1"/>
  <c r="BN91" i="5" s="1"/>
  <c r="CA70" i="5"/>
  <c r="BM14" i="5"/>
  <c r="BM80" i="5" s="1"/>
  <c r="J104" i="5" s="1"/>
  <c r="BT74" i="5"/>
  <c r="BN58" i="5"/>
  <c r="BH35" i="5"/>
  <c r="BN34" i="5"/>
  <c r="BN33" i="5" s="1"/>
  <c r="BN41" i="5"/>
  <c r="BU75" i="5" s="1"/>
  <c r="BG22" i="5"/>
  <c r="BU68" i="5"/>
  <c r="BT62" i="5"/>
  <c r="CA69" i="5" s="1"/>
  <c r="BT55" i="5"/>
  <c r="BT54" i="5" s="1"/>
  <c r="BT47" i="5"/>
  <c r="BT46" i="5" s="1"/>
  <c r="BS84" i="5"/>
  <c r="BT48" i="5"/>
  <c r="BF26" i="5"/>
  <c r="BG21" i="5" s="1"/>
  <c r="BG20" i="5" s="1"/>
  <c r="CI79" i="5"/>
  <c r="CJ16" i="5"/>
  <c r="BO73" i="5"/>
  <c r="BN72" i="5"/>
  <c r="BN44" i="5"/>
  <c r="BM43" i="5"/>
  <c r="BO60" i="5"/>
  <c r="BO59" i="5" s="1"/>
  <c r="BO53" i="5"/>
  <c r="BO45" i="5"/>
  <c r="BO50" i="5" s="1"/>
  <c r="BA17" i="5"/>
  <c r="BA25" i="5"/>
  <c r="BB19" i="5" s="1"/>
  <c r="BH29" i="5"/>
  <c r="BG28" i="5"/>
  <c r="BT83" i="5"/>
  <c r="K106" i="5" s="1"/>
  <c r="BT95" i="5"/>
  <c r="BT94" i="5"/>
  <c r="BN66" i="5"/>
  <c r="BN15" i="5" s="1"/>
  <c r="BF89" i="5"/>
  <c r="BF42" i="5"/>
  <c r="BF24" i="5"/>
  <c r="Z68" i="2"/>
  <c r="AG75" i="2"/>
  <c r="T35" i="2"/>
  <c r="T37" i="2"/>
  <c r="T42" i="2"/>
  <c r="L21" i="2"/>
  <c r="L29" i="2"/>
  <c r="M23" i="2" s="1"/>
  <c r="M22" i="2" s="1"/>
  <c r="N30" i="2"/>
  <c r="O25" i="2" s="1"/>
  <c r="O24" i="2" s="1"/>
  <c r="N31" i="2"/>
  <c r="O27" i="2" s="1"/>
  <c r="O26" i="2" s="1"/>
  <c r="L96" i="2"/>
  <c r="L70" i="2"/>
  <c r="N63" i="2"/>
  <c r="O64" i="2"/>
  <c r="H85" i="2"/>
  <c r="I16" i="2"/>
  <c r="S34" i="2"/>
  <c r="Z58" i="2" s="1"/>
  <c r="Z57" i="2" s="1"/>
  <c r="S41" i="2"/>
  <c r="S40" i="2" s="1"/>
  <c r="G86" i="2"/>
  <c r="J90" i="2"/>
  <c r="R52" i="2"/>
  <c r="Q54" i="2"/>
  <c r="Q55" i="2" s="1"/>
  <c r="K81" i="2"/>
  <c r="K82" i="2" s="1"/>
  <c r="K93" i="2"/>
  <c r="Y77" i="2"/>
  <c r="R32" i="2"/>
  <c r="U43" i="2"/>
  <c r="AB79" i="2" s="1"/>
  <c r="U36" i="2"/>
  <c r="AB60" i="2" s="1"/>
  <c r="AB59" i="2" s="1"/>
  <c r="P74" i="2"/>
  <c r="AA80" i="2"/>
  <c r="Q47" i="2"/>
  <c r="Q28" i="2" s="1"/>
  <c r="R48" i="2"/>
  <c r="M88" i="2"/>
  <c r="M99" i="2"/>
  <c r="M100" i="2"/>
  <c r="L89" i="2"/>
  <c r="U38" i="2"/>
  <c r="AB62" i="2" s="1"/>
  <c r="AB61" i="2" s="1"/>
  <c r="U45" i="2"/>
  <c r="U44" i="2" s="1"/>
  <c r="R39" i="2"/>
  <c r="AA51" i="2"/>
  <c r="AA50" i="2" s="1"/>
  <c r="AA67" i="2"/>
  <c r="AA66" i="2" s="1"/>
  <c r="P95" i="2"/>
  <c r="N72" i="2"/>
  <c r="O73" i="2"/>
  <c r="AA69" i="2"/>
  <c r="AA53" i="2"/>
  <c r="AH76" i="2" s="1"/>
  <c r="M56" i="2"/>
  <c r="Y71" i="2"/>
  <c r="Y17" i="2" s="1"/>
  <c r="EI84" i="2" l="1"/>
  <c r="EJ20" i="2"/>
  <c r="M91" i="2"/>
  <c r="M18" i="2"/>
  <c r="L129" i="7"/>
  <c r="L66" i="7"/>
  <c r="K64" i="7"/>
  <c r="K127" i="7"/>
  <c r="J119" i="7"/>
  <c r="J55" i="7"/>
  <c r="BV78" i="8"/>
  <c r="BO41" i="8"/>
  <c r="BU64" i="8"/>
  <c r="BU66" i="8"/>
  <c r="BA91" i="8"/>
  <c r="BA79" i="8"/>
  <c r="BA80" i="8" s="1"/>
  <c r="BO43" i="8"/>
  <c r="BN68" i="8"/>
  <c r="BV51" i="8"/>
  <c r="CL82" i="8"/>
  <c r="CM19" i="8"/>
  <c r="BB20" i="8"/>
  <c r="BB28" i="8"/>
  <c r="BC22" i="8" s="1"/>
  <c r="BC21" i="8" s="1"/>
  <c r="CB73" i="8"/>
  <c r="BV67" i="8"/>
  <c r="BV60" i="8"/>
  <c r="BV59" i="8" s="1"/>
  <c r="BV52" i="8"/>
  <c r="CC74" i="8" s="1"/>
  <c r="BH31" i="8"/>
  <c r="BI24" i="8" s="1"/>
  <c r="BV65" i="8"/>
  <c r="CC72" i="8" s="1"/>
  <c r="BV58" i="8"/>
  <c r="BV57" i="8" s="1"/>
  <c r="BV50" i="8"/>
  <c r="BV49" i="8" s="1"/>
  <c r="BO53" i="8"/>
  <c r="BO47" i="8"/>
  <c r="BV71" i="8"/>
  <c r="BO69" i="8"/>
  <c r="BU86" i="8"/>
  <c r="BU98" i="8"/>
  <c r="BU97" i="8"/>
  <c r="BO34" i="8"/>
  <c r="BV77" i="8"/>
  <c r="BO61" i="8"/>
  <c r="BI40" i="8"/>
  <c r="BI33" i="8"/>
  <c r="BO55" i="8"/>
  <c r="BI26" i="8"/>
  <c r="BC21" i="6"/>
  <c r="BC27" i="6" s="1"/>
  <c r="BD22" i="6" s="1"/>
  <c r="BJ33" i="6"/>
  <c r="BQ63" i="6" s="1"/>
  <c r="BQ62" i="6" s="1"/>
  <c r="BQ69" i="6"/>
  <c r="BQ68" i="6" s="1"/>
  <c r="BC90" i="6"/>
  <c r="BP84" i="6"/>
  <c r="BP95" i="6"/>
  <c r="BP96" i="6"/>
  <c r="BP94" i="6"/>
  <c r="BD31" i="6"/>
  <c r="BD38" i="6"/>
  <c r="BK74" i="6" s="1"/>
  <c r="CJ80" i="6"/>
  <c r="CK17" i="6"/>
  <c r="BC36" i="6"/>
  <c r="BC43" i="6" s="1"/>
  <c r="AW19" i="6"/>
  <c r="BJ39" i="6"/>
  <c r="BJ73" i="6"/>
  <c r="AV89" i="6"/>
  <c r="AV77" i="6"/>
  <c r="AV78" i="6" s="1"/>
  <c r="BI83" i="6"/>
  <c r="BI81" i="6"/>
  <c r="BJ51" i="6"/>
  <c r="BJ45" i="6"/>
  <c r="BJ42" i="6"/>
  <c r="BQ76" i="6" s="1"/>
  <c r="BJ35" i="6"/>
  <c r="BI87" i="6"/>
  <c r="BJ67" i="6"/>
  <c r="BJ53" i="6"/>
  <c r="BC23" i="6"/>
  <c r="BW71" i="6"/>
  <c r="BJ59" i="6"/>
  <c r="BO52" i="5"/>
  <c r="BO51" i="5" s="1"/>
  <c r="BO91" i="5" s="1"/>
  <c r="BM82" i="5"/>
  <c r="BN40" i="5"/>
  <c r="BU48" i="5"/>
  <c r="BO58" i="5"/>
  <c r="BG89" i="5"/>
  <c r="BG42" i="5"/>
  <c r="BG24" i="5"/>
  <c r="BG26" i="5"/>
  <c r="BH21" i="5" s="1"/>
  <c r="BH20" i="5" s="1"/>
  <c r="BV68" i="5"/>
  <c r="BU67" i="5"/>
  <c r="BM81" i="5"/>
  <c r="BP85" i="5"/>
  <c r="BN39" i="5"/>
  <c r="BN32" i="5"/>
  <c r="BT84" i="5"/>
  <c r="BN86" i="5"/>
  <c r="BI37" i="5"/>
  <c r="BI36" i="5" s="1"/>
  <c r="BI30" i="5"/>
  <c r="BI29" i="5" s="1"/>
  <c r="BM90" i="5"/>
  <c r="BM65" i="5"/>
  <c r="BT61" i="5"/>
  <c r="BG27" i="5"/>
  <c r="BH23" i="5" s="1"/>
  <c r="BH22" i="5" s="1"/>
  <c r="BA88" i="5"/>
  <c r="BA76" i="5"/>
  <c r="BA77" i="5" s="1"/>
  <c r="BH28" i="5"/>
  <c r="BN43" i="5"/>
  <c r="BO44" i="5"/>
  <c r="BO72" i="5"/>
  <c r="BU64" i="5"/>
  <c r="BU57" i="5"/>
  <c r="BU56" i="5" s="1"/>
  <c r="BU49" i="5"/>
  <c r="CB71" i="5" s="1"/>
  <c r="BB18" i="5"/>
  <c r="BO66" i="5"/>
  <c r="BO15" i="5" s="1"/>
  <c r="CJ79" i="5"/>
  <c r="CK16" i="5"/>
  <c r="BN14" i="5"/>
  <c r="AA68" i="2"/>
  <c r="AH75" i="2"/>
  <c r="U37" i="2"/>
  <c r="U42" i="2"/>
  <c r="AB80" i="2"/>
  <c r="O30" i="2"/>
  <c r="P25" i="2" s="1"/>
  <c r="P24" i="2" s="1"/>
  <c r="S39" i="2"/>
  <c r="Z78" i="2"/>
  <c r="V43" i="2"/>
  <c r="AC79" i="2" s="1"/>
  <c r="V36" i="2"/>
  <c r="AC60" i="2" s="1"/>
  <c r="AC59" i="2" s="1"/>
  <c r="Z49" i="2"/>
  <c r="Z65" i="2"/>
  <c r="I85" i="2"/>
  <c r="B138" i="2" s="1"/>
  <c r="J16" i="2"/>
  <c r="M29" i="2"/>
  <c r="N23" i="2" s="1"/>
  <c r="N22" i="2" s="1"/>
  <c r="M21" i="2"/>
  <c r="N88" i="2"/>
  <c r="N99" i="2"/>
  <c r="N100" i="2"/>
  <c r="H86" i="2"/>
  <c r="K90" i="2"/>
  <c r="T41" i="2"/>
  <c r="T40" i="2" s="1"/>
  <c r="T34" i="2"/>
  <c r="AA58" i="2" s="1"/>
  <c r="AA57" i="2" s="1"/>
  <c r="N56" i="2"/>
  <c r="AB51" i="2"/>
  <c r="AB50" i="2" s="1"/>
  <c r="AB67" i="2"/>
  <c r="AB66" i="2" s="1"/>
  <c r="AB53" i="2"/>
  <c r="AI76" i="2" s="1"/>
  <c r="AB69" i="2"/>
  <c r="R47" i="2"/>
  <c r="R28" i="2" s="1"/>
  <c r="S48" i="2"/>
  <c r="S33" i="2"/>
  <c r="S52" i="2"/>
  <c r="R54" i="2"/>
  <c r="R55" i="2" s="1"/>
  <c r="L93" i="2"/>
  <c r="L81" i="2"/>
  <c r="L82" i="2" s="1"/>
  <c r="M96" i="2"/>
  <c r="M70" i="2"/>
  <c r="M89" i="2"/>
  <c r="Q95" i="2"/>
  <c r="R94" i="2"/>
  <c r="R46" i="2"/>
  <c r="O31" i="2"/>
  <c r="P27" i="2" s="1"/>
  <c r="P26" i="2" s="1"/>
  <c r="N98" i="2"/>
  <c r="Q74" i="2"/>
  <c r="O72" i="2"/>
  <c r="O98" i="2" s="1"/>
  <c r="P73" i="2"/>
  <c r="O63" i="2"/>
  <c r="P64" i="2"/>
  <c r="V38" i="2"/>
  <c r="AC62" i="2" s="1"/>
  <c r="AC61" i="2" s="1"/>
  <c r="V45" i="2"/>
  <c r="V44" i="2" s="1"/>
  <c r="U35" i="2"/>
  <c r="EJ84" i="2" l="1"/>
  <c r="EK20" i="2"/>
  <c r="BJ32" i="6"/>
  <c r="N91" i="2"/>
  <c r="N18" i="2"/>
  <c r="BQ56" i="6"/>
  <c r="BQ55" i="6" s="1"/>
  <c r="BQ48" i="6"/>
  <c r="BQ47" i="6" s="1"/>
  <c r="BV66" i="8"/>
  <c r="BV64" i="8"/>
  <c r="BV70" i="8"/>
  <c r="BV96" i="8" s="1"/>
  <c r="BH92" i="8"/>
  <c r="BH45" i="8"/>
  <c r="BH27" i="8"/>
  <c r="BC20" i="8"/>
  <c r="BC28" i="8"/>
  <c r="BD22" i="8" s="1"/>
  <c r="BD21" i="8" s="1"/>
  <c r="BP42" i="8"/>
  <c r="BP41" i="8" s="1"/>
  <c r="BP35" i="8"/>
  <c r="BP34" i="8" s="1"/>
  <c r="BI23" i="8"/>
  <c r="BO46" i="8"/>
  <c r="BB91" i="8"/>
  <c r="BB79" i="8"/>
  <c r="BB80" i="8" s="1"/>
  <c r="CM82" i="8"/>
  <c r="CN19" i="8"/>
  <c r="BO54" i="8"/>
  <c r="BO94" i="8" s="1"/>
  <c r="BP44" i="8"/>
  <c r="BW78" i="8" s="1"/>
  <c r="BP37" i="8"/>
  <c r="BI25" i="8"/>
  <c r="BP63" i="8"/>
  <c r="BP62" i="8" s="1"/>
  <c r="BP56" i="8"/>
  <c r="BP55" i="8" s="1"/>
  <c r="BP48" i="8"/>
  <c r="BP53" i="8" s="1"/>
  <c r="BU87" i="8"/>
  <c r="BI39" i="8"/>
  <c r="BP76" i="8"/>
  <c r="BO16" i="8"/>
  <c r="BO17" i="8"/>
  <c r="CC73" i="8"/>
  <c r="BI32" i="8"/>
  <c r="BJ40" i="8"/>
  <c r="BJ33" i="8"/>
  <c r="BC25" i="6"/>
  <c r="BX70" i="6"/>
  <c r="BJ14" i="6"/>
  <c r="BJ81" i="6" s="1"/>
  <c r="BD37" i="6"/>
  <c r="BD36" i="6" s="1"/>
  <c r="BK73" i="6"/>
  <c r="BJ52" i="6"/>
  <c r="BJ92" i="6" s="1"/>
  <c r="CK80" i="6"/>
  <c r="CL17" i="6"/>
  <c r="BJ44" i="6"/>
  <c r="BJ41" i="6"/>
  <c r="BK33" i="6"/>
  <c r="BK40" i="6"/>
  <c r="BR75" i="6" s="1"/>
  <c r="BP85" i="6"/>
  <c r="BJ15" i="6"/>
  <c r="BQ84" i="6"/>
  <c r="BQ96" i="6"/>
  <c r="BQ95" i="6"/>
  <c r="BD21" i="6"/>
  <c r="BI82" i="6"/>
  <c r="BL86" i="6"/>
  <c r="BQ94" i="6"/>
  <c r="AW18" i="6"/>
  <c r="AW26" i="6"/>
  <c r="AX20" i="6" s="1"/>
  <c r="BK61" i="6"/>
  <c r="BK54" i="6"/>
  <c r="BK46" i="6"/>
  <c r="BK51" i="6" s="1"/>
  <c r="BD30" i="6"/>
  <c r="BC28" i="6"/>
  <c r="BD24" i="6" s="1"/>
  <c r="BQ65" i="6"/>
  <c r="BQ64" i="6" s="1"/>
  <c r="BQ58" i="6"/>
  <c r="BQ57" i="6" s="1"/>
  <c r="BQ50" i="6"/>
  <c r="BX72" i="6" s="1"/>
  <c r="BJ34" i="6"/>
  <c r="BP73" i="5"/>
  <c r="BP72" i="5" s="1"/>
  <c r="BO86" i="5"/>
  <c r="BH27" i="5"/>
  <c r="BI23" i="5" s="1"/>
  <c r="BI22" i="5" s="1"/>
  <c r="BI28" i="5"/>
  <c r="BU83" i="5"/>
  <c r="BU94" i="5"/>
  <c r="BU95" i="5"/>
  <c r="BB17" i="5"/>
  <c r="BB25" i="5"/>
  <c r="BC19" i="5" s="1"/>
  <c r="BV67" i="5"/>
  <c r="BV93" i="5" s="1"/>
  <c r="CB70" i="5"/>
  <c r="BU63" i="5"/>
  <c r="BU62" i="5"/>
  <c r="CB69" i="5" s="1"/>
  <c r="BU55" i="5"/>
  <c r="BU54" i="5" s="1"/>
  <c r="BU47" i="5"/>
  <c r="BU46" i="5" s="1"/>
  <c r="BN31" i="5"/>
  <c r="BU93" i="5"/>
  <c r="BN82" i="5"/>
  <c r="BN80" i="5"/>
  <c r="BO14" i="5"/>
  <c r="BU74" i="5"/>
  <c r="BN38" i="5"/>
  <c r="CK79" i="5"/>
  <c r="CL16" i="5"/>
  <c r="BP60" i="5"/>
  <c r="BP59" i="5" s="1"/>
  <c r="BP53" i="5"/>
  <c r="BP45" i="5"/>
  <c r="BP50" i="5" s="1"/>
  <c r="BH26" i="5"/>
  <c r="BI21" i="5" s="1"/>
  <c r="BI20" i="5" s="1"/>
  <c r="BO43" i="5"/>
  <c r="BI35" i="5"/>
  <c r="BO39" i="5"/>
  <c r="BO32" i="5"/>
  <c r="BH89" i="5"/>
  <c r="BH42" i="5"/>
  <c r="BH24" i="5"/>
  <c r="BN90" i="5"/>
  <c r="BN65" i="5"/>
  <c r="BO41" i="5"/>
  <c r="BO34" i="5"/>
  <c r="AB68" i="2"/>
  <c r="AI75" i="2"/>
  <c r="V42" i="2"/>
  <c r="V37" i="2"/>
  <c r="V35" i="2"/>
  <c r="AC80" i="2"/>
  <c r="N21" i="2"/>
  <c r="N29" i="2"/>
  <c r="O23" i="2" s="1"/>
  <c r="O22" i="2" s="1"/>
  <c r="T39" i="2"/>
  <c r="P31" i="2"/>
  <c r="Q27" i="2" s="1"/>
  <c r="Q26" i="2" s="1"/>
  <c r="P30" i="2"/>
  <c r="Q25" i="2" s="1"/>
  <c r="Q24" i="2" s="1"/>
  <c r="P63" i="2"/>
  <c r="Q64" i="2"/>
  <c r="AA65" i="2"/>
  <c r="AA49" i="2"/>
  <c r="AC53" i="2"/>
  <c r="AJ76" i="2" s="1"/>
  <c r="AC69" i="2"/>
  <c r="R95" i="2"/>
  <c r="W38" i="2"/>
  <c r="AD62" i="2" s="1"/>
  <c r="AD61" i="2" s="1"/>
  <c r="W45" i="2"/>
  <c r="W44" i="2" s="1"/>
  <c r="M93" i="2"/>
  <c r="M81" i="2"/>
  <c r="M82" i="2" s="1"/>
  <c r="N89" i="2"/>
  <c r="U41" i="2"/>
  <c r="U40" i="2" s="1"/>
  <c r="U34" i="2"/>
  <c r="AB58" i="2" s="1"/>
  <c r="AB57" i="2" s="1"/>
  <c r="O88" i="2"/>
  <c r="O100" i="2"/>
  <c r="O99" i="2"/>
  <c r="J87" i="2"/>
  <c r="J85" i="2"/>
  <c r="K16" i="2"/>
  <c r="N96" i="2"/>
  <c r="N70" i="2"/>
  <c r="P72" i="2"/>
  <c r="P98" i="2" s="1"/>
  <c r="Q73" i="2"/>
  <c r="AC67" i="2"/>
  <c r="AC66" i="2" s="1"/>
  <c r="AC51" i="2"/>
  <c r="AC50" i="2" s="1"/>
  <c r="T52" i="2"/>
  <c r="S54" i="2"/>
  <c r="S55" i="2" s="1"/>
  <c r="I86" i="2"/>
  <c r="L90" i="2"/>
  <c r="Z77" i="2"/>
  <c r="AA78" i="2"/>
  <c r="R74" i="2"/>
  <c r="S32" i="2"/>
  <c r="T33" i="2"/>
  <c r="W43" i="2"/>
  <c r="AD79" i="2" s="1"/>
  <c r="W36" i="2"/>
  <c r="AD60" i="2" s="1"/>
  <c r="AD59" i="2" s="1"/>
  <c r="S47" i="2"/>
  <c r="T48" i="2"/>
  <c r="O56" i="2"/>
  <c r="Z71" i="2"/>
  <c r="Z17" i="2" s="1"/>
  <c r="EL20" i="2" l="1"/>
  <c r="EK84" i="2"/>
  <c r="O91" i="2"/>
  <c r="O18" i="2"/>
  <c r="S28" i="2"/>
  <c r="BW77" i="8"/>
  <c r="BQ76" i="8"/>
  <c r="BP75" i="8"/>
  <c r="BP61" i="8"/>
  <c r="BP43" i="8"/>
  <c r="BW71" i="8"/>
  <c r="BI31" i="8"/>
  <c r="BJ32" i="8"/>
  <c r="BI38" i="8"/>
  <c r="BJ39" i="8"/>
  <c r="BI30" i="8"/>
  <c r="BJ26" i="8" s="1"/>
  <c r="BJ25" i="8" s="1"/>
  <c r="BK40" i="8"/>
  <c r="BK33" i="8"/>
  <c r="BW67" i="8"/>
  <c r="BW66" i="8" s="1"/>
  <c r="BW60" i="8"/>
  <c r="BW59" i="8" s="1"/>
  <c r="BW52" i="8"/>
  <c r="CD74" i="8" s="1"/>
  <c r="BP36" i="8"/>
  <c r="BP47" i="8"/>
  <c r="BC91" i="8"/>
  <c r="BC79" i="8"/>
  <c r="BC80" i="8" s="1"/>
  <c r="BD20" i="8"/>
  <c r="BD28" i="8"/>
  <c r="BE22" i="8" s="1"/>
  <c r="BE21" i="8" s="1"/>
  <c r="BO93" i="8"/>
  <c r="BO68" i="8"/>
  <c r="BP54" i="8"/>
  <c r="BP94" i="8" s="1"/>
  <c r="BI29" i="8"/>
  <c r="BO89" i="8"/>
  <c r="CN82" i="8"/>
  <c r="CO19" i="8"/>
  <c r="BW65" i="8"/>
  <c r="BW58" i="8"/>
  <c r="BW57" i="8" s="1"/>
  <c r="BW50" i="8"/>
  <c r="BW49" i="8" s="1"/>
  <c r="BQ63" i="8"/>
  <c r="BQ62" i="8" s="1"/>
  <c r="BQ56" i="8"/>
  <c r="BQ48" i="8"/>
  <c r="BQ53" i="8" s="1"/>
  <c r="BO83" i="8"/>
  <c r="BO85" i="8"/>
  <c r="BP69" i="8"/>
  <c r="BP17" i="8" s="1"/>
  <c r="BV86" i="8"/>
  <c r="BV97" i="8"/>
  <c r="BV98" i="8"/>
  <c r="BJ83" i="6"/>
  <c r="BK67" i="6"/>
  <c r="BK14" i="6" s="1"/>
  <c r="BK81" i="6" s="1"/>
  <c r="BK39" i="6"/>
  <c r="BK53" i="6"/>
  <c r="BR69" i="6"/>
  <c r="BK60" i="6"/>
  <c r="BQ85" i="6"/>
  <c r="BX71" i="6"/>
  <c r="BJ87" i="6"/>
  <c r="BK45" i="6"/>
  <c r="BE31" i="6"/>
  <c r="BE30" i="6" s="1"/>
  <c r="BE38" i="6"/>
  <c r="BJ91" i="6"/>
  <c r="BJ66" i="6"/>
  <c r="BK42" i="6"/>
  <c r="BR76" i="6" s="1"/>
  <c r="BK35" i="6"/>
  <c r="AW89" i="6"/>
  <c r="AW77" i="6"/>
  <c r="AW78" i="6" s="1"/>
  <c r="CL80" i="6"/>
  <c r="CM17" i="6"/>
  <c r="BD23" i="6"/>
  <c r="AX19" i="6"/>
  <c r="BD27" i="6"/>
  <c r="BJ82" i="6"/>
  <c r="BM86" i="6"/>
  <c r="BQ49" i="6"/>
  <c r="BD29" i="6"/>
  <c r="BD25" i="6" s="1"/>
  <c r="BR63" i="6"/>
  <c r="BR48" i="6"/>
  <c r="BR47" i="6" s="1"/>
  <c r="BR56" i="6"/>
  <c r="BR55" i="6" s="1"/>
  <c r="BK32" i="6"/>
  <c r="BO31" i="5"/>
  <c r="BP44" i="5"/>
  <c r="BP43" i="5" s="1"/>
  <c r="BO38" i="5"/>
  <c r="BV74" i="5"/>
  <c r="BI27" i="5"/>
  <c r="BJ23" i="5" s="1"/>
  <c r="BJ22" i="5" s="1"/>
  <c r="BU61" i="5"/>
  <c r="BP39" i="5"/>
  <c r="BP32" i="5"/>
  <c r="BI89" i="5"/>
  <c r="BI42" i="5"/>
  <c r="BI24" i="5"/>
  <c r="BU84" i="5"/>
  <c r="BJ37" i="5"/>
  <c r="BJ30" i="5"/>
  <c r="BI26" i="5"/>
  <c r="BJ21" i="5" s="1"/>
  <c r="BJ20" i="5" s="1"/>
  <c r="BV57" i="5"/>
  <c r="BV56" i="5" s="1"/>
  <c r="BV64" i="5"/>
  <c r="BV63" i="5" s="1"/>
  <c r="BV49" i="5"/>
  <c r="CC71" i="5" s="1"/>
  <c r="BO33" i="5"/>
  <c r="BP66" i="5"/>
  <c r="BP15" i="5" s="1"/>
  <c r="BP52" i="5"/>
  <c r="BO82" i="5"/>
  <c r="BO80" i="5"/>
  <c r="BB88" i="5"/>
  <c r="BB76" i="5"/>
  <c r="BB77" i="5" s="1"/>
  <c r="BC18" i="5"/>
  <c r="BP41" i="5"/>
  <c r="BP34" i="5"/>
  <c r="BP58" i="5"/>
  <c r="CL79" i="5"/>
  <c r="CM16" i="5"/>
  <c r="BV83" i="5"/>
  <c r="BV94" i="5"/>
  <c r="BV95" i="5"/>
  <c r="BV62" i="5"/>
  <c r="CC69" i="5" s="1"/>
  <c r="BV55" i="5"/>
  <c r="BV54" i="5" s="1"/>
  <c r="BV47" i="5"/>
  <c r="BV46" i="5" s="1"/>
  <c r="BO40" i="5"/>
  <c r="BV75" i="5"/>
  <c r="BN81" i="5"/>
  <c r="BQ85" i="5"/>
  <c r="BO90" i="5"/>
  <c r="BO65" i="5"/>
  <c r="BW68" i="5"/>
  <c r="AC68" i="2"/>
  <c r="AJ75" i="2"/>
  <c r="AD80" i="2"/>
  <c r="W35" i="2"/>
  <c r="W37" i="2"/>
  <c r="W42" i="2"/>
  <c r="AA71" i="2"/>
  <c r="AA17" i="2" s="1"/>
  <c r="U39" i="2"/>
  <c r="Q31" i="2"/>
  <c r="R27" i="2" s="1"/>
  <c r="R26" i="2" s="1"/>
  <c r="O29" i="2"/>
  <c r="P23" i="2" s="1"/>
  <c r="P22" i="2" s="1"/>
  <c r="O21" i="2"/>
  <c r="S95" i="2"/>
  <c r="O89" i="2"/>
  <c r="Q30" i="2"/>
  <c r="R25" i="2" s="1"/>
  <c r="R24" i="2" s="1"/>
  <c r="S74" i="2"/>
  <c r="AB65" i="2"/>
  <c r="AB49" i="2"/>
  <c r="X43" i="2"/>
  <c r="AE79" i="2" s="1"/>
  <c r="X36" i="2"/>
  <c r="AE60" i="2" s="1"/>
  <c r="AE59" i="2" s="1"/>
  <c r="T47" i="2"/>
  <c r="U48" i="2"/>
  <c r="AD67" i="2"/>
  <c r="AD66" i="2" s="1"/>
  <c r="AD51" i="2"/>
  <c r="AD50" i="2" s="1"/>
  <c r="AA77" i="2"/>
  <c r="AB78" i="2"/>
  <c r="K87" i="2"/>
  <c r="K85" i="2"/>
  <c r="L16" i="2"/>
  <c r="Q72" i="2"/>
  <c r="R73" i="2"/>
  <c r="J86" i="2"/>
  <c r="M90" i="2"/>
  <c r="AD53" i="2"/>
  <c r="AK76" i="2" s="1"/>
  <c r="AD69" i="2"/>
  <c r="P88" i="2"/>
  <c r="P99" i="2"/>
  <c r="P100" i="2"/>
  <c r="X38" i="2"/>
  <c r="AE62" i="2" s="1"/>
  <c r="AE61" i="2" s="1"/>
  <c r="X45" i="2"/>
  <c r="U52" i="2"/>
  <c r="T54" i="2"/>
  <c r="T55" i="2" s="1"/>
  <c r="P56" i="2"/>
  <c r="T32" i="2"/>
  <c r="U33" i="2"/>
  <c r="Q63" i="2"/>
  <c r="R64" i="2"/>
  <c r="V41" i="2"/>
  <c r="V40" i="2" s="1"/>
  <c r="V34" i="2"/>
  <c r="AC58" i="2" s="1"/>
  <c r="AC57" i="2" s="1"/>
  <c r="O96" i="2"/>
  <c r="O70" i="2"/>
  <c r="S94" i="2"/>
  <c r="S46" i="2"/>
  <c r="N93" i="2"/>
  <c r="N81" i="2"/>
  <c r="N82" i="2" s="1"/>
  <c r="EM20" i="2" l="1"/>
  <c r="EL84" i="2"/>
  <c r="P91" i="2"/>
  <c r="C109" i="2" s="1"/>
  <c r="P18" i="2"/>
  <c r="T28" i="2"/>
  <c r="BP16" i="8"/>
  <c r="BP85" i="8" s="1"/>
  <c r="CD73" i="8"/>
  <c r="BJ24" i="8"/>
  <c r="BJ23" i="8" s="1"/>
  <c r="BJ29" i="8" s="1"/>
  <c r="BQ69" i="8"/>
  <c r="BQ17" i="8" s="1"/>
  <c r="BQ61" i="8"/>
  <c r="BJ30" i="8"/>
  <c r="BK26" i="8" s="1"/>
  <c r="BK25" i="8" s="1"/>
  <c r="CD72" i="8"/>
  <c r="BW64" i="8"/>
  <c r="BI92" i="8"/>
  <c r="BI45" i="8"/>
  <c r="BI27" i="8"/>
  <c r="CO82" i="8"/>
  <c r="CP19" i="8"/>
  <c r="BR63" i="8"/>
  <c r="BR62" i="8" s="1"/>
  <c r="BR56" i="8"/>
  <c r="BR48" i="8"/>
  <c r="BR53" i="8" s="1"/>
  <c r="BX71" i="8"/>
  <c r="BW70" i="8"/>
  <c r="BQ47" i="8"/>
  <c r="BP46" i="8"/>
  <c r="BO84" i="8"/>
  <c r="BR88" i="8"/>
  <c r="BP89" i="8"/>
  <c r="BW51" i="8"/>
  <c r="BQ44" i="8"/>
  <c r="BX78" i="8" s="1"/>
  <c r="BQ37" i="8"/>
  <c r="BQ36" i="8" s="1"/>
  <c r="BV87" i="8"/>
  <c r="BL40" i="8"/>
  <c r="BL33" i="8"/>
  <c r="BJ38" i="8"/>
  <c r="BK39" i="8"/>
  <c r="BE20" i="8"/>
  <c r="BE28" i="8"/>
  <c r="BF22" i="8" s="1"/>
  <c r="BF21" i="8" s="1"/>
  <c r="BQ75" i="8"/>
  <c r="BR76" i="8"/>
  <c r="BQ55" i="8"/>
  <c r="BD91" i="8"/>
  <c r="BD79" i="8"/>
  <c r="BD80" i="8" s="1"/>
  <c r="BJ31" i="8"/>
  <c r="BK32" i="8"/>
  <c r="BK15" i="6"/>
  <c r="BK87" i="6" s="1"/>
  <c r="BK83" i="6"/>
  <c r="BR62" i="6"/>
  <c r="BY70" i="6"/>
  <c r="BE22" i="6"/>
  <c r="BR65" i="6"/>
  <c r="BR64" i="6" s="1"/>
  <c r="BR58" i="6"/>
  <c r="BR57" i="6" s="1"/>
  <c r="BR50" i="6"/>
  <c r="BY72" i="6" s="1"/>
  <c r="BR68" i="6"/>
  <c r="BD90" i="6"/>
  <c r="BD43" i="6"/>
  <c r="BK44" i="6"/>
  <c r="BE29" i="6"/>
  <c r="AX18" i="6"/>
  <c r="AX26" i="6"/>
  <c r="AY20" i="6" s="1"/>
  <c r="BK52" i="6"/>
  <c r="BK92" i="6" s="1"/>
  <c r="BK59" i="6"/>
  <c r="BD28" i="6"/>
  <c r="BE24" i="6" s="1"/>
  <c r="BK34" i="6"/>
  <c r="CM80" i="6"/>
  <c r="CN17" i="6"/>
  <c r="BE37" i="6"/>
  <c r="BL74" i="6"/>
  <c r="BK41" i="6"/>
  <c r="BL61" i="6"/>
  <c r="BL60" i="6" s="1"/>
  <c r="BL46" i="6"/>
  <c r="BL51" i="6" s="1"/>
  <c r="BL54" i="6"/>
  <c r="BL53" i="6" s="1"/>
  <c r="BK82" i="6"/>
  <c r="BN86" i="6"/>
  <c r="BP40" i="5"/>
  <c r="BP31" i="5"/>
  <c r="BW74" i="5"/>
  <c r="BP14" i="5"/>
  <c r="BP82" i="5" s="1"/>
  <c r="BW75" i="5"/>
  <c r="BJ26" i="5"/>
  <c r="BJ27" i="5"/>
  <c r="BP38" i="5"/>
  <c r="BP90" i="5"/>
  <c r="BW64" i="5"/>
  <c r="BW63" i="5" s="1"/>
  <c r="BW57" i="5"/>
  <c r="BW56" i="5" s="1"/>
  <c r="BW49" i="5"/>
  <c r="CD71" i="5" s="1"/>
  <c r="BO81" i="5"/>
  <c r="BR85" i="5"/>
  <c r="BV61" i="5"/>
  <c r="BC17" i="5"/>
  <c r="BC25" i="5"/>
  <c r="BD19" i="5" s="1"/>
  <c r="CM79" i="5"/>
  <c r="CN16" i="5"/>
  <c r="CC70" i="5"/>
  <c r="BP51" i="5"/>
  <c r="BP91" i="5" s="1"/>
  <c r="BQ60" i="5"/>
  <c r="BQ59" i="5" s="1"/>
  <c r="BQ53" i="5"/>
  <c r="BQ52" i="5" s="1"/>
  <c r="BQ45" i="5"/>
  <c r="BJ29" i="5"/>
  <c r="BQ39" i="5"/>
  <c r="BQ32" i="5"/>
  <c r="BP86" i="5"/>
  <c r="BJ36" i="5"/>
  <c r="BQ73" i="5"/>
  <c r="BV84" i="5"/>
  <c r="BW67" i="5"/>
  <c r="BW93" i="5" s="1"/>
  <c r="BP33" i="5"/>
  <c r="BV48" i="5"/>
  <c r="BW62" i="5"/>
  <c r="CD69" i="5" s="1"/>
  <c r="BW55" i="5"/>
  <c r="BW54" i="5" s="1"/>
  <c r="BW47" i="5"/>
  <c r="BW46" i="5" s="1"/>
  <c r="BQ41" i="5"/>
  <c r="BQ34" i="5"/>
  <c r="AD68" i="2"/>
  <c r="AK75" i="2"/>
  <c r="AE80" i="2"/>
  <c r="X35" i="2"/>
  <c r="AB71" i="2"/>
  <c r="AB17" i="2" s="1"/>
  <c r="R30" i="2"/>
  <c r="S25" i="2" s="1"/>
  <c r="S24" i="2" s="1"/>
  <c r="R31" i="2"/>
  <c r="S27" i="2" s="1"/>
  <c r="S26" i="2" s="1"/>
  <c r="V39" i="2"/>
  <c r="R63" i="2"/>
  <c r="S64" i="2"/>
  <c r="AE53" i="2"/>
  <c r="AL76" i="2" s="1"/>
  <c r="AE69" i="2"/>
  <c r="AE51" i="2"/>
  <c r="AE50" i="2" s="1"/>
  <c r="AE67" i="2"/>
  <c r="AE66" i="2" s="1"/>
  <c r="T95" i="2"/>
  <c r="U32" i="2"/>
  <c r="V33" i="2"/>
  <c r="AB77" i="2"/>
  <c r="AC78" i="2"/>
  <c r="K86" i="2"/>
  <c r="N90" i="2"/>
  <c r="R72" i="2"/>
  <c r="S73" i="2"/>
  <c r="Y43" i="2"/>
  <c r="AF79" i="2" s="1"/>
  <c r="Y36" i="2"/>
  <c r="AF60" i="2" s="1"/>
  <c r="AF59" i="2" s="1"/>
  <c r="P21" i="2"/>
  <c r="P29" i="2"/>
  <c r="Q23" i="2" s="1"/>
  <c r="Q22" i="2" s="1"/>
  <c r="Y38" i="2"/>
  <c r="AF62" i="2" s="1"/>
  <c r="AF61" i="2" s="1"/>
  <c r="Y45" i="2"/>
  <c r="Q88" i="2"/>
  <c r="Q100" i="2"/>
  <c r="Q99" i="2"/>
  <c r="O93" i="2"/>
  <c r="O81" i="2"/>
  <c r="O82" i="2" s="1"/>
  <c r="X44" i="2"/>
  <c r="P89" i="2"/>
  <c r="C110" i="2"/>
  <c r="P96" i="2"/>
  <c r="P70" i="2"/>
  <c r="C118" i="2" s="1"/>
  <c r="Q98" i="2"/>
  <c r="W41" i="2"/>
  <c r="W40" i="2" s="1"/>
  <c r="W34" i="2"/>
  <c r="AD58" i="2" s="1"/>
  <c r="AD57" i="2" s="1"/>
  <c r="T46" i="2"/>
  <c r="T94" i="2"/>
  <c r="Q56" i="2"/>
  <c r="Q18" i="2" s="1"/>
  <c r="AC65" i="2"/>
  <c r="AC49" i="2"/>
  <c r="X42" i="2"/>
  <c r="X37" i="2"/>
  <c r="V52" i="2"/>
  <c r="U54" i="2"/>
  <c r="U55" i="2" s="1"/>
  <c r="L85" i="2"/>
  <c r="L87" i="2"/>
  <c r="M16" i="2"/>
  <c r="U47" i="2"/>
  <c r="V48" i="2"/>
  <c r="T74" i="2"/>
  <c r="EM84" i="2" l="1"/>
  <c r="EN20" i="2"/>
  <c r="Q91" i="2"/>
  <c r="U28" i="2"/>
  <c r="C63" i="7"/>
  <c r="C126" i="7"/>
  <c r="B140" i="2"/>
  <c r="BQ35" i="8"/>
  <c r="BX50" i="8" s="1"/>
  <c r="BX49" i="8" s="1"/>
  <c r="BP83" i="8"/>
  <c r="BP84" i="8" s="1"/>
  <c r="BQ42" i="8"/>
  <c r="BX77" i="8" s="1"/>
  <c r="BR69" i="8"/>
  <c r="BR17" i="8" s="1"/>
  <c r="BQ16" i="8"/>
  <c r="BQ85" i="8" s="1"/>
  <c r="BF20" i="8"/>
  <c r="BF28" i="8"/>
  <c r="BG22" i="8" s="1"/>
  <c r="BG21" i="8" s="1"/>
  <c r="BP93" i="8"/>
  <c r="BP68" i="8"/>
  <c r="CP82" i="8"/>
  <c r="CQ19" i="8"/>
  <c r="BK31" i="8"/>
  <c r="BL32" i="8"/>
  <c r="BE91" i="8"/>
  <c r="BE79" i="8"/>
  <c r="BE80" i="8" s="1"/>
  <c r="BS63" i="8"/>
  <c r="BS62" i="8" s="1"/>
  <c r="BS56" i="8"/>
  <c r="BS48" i="8"/>
  <c r="BS53" i="8" s="1"/>
  <c r="BR47" i="8"/>
  <c r="BQ46" i="8"/>
  <c r="BW86" i="8"/>
  <c r="BW98" i="8"/>
  <c r="BW97" i="8"/>
  <c r="BK30" i="8"/>
  <c r="BL26" i="8" s="1"/>
  <c r="BL25" i="8" s="1"/>
  <c r="BQ54" i="8"/>
  <c r="BQ94" i="8" s="1"/>
  <c r="BR55" i="8"/>
  <c r="BQ89" i="8"/>
  <c r="BY71" i="8"/>
  <c r="BX70" i="8"/>
  <c r="BR44" i="8"/>
  <c r="BY78" i="8" s="1"/>
  <c r="BR37" i="8"/>
  <c r="BW96" i="8"/>
  <c r="BR75" i="8"/>
  <c r="BS76" i="8"/>
  <c r="BX67" i="8"/>
  <c r="BX60" i="8"/>
  <c r="BX59" i="8" s="1"/>
  <c r="BX52" i="8"/>
  <c r="CE74" i="8" s="1"/>
  <c r="BK24" i="8"/>
  <c r="BL39" i="8"/>
  <c r="BK38" i="8"/>
  <c r="BR61" i="8"/>
  <c r="BJ92" i="8"/>
  <c r="BJ45" i="8"/>
  <c r="BJ27" i="8"/>
  <c r="BM40" i="8"/>
  <c r="BM33" i="8"/>
  <c r="BX51" i="8"/>
  <c r="BQ43" i="8"/>
  <c r="BY71" i="6"/>
  <c r="BL59" i="6"/>
  <c r="BL52" i="6"/>
  <c r="BL92" i="6" s="1"/>
  <c r="BF38" i="6"/>
  <c r="BM74" i="6" s="1"/>
  <c r="BF31" i="6"/>
  <c r="BL42" i="6"/>
  <c r="BS76" i="6" s="1"/>
  <c r="BL35" i="6"/>
  <c r="BL34" i="6" s="1"/>
  <c r="AX89" i="6"/>
  <c r="AX77" i="6"/>
  <c r="AX78" i="6" s="1"/>
  <c r="BL73" i="6"/>
  <c r="BE23" i="6"/>
  <c r="AY19" i="6"/>
  <c r="BK91" i="6"/>
  <c r="BK66" i="6"/>
  <c r="BE36" i="6"/>
  <c r="BE43" i="6" s="1"/>
  <c r="BR49" i="6"/>
  <c r="BE90" i="6"/>
  <c r="BR84" i="6"/>
  <c r="BR96" i="6"/>
  <c r="BR95" i="6"/>
  <c r="BL40" i="6"/>
  <c r="BL33" i="6"/>
  <c r="BE21" i="6"/>
  <c r="CN80" i="6"/>
  <c r="CO17" i="6"/>
  <c r="BS69" i="6"/>
  <c r="BL67" i="6"/>
  <c r="BL45" i="6"/>
  <c r="BR94" i="6"/>
  <c r="BQ40" i="5"/>
  <c r="BX74" i="5"/>
  <c r="BX68" i="5"/>
  <c r="BX67" i="5" s="1"/>
  <c r="BX93" i="5" s="1"/>
  <c r="BW48" i="5"/>
  <c r="BP80" i="5"/>
  <c r="BP81" i="5" s="1"/>
  <c r="BQ66" i="5"/>
  <c r="BQ15" i="5" s="1"/>
  <c r="BQ86" i="5" s="1"/>
  <c r="BW61" i="5"/>
  <c r="BP65" i="5"/>
  <c r="BQ33" i="5"/>
  <c r="BX62" i="5"/>
  <c r="BX55" i="5"/>
  <c r="BX54" i="5" s="1"/>
  <c r="BX47" i="5"/>
  <c r="BX46" i="5" s="1"/>
  <c r="CD70" i="5"/>
  <c r="BK23" i="5"/>
  <c r="CN79" i="5"/>
  <c r="CO16" i="5"/>
  <c r="BX75" i="5"/>
  <c r="BQ50" i="5"/>
  <c r="BQ44" i="5"/>
  <c r="BJ28" i="5"/>
  <c r="BK21" i="5" s="1"/>
  <c r="BQ72" i="5"/>
  <c r="BK37" i="5"/>
  <c r="BK36" i="5" s="1"/>
  <c r="BK30" i="5"/>
  <c r="BK29" i="5" s="1"/>
  <c r="BQ31" i="5"/>
  <c r="BQ51" i="5"/>
  <c r="BQ91" i="5" s="1"/>
  <c r="BW83" i="5"/>
  <c r="BW95" i="5"/>
  <c r="BW94" i="5"/>
  <c r="BJ35" i="5"/>
  <c r="BQ58" i="5"/>
  <c r="BC88" i="5"/>
  <c r="BC76" i="5"/>
  <c r="BC77" i="5" s="1"/>
  <c r="BQ38" i="5"/>
  <c r="BX64" i="5"/>
  <c r="BX63" i="5" s="1"/>
  <c r="BX57" i="5"/>
  <c r="BX56" i="5" s="1"/>
  <c r="BX49" i="5"/>
  <c r="CE71" i="5" s="1"/>
  <c r="BD18" i="5"/>
  <c r="AE68" i="2"/>
  <c r="AL75" i="2"/>
  <c r="AF80" i="2"/>
  <c r="Y35" i="2"/>
  <c r="Y44" i="2"/>
  <c r="Y42" i="2"/>
  <c r="AC71" i="2"/>
  <c r="AC17" i="2" s="1"/>
  <c r="Y37" i="2"/>
  <c r="S30" i="2"/>
  <c r="T25" i="2" s="1"/>
  <c r="T24" i="2" s="1"/>
  <c r="W39" i="2"/>
  <c r="S31" i="2"/>
  <c r="T27" i="2" s="1"/>
  <c r="T26" i="2" s="1"/>
  <c r="Q89" i="2"/>
  <c r="S72" i="2"/>
  <c r="S98" i="2" s="1"/>
  <c r="T73" i="2"/>
  <c r="U94" i="2"/>
  <c r="U46" i="2"/>
  <c r="R88" i="2"/>
  <c r="R100" i="2"/>
  <c r="R99" i="2"/>
  <c r="U74" i="2"/>
  <c r="W52" i="2"/>
  <c r="V54" i="2"/>
  <c r="V55" i="2" s="1"/>
  <c r="AF53" i="2"/>
  <c r="AM76" i="2" s="1"/>
  <c r="AF69" i="2"/>
  <c r="R98" i="2"/>
  <c r="Q21" i="2"/>
  <c r="Q29" i="2"/>
  <c r="R23" i="2" s="1"/>
  <c r="R22" i="2" s="1"/>
  <c r="S63" i="2"/>
  <c r="T64" i="2"/>
  <c r="Z38" i="2"/>
  <c r="AG62" i="2" s="1"/>
  <c r="AG61" i="2" s="1"/>
  <c r="Z45" i="2"/>
  <c r="R56" i="2"/>
  <c r="X34" i="2"/>
  <c r="AE58" i="2" s="1"/>
  <c r="AE57" i="2" s="1"/>
  <c r="X41" i="2"/>
  <c r="X40" i="2" s="1"/>
  <c r="L86" i="2"/>
  <c r="O90" i="2"/>
  <c r="P81" i="2"/>
  <c r="P82" i="2" s="1"/>
  <c r="P93" i="2"/>
  <c r="C137" i="2"/>
  <c r="AC77" i="2"/>
  <c r="AD78" i="2"/>
  <c r="Z43" i="2"/>
  <c r="AG79" i="2" s="1"/>
  <c r="Z36" i="2"/>
  <c r="AG60" i="2" s="1"/>
  <c r="AG59" i="2" s="1"/>
  <c r="V47" i="2"/>
  <c r="W48" i="2"/>
  <c r="U95" i="2"/>
  <c r="AD65" i="2"/>
  <c r="AD49" i="2"/>
  <c r="M87" i="2"/>
  <c r="M85" i="2"/>
  <c r="N16" i="2"/>
  <c r="AF51" i="2"/>
  <c r="AF50" i="2" s="1"/>
  <c r="AF67" i="2"/>
  <c r="AF66" i="2" s="1"/>
  <c r="Q96" i="2"/>
  <c r="Q70" i="2"/>
  <c r="V32" i="2"/>
  <c r="W33" i="2"/>
  <c r="EO20" i="2" l="1"/>
  <c r="EN84" i="2"/>
  <c r="R91" i="2"/>
  <c r="R18" i="2"/>
  <c r="AF68" i="2"/>
  <c r="V28" i="2"/>
  <c r="BX65" i="8"/>
  <c r="CE72" i="8" s="1"/>
  <c r="BQ41" i="8"/>
  <c r="BX58" i="8"/>
  <c r="BX57" i="8" s="1"/>
  <c r="BQ34" i="8"/>
  <c r="BS88" i="8"/>
  <c r="BQ83" i="8"/>
  <c r="BQ84" i="8" s="1"/>
  <c r="BR16" i="8"/>
  <c r="BR85" i="8" s="1"/>
  <c r="BL30" i="8"/>
  <c r="BM26" i="8" s="1"/>
  <c r="BM25" i="8" s="1"/>
  <c r="BR42" i="8"/>
  <c r="BR35" i="8"/>
  <c r="BK23" i="8"/>
  <c r="BY67" i="8"/>
  <c r="BY60" i="8"/>
  <c r="BY59" i="8" s="1"/>
  <c r="BY52" i="8"/>
  <c r="CF74" i="8" s="1"/>
  <c r="BS55" i="8"/>
  <c r="BR54" i="8"/>
  <c r="BR94" i="8" s="1"/>
  <c r="BS61" i="8"/>
  <c r="BX86" i="8"/>
  <c r="BX98" i="8"/>
  <c r="BX97" i="8"/>
  <c r="BR43" i="8"/>
  <c r="BY70" i="8"/>
  <c r="BY96" i="8" s="1"/>
  <c r="BZ71" i="8"/>
  <c r="BM32" i="8"/>
  <c r="BL31" i="8"/>
  <c r="BR36" i="8"/>
  <c r="BY51" i="8" s="1"/>
  <c r="CE73" i="8"/>
  <c r="BX66" i="8"/>
  <c r="BX96" i="8"/>
  <c r="BS44" i="8"/>
  <c r="BZ78" i="8" s="1"/>
  <c r="BS37" i="8"/>
  <c r="BQ93" i="8"/>
  <c r="BQ68" i="8"/>
  <c r="BK92" i="8"/>
  <c r="BK45" i="8"/>
  <c r="BK27" i="8"/>
  <c r="BN40" i="8"/>
  <c r="BN33" i="8"/>
  <c r="BT63" i="8"/>
  <c r="BT62" i="8" s="1"/>
  <c r="BT56" i="8"/>
  <c r="BT48" i="8"/>
  <c r="BT53" i="8" s="1"/>
  <c r="BS75" i="8"/>
  <c r="BT76" i="8"/>
  <c r="BR89" i="8"/>
  <c r="BR46" i="8"/>
  <c r="BS47" i="8"/>
  <c r="H135" i="8"/>
  <c r="BF91" i="8"/>
  <c r="BF79" i="8"/>
  <c r="BF80" i="8" s="1"/>
  <c r="BG20" i="8"/>
  <c r="BG28" i="8"/>
  <c r="BH22" i="8" s="1"/>
  <c r="BH21" i="8" s="1"/>
  <c r="BM39" i="8"/>
  <c r="BL38" i="8"/>
  <c r="BW87" i="8"/>
  <c r="BS69" i="8"/>
  <c r="BS17" i="8" s="1"/>
  <c r="CQ82" i="8"/>
  <c r="CR19" i="8"/>
  <c r="BE25" i="6"/>
  <c r="BF37" i="6"/>
  <c r="BF36" i="6" s="1"/>
  <c r="BL41" i="6"/>
  <c r="BS68" i="6"/>
  <c r="CO80" i="6"/>
  <c r="CP17" i="6"/>
  <c r="BR85" i="6"/>
  <c r="BM61" i="6"/>
  <c r="BM60" i="6" s="1"/>
  <c r="BM54" i="6"/>
  <c r="BM46" i="6"/>
  <c r="BM51" i="6" s="1"/>
  <c r="BF30" i="6"/>
  <c r="BS75" i="6"/>
  <c r="BL39" i="6"/>
  <c r="AY18" i="6"/>
  <c r="AY26" i="6"/>
  <c r="AZ20" i="6" s="1"/>
  <c r="BS65" i="6"/>
  <c r="BS58" i="6"/>
  <c r="BS57" i="6" s="1"/>
  <c r="BS50" i="6"/>
  <c r="BZ72" i="6" s="1"/>
  <c r="BL44" i="6"/>
  <c r="BE27" i="6"/>
  <c r="BF22" i="6" s="1"/>
  <c r="BF21" i="6" s="1"/>
  <c r="BE28" i="6"/>
  <c r="BF24" i="6" s="1"/>
  <c r="BF23" i="6" s="1"/>
  <c r="BM73" i="6"/>
  <c r="I119" i="6" s="1"/>
  <c r="BL14" i="6"/>
  <c r="BL15" i="6"/>
  <c r="BS63" i="6"/>
  <c r="BS56" i="6"/>
  <c r="BS55" i="6" s="1"/>
  <c r="BS48" i="6"/>
  <c r="BS47" i="6" s="1"/>
  <c r="BL32" i="6"/>
  <c r="BS49" i="6"/>
  <c r="BS85" i="5"/>
  <c r="BX61" i="5"/>
  <c r="BX48" i="5"/>
  <c r="BR73" i="5"/>
  <c r="BR72" i="5" s="1"/>
  <c r="BQ14" i="5"/>
  <c r="BQ80" i="5" s="1"/>
  <c r="CE69" i="5"/>
  <c r="BK28" i="5"/>
  <c r="BK35" i="5"/>
  <c r="BR39" i="5"/>
  <c r="BY74" i="5" s="1"/>
  <c r="BR32" i="5"/>
  <c r="BK20" i="5"/>
  <c r="BD17" i="5"/>
  <c r="BD25" i="5"/>
  <c r="BE19" i="5" s="1"/>
  <c r="BE18" i="5" s="1"/>
  <c r="BW84" i="5"/>
  <c r="BQ43" i="5"/>
  <c r="CO79" i="5"/>
  <c r="CP16" i="5"/>
  <c r="BX83" i="5"/>
  <c r="BX95" i="5"/>
  <c r="BX94" i="5"/>
  <c r="BR60" i="5"/>
  <c r="BR53" i="5"/>
  <c r="BR45" i="5"/>
  <c r="BR50" i="5" s="1"/>
  <c r="BJ89" i="5"/>
  <c r="BJ42" i="5"/>
  <c r="BJ24" i="5"/>
  <c r="CE70" i="5"/>
  <c r="BR41" i="5"/>
  <c r="BR40" i="5" s="1"/>
  <c r="BR34" i="5"/>
  <c r="BK22" i="5"/>
  <c r="AM75" i="2"/>
  <c r="Z35" i="2"/>
  <c r="Z37" i="2"/>
  <c r="Z44" i="2"/>
  <c r="AD71" i="2"/>
  <c r="AD17" i="2" s="1"/>
  <c r="R21" i="2"/>
  <c r="R29" i="2"/>
  <c r="S23" i="2" s="1"/>
  <c r="Z42" i="2"/>
  <c r="AG69" i="2"/>
  <c r="AG53" i="2"/>
  <c r="AN76" i="2" s="1"/>
  <c r="T72" i="2"/>
  <c r="T98" i="2" s="1"/>
  <c r="U73" i="2"/>
  <c r="Q81" i="2"/>
  <c r="Q82" i="2" s="1"/>
  <c r="Q93" i="2"/>
  <c r="AD77" i="2"/>
  <c r="D141" i="2" s="1"/>
  <c r="AE78" i="2"/>
  <c r="X52" i="2"/>
  <c r="W54" i="2"/>
  <c r="W55" i="2" s="1"/>
  <c r="T63" i="2"/>
  <c r="U64" i="2"/>
  <c r="W32" i="2"/>
  <c r="X33" i="2"/>
  <c r="V94" i="2"/>
  <c r="V46" i="2"/>
  <c r="S88" i="2"/>
  <c r="S100" i="2"/>
  <c r="S99" i="2"/>
  <c r="N87" i="2"/>
  <c r="N85" i="2"/>
  <c r="O16" i="2"/>
  <c r="W47" i="2"/>
  <c r="X48" i="2"/>
  <c r="AE49" i="2"/>
  <c r="AE65" i="2"/>
  <c r="R89" i="2"/>
  <c r="AG80" i="2"/>
  <c r="R96" i="2"/>
  <c r="R70" i="2"/>
  <c r="X39" i="2"/>
  <c r="M86" i="2"/>
  <c r="P90" i="2"/>
  <c r="V95" i="2"/>
  <c r="S56" i="2"/>
  <c r="Y41" i="2"/>
  <c r="Y40" i="2" s="1"/>
  <c r="Y34" i="2"/>
  <c r="AF58" i="2" s="1"/>
  <c r="AF57" i="2" s="1"/>
  <c r="T31" i="2"/>
  <c r="U27" i="2" s="1"/>
  <c r="U26" i="2" s="1"/>
  <c r="T30" i="2"/>
  <c r="U25" i="2" s="1"/>
  <c r="U24" i="2" s="1"/>
  <c r="AG67" i="2"/>
  <c r="AG66" i="2" s="1"/>
  <c r="AG51" i="2"/>
  <c r="AG50" i="2" s="1"/>
  <c r="V74" i="2"/>
  <c r="AA38" i="2"/>
  <c r="AH62" i="2" s="1"/>
  <c r="AH61" i="2" s="1"/>
  <c r="AA45" i="2"/>
  <c r="AA36" i="2"/>
  <c r="AH60" i="2" s="1"/>
  <c r="AH59" i="2" s="1"/>
  <c r="AA43" i="2"/>
  <c r="AH79" i="2" s="1"/>
  <c r="EO84" i="2" l="1"/>
  <c r="EP20" i="2"/>
  <c r="AG68" i="2"/>
  <c r="S91" i="2"/>
  <c r="S18" i="2"/>
  <c r="W28" i="2"/>
  <c r="BR41" i="8"/>
  <c r="BX64" i="8"/>
  <c r="BR34" i="8"/>
  <c r="BY77" i="8"/>
  <c r="BT88" i="8"/>
  <c r="BR83" i="8"/>
  <c r="BU88" i="8" s="1"/>
  <c r="BY66" i="8"/>
  <c r="BS36" i="8"/>
  <c r="BZ51" i="8" s="1"/>
  <c r="BT69" i="8"/>
  <c r="BT17" i="8" s="1"/>
  <c r="BS89" i="8"/>
  <c r="BM30" i="8"/>
  <c r="BN26" i="8" s="1"/>
  <c r="BN25" i="8" s="1"/>
  <c r="BN39" i="8"/>
  <c r="BM38" i="8"/>
  <c r="BG91" i="8"/>
  <c r="BG79" i="8"/>
  <c r="BG80" i="8" s="1"/>
  <c r="BU63" i="8"/>
  <c r="BU62" i="8" s="1"/>
  <c r="BU56" i="8"/>
  <c r="BU48" i="8"/>
  <c r="BU53" i="8" s="1"/>
  <c r="BZ70" i="8"/>
  <c r="BZ96" i="8" s="1"/>
  <c r="CA71" i="8"/>
  <c r="BY65" i="8"/>
  <c r="BY58" i="8"/>
  <c r="BY57" i="8" s="1"/>
  <c r="BY50" i="8"/>
  <c r="BY49" i="8" s="1"/>
  <c r="BH20" i="8"/>
  <c r="BH28" i="8"/>
  <c r="BI22" i="8" s="1"/>
  <c r="BU76" i="8"/>
  <c r="BT75" i="8"/>
  <c r="BY86" i="8"/>
  <c r="BY98" i="8"/>
  <c r="BY97" i="8"/>
  <c r="BT61" i="8"/>
  <c r="BS16" i="8"/>
  <c r="CF73" i="8"/>
  <c r="BS43" i="8"/>
  <c r="BS46" i="8"/>
  <c r="BT47" i="8"/>
  <c r="BT44" i="8"/>
  <c r="CA78" i="8" s="1"/>
  <c r="BT37" i="8"/>
  <c r="BR93" i="8"/>
  <c r="BR68" i="8"/>
  <c r="BL92" i="8"/>
  <c r="BL45" i="8"/>
  <c r="BL27" i="8"/>
  <c r="BS54" i="8"/>
  <c r="BS94" i="8" s="1"/>
  <c r="BT55" i="8"/>
  <c r="CR82" i="8"/>
  <c r="CS19" i="8"/>
  <c r="BO40" i="8"/>
  <c r="BO33" i="8"/>
  <c r="BZ67" i="8"/>
  <c r="BZ60" i="8"/>
  <c r="BZ59" i="8" s="1"/>
  <c r="BZ52" i="8"/>
  <c r="CG74" i="8" s="1"/>
  <c r="BN32" i="8"/>
  <c r="BM31" i="8"/>
  <c r="BX87" i="8"/>
  <c r="BK29" i="8"/>
  <c r="BL24" i="8" s="1"/>
  <c r="BL23" i="8" s="1"/>
  <c r="BT69" i="6"/>
  <c r="BT68" i="6" s="1"/>
  <c r="BF28" i="6"/>
  <c r="BG24" i="6" s="1"/>
  <c r="BG23" i="6" s="1"/>
  <c r="BF27" i="6"/>
  <c r="BZ71" i="6"/>
  <c r="BS64" i="6"/>
  <c r="BF29" i="6"/>
  <c r="BF25" i="6" s="1"/>
  <c r="BS84" i="6"/>
  <c r="BS95" i="6"/>
  <c r="BS96" i="6"/>
  <c r="BG31" i="6"/>
  <c r="BG38" i="6"/>
  <c r="BM42" i="6"/>
  <c r="BM35" i="6"/>
  <c r="BS62" i="6"/>
  <c r="BZ70" i="6"/>
  <c r="G115" i="6"/>
  <c r="AY89" i="6"/>
  <c r="AY77" i="6"/>
  <c r="AY78" i="6" s="1"/>
  <c r="BM67" i="6"/>
  <c r="BM14" i="6" s="1"/>
  <c r="BM53" i="6"/>
  <c r="BS94" i="6"/>
  <c r="CP80" i="6"/>
  <c r="CQ17" i="6"/>
  <c r="BM40" i="6"/>
  <c r="BM39" i="6" s="1"/>
  <c r="BM33" i="6"/>
  <c r="BM32" i="6" s="1"/>
  <c r="AZ19" i="6"/>
  <c r="BM59" i="6"/>
  <c r="BL87" i="6"/>
  <c r="BL83" i="6"/>
  <c r="BL81" i="6"/>
  <c r="BL91" i="6"/>
  <c r="BL66" i="6"/>
  <c r="BM45" i="6"/>
  <c r="BQ82" i="5"/>
  <c r="BK26" i="5"/>
  <c r="BL21" i="5" s="1"/>
  <c r="BL20" i="5" s="1"/>
  <c r="BQ81" i="5"/>
  <c r="BT85" i="5"/>
  <c r="BK27" i="5"/>
  <c r="BL23" i="5" s="1"/>
  <c r="BL22" i="5" s="1"/>
  <c r="CP79" i="5"/>
  <c r="CQ16" i="5"/>
  <c r="BY75" i="5"/>
  <c r="BY62" i="5"/>
  <c r="BY55" i="5"/>
  <c r="BY54" i="5" s="1"/>
  <c r="BY47" i="5"/>
  <c r="BY46" i="5" s="1"/>
  <c r="BY64" i="5"/>
  <c r="BY63" i="5" s="1"/>
  <c r="BY57" i="5"/>
  <c r="BY56" i="5" s="1"/>
  <c r="BY49" i="5"/>
  <c r="CF71" i="5" s="1"/>
  <c r="BR33" i="5"/>
  <c r="BR66" i="5"/>
  <c r="BR52" i="5"/>
  <c r="BK89" i="5"/>
  <c r="BK42" i="5"/>
  <c r="BK24" i="5"/>
  <c r="BE17" i="5"/>
  <c r="BE25" i="5"/>
  <c r="BF19" i="5" s="1"/>
  <c r="BF18" i="5" s="1"/>
  <c r="BY68" i="5"/>
  <c r="BR59" i="5"/>
  <c r="BR31" i="5"/>
  <c r="BR38" i="5"/>
  <c r="BQ90" i="5"/>
  <c r="BQ65" i="5"/>
  <c r="BL37" i="5"/>
  <c r="BL30" i="5"/>
  <c r="BX84" i="5"/>
  <c r="BR44" i="5"/>
  <c r="BD88" i="5"/>
  <c r="BD76" i="5"/>
  <c r="BD77" i="5" s="1"/>
  <c r="AN75" i="2"/>
  <c r="AA44" i="2"/>
  <c r="AA37" i="2"/>
  <c r="AE71" i="2"/>
  <c r="AE17" i="2" s="1"/>
  <c r="AH80" i="2"/>
  <c r="U31" i="2"/>
  <c r="V27" i="2" s="1"/>
  <c r="V26" i="2" s="1"/>
  <c r="Y39" i="2"/>
  <c r="U30" i="2"/>
  <c r="V25" i="2" s="1"/>
  <c r="V24" i="2" s="1"/>
  <c r="S89" i="2"/>
  <c r="U72" i="2"/>
  <c r="U98" i="2" s="1"/>
  <c r="V73" i="2"/>
  <c r="Z41" i="2"/>
  <c r="Z40" i="2" s="1"/>
  <c r="Z34" i="2"/>
  <c r="AG58" i="2" s="1"/>
  <c r="AG57" i="2" s="1"/>
  <c r="X47" i="2"/>
  <c r="Y48" i="2"/>
  <c r="AE77" i="2"/>
  <c r="AF78" i="2"/>
  <c r="R81" i="2"/>
  <c r="R82" i="2" s="1"/>
  <c r="R93" i="2"/>
  <c r="O85" i="2"/>
  <c r="O87" i="2"/>
  <c r="P16" i="2"/>
  <c r="Y52" i="2"/>
  <c r="X54" i="2"/>
  <c r="X55" i="2" s="1"/>
  <c r="X32" i="2"/>
  <c r="Y33" i="2"/>
  <c r="AB36" i="2"/>
  <c r="AI60" i="2" s="1"/>
  <c r="AI59" i="2" s="1"/>
  <c r="AB43" i="2"/>
  <c r="AI79" i="2" s="1"/>
  <c r="N86" i="2"/>
  <c r="Q90" i="2"/>
  <c r="AH51" i="2"/>
  <c r="AH50" i="2" s="1"/>
  <c r="AH67" i="2"/>
  <c r="AH66" i="2" s="1"/>
  <c r="AF49" i="2"/>
  <c r="AF65" i="2"/>
  <c r="W94" i="2"/>
  <c r="W46" i="2"/>
  <c r="D117" i="2" s="1"/>
  <c r="W74" i="2"/>
  <c r="T88" i="2"/>
  <c r="T99" i="2"/>
  <c r="T100" i="2"/>
  <c r="W95" i="2"/>
  <c r="AA42" i="2"/>
  <c r="AA35" i="2"/>
  <c r="S96" i="2"/>
  <c r="S70" i="2"/>
  <c r="AB38" i="2"/>
  <c r="AI62" i="2" s="1"/>
  <c r="AI61" i="2" s="1"/>
  <c r="AB45" i="2"/>
  <c r="U63" i="2"/>
  <c r="V64" i="2"/>
  <c r="AH53" i="2"/>
  <c r="AO76" i="2" s="1"/>
  <c r="AH69" i="2"/>
  <c r="T56" i="2"/>
  <c r="S22" i="2"/>
  <c r="EQ20" i="2" l="1"/>
  <c r="EP84" i="2"/>
  <c r="AH68" i="2"/>
  <c r="T91" i="2"/>
  <c r="T18" i="2"/>
  <c r="X28" i="2"/>
  <c r="BR84" i="8"/>
  <c r="BZ66" i="8"/>
  <c r="BU69" i="8"/>
  <c r="BU17" i="8" s="1"/>
  <c r="CG73" i="8"/>
  <c r="BS83" i="8"/>
  <c r="BS85" i="8"/>
  <c r="BT16" i="8"/>
  <c r="CA70" i="8"/>
  <c r="CB71" i="8"/>
  <c r="CS82" i="8"/>
  <c r="CT19" i="8"/>
  <c r="BV76" i="8"/>
  <c r="BU75" i="8"/>
  <c r="BZ86" i="8"/>
  <c r="BZ98" i="8"/>
  <c r="BZ97" i="8"/>
  <c r="BO39" i="8"/>
  <c r="BN38" i="8"/>
  <c r="BP40" i="8"/>
  <c r="BP33" i="8"/>
  <c r="BN30" i="8"/>
  <c r="BO26" i="8" s="1"/>
  <c r="CA67" i="8"/>
  <c r="CA60" i="8"/>
  <c r="CA59" i="8" s="1"/>
  <c r="CA52" i="8"/>
  <c r="CH74" i="8" s="1"/>
  <c r="BT54" i="8"/>
  <c r="BT94" i="8" s="1"/>
  <c r="BU55" i="8"/>
  <c r="BH91" i="8"/>
  <c r="BH79" i="8"/>
  <c r="BH80" i="8" s="1"/>
  <c r="BU44" i="8"/>
  <c r="CB78" i="8" s="1"/>
  <c r="BU37" i="8"/>
  <c r="BM92" i="8"/>
  <c r="BM45" i="8"/>
  <c r="BM27" i="8"/>
  <c r="BT36" i="8"/>
  <c r="BU61" i="8"/>
  <c r="BI21" i="8"/>
  <c r="BO32" i="8"/>
  <c r="BN31" i="8"/>
  <c r="BT46" i="8"/>
  <c r="BU47" i="8"/>
  <c r="BS93" i="8"/>
  <c r="BS68" i="8"/>
  <c r="BT89" i="8"/>
  <c r="BL29" i="8"/>
  <c r="BM24" i="8" s="1"/>
  <c r="BM23" i="8" s="1"/>
  <c r="BS42" i="8"/>
  <c r="BS35" i="8"/>
  <c r="BV63" i="8"/>
  <c r="BV62" i="8" s="1"/>
  <c r="BV48" i="8"/>
  <c r="BV53" i="8" s="1"/>
  <c r="BV56" i="8"/>
  <c r="BT43" i="8"/>
  <c r="BY87" i="8"/>
  <c r="BY64" i="8"/>
  <c r="CF72" i="8"/>
  <c r="BT75" i="6"/>
  <c r="BG22" i="6"/>
  <c r="BN40" i="6" s="1"/>
  <c r="BM15" i="6"/>
  <c r="BM87" i="6" s="1"/>
  <c r="J106" i="6" s="1"/>
  <c r="I117" i="6" s="1"/>
  <c r="BM83" i="6"/>
  <c r="BM81" i="6"/>
  <c r="BG28" i="6"/>
  <c r="BM44" i="6"/>
  <c r="BN61" i="6"/>
  <c r="BN54" i="6"/>
  <c r="BN53" i="6" s="1"/>
  <c r="BN46" i="6"/>
  <c r="BN51" i="6" s="1"/>
  <c r="BT65" i="6"/>
  <c r="BT64" i="6" s="1"/>
  <c r="BT58" i="6"/>
  <c r="BT57" i="6" s="1"/>
  <c r="BT50" i="6"/>
  <c r="CA72" i="6" s="1"/>
  <c r="BM34" i="6"/>
  <c r="BM52" i="6"/>
  <c r="BM92" i="6" s="1"/>
  <c r="BM41" i="6"/>
  <c r="BT76" i="6"/>
  <c r="CQ80" i="6"/>
  <c r="CR17" i="6"/>
  <c r="BS85" i="6"/>
  <c r="BG37" i="6"/>
  <c r="BN74" i="6"/>
  <c r="AZ18" i="6"/>
  <c r="AZ26" i="6"/>
  <c r="BA20" i="6" s="1"/>
  <c r="BA19" i="6" s="1"/>
  <c r="BT84" i="6"/>
  <c r="K107" i="6" s="1"/>
  <c r="BT95" i="6"/>
  <c r="BT96" i="6"/>
  <c r="BG30" i="6"/>
  <c r="BL82" i="6"/>
  <c r="BO86" i="6"/>
  <c r="BT63" i="6"/>
  <c r="CA70" i="6" s="1"/>
  <c r="BT56" i="6"/>
  <c r="BT55" i="6" s="1"/>
  <c r="BT48" i="6"/>
  <c r="BT47" i="6" s="1"/>
  <c r="BF90" i="6"/>
  <c r="BF43" i="6"/>
  <c r="BT94" i="6"/>
  <c r="BN42" i="6"/>
  <c r="BN35" i="6"/>
  <c r="BL27" i="5"/>
  <c r="CF70" i="5"/>
  <c r="CQ79" i="5"/>
  <c r="CR16" i="5"/>
  <c r="BS41" i="5"/>
  <c r="BS40" i="5" s="1"/>
  <c r="BS34" i="5"/>
  <c r="BS33" i="5" s="1"/>
  <c r="BE88" i="5"/>
  <c r="BE76" i="5"/>
  <c r="BE77" i="5" s="1"/>
  <c r="BR43" i="5"/>
  <c r="BS60" i="5"/>
  <c r="BS59" i="5" s="1"/>
  <c r="BS53" i="5"/>
  <c r="BS45" i="5"/>
  <c r="BS50" i="5" s="1"/>
  <c r="BL29" i="5"/>
  <c r="BR58" i="5"/>
  <c r="BF17" i="5"/>
  <c r="BF25" i="5"/>
  <c r="BG19" i="5" s="1"/>
  <c r="BG18" i="5" s="1"/>
  <c r="BL36" i="5"/>
  <c r="BS73" i="5"/>
  <c r="BY67" i="5"/>
  <c r="BY48" i="5"/>
  <c r="BR51" i="5"/>
  <c r="BR91" i="5" s="1"/>
  <c r="BY61" i="5"/>
  <c r="CF69" i="5"/>
  <c r="BL26" i="5"/>
  <c r="BM37" i="5"/>
  <c r="BM30" i="5"/>
  <c r="BR15" i="5"/>
  <c r="BR14" i="5"/>
  <c r="BS39" i="5"/>
  <c r="BZ74" i="5" s="1"/>
  <c r="BS32" i="5"/>
  <c r="BS31" i="5" s="1"/>
  <c r="AO75" i="2"/>
  <c r="AI80" i="2"/>
  <c r="AB37" i="2"/>
  <c r="AB35" i="2"/>
  <c r="V30" i="2"/>
  <c r="W25" i="2" s="1"/>
  <c r="W24" i="2" s="1"/>
  <c r="V31" i="2"/>
  <c r="W27" i="2" s="1"/>
  <c r="W26" i="2" s="1"/>
  <c r="AI69" i="2"/>
  <c r="AI53" i="2"/>
  <c r="AP76" i="2" s="1"/>
  <c r="U88" i="2"/>
  <c r="U100" i="2"/>
  <c r="U99" i="2"/>
  <c r="Z52" i="2"/>
  <c r="Y54" i="2"/>
  <c r="Y55" i="2" s="1"/>
  <c r="AF71" i="2"/>
  <c r="AF17" i="2" s="1"/>
  <c r="AB44" i="2"/>
  <c r="T96" i="2"/>
  <c r="T70" i="2"/>
  <c r="AF77" i="2"/>
  <c r="AG78" i="2"/>
  <c r="P85" i="2"/>
  <c r="P87" i="2"/>
  <c r="Q16" i="2"/>
  <c r="AI67" i="2"/>
  <c r="AI66" i="2" s="1"/>
  <c r="AI51" i="2"/>
  <c r="AI50" i="2" s="1"/>
  <c r="X95" i="2"/>
  <c r="Z39" i="2"/>
  <c r="U56" i="2"/>
  <c r="T89" i="2"/>
  <c r="O86" i="2"/>
  <c r="R90" i="2"/>
  <c r="AG49" i="2"/>
  <c r="AG65" i="2"/>
  <c r="AC36" i="2"/>
  <c r="AJ60" i="2" s="1"/>
  <c r="AJ59" i="2" s="1"/>
  <c r="AC43" i="2"/>
  <c r="AJ79" i="2" s="1"/>
  <c r="V72" i="2"/>
  <c r="V98" i="2" s="1"/>
  <c r="W73" i="2"/>
  <c r="Y47" i="2"/>
  <c r="Z48" i="2"/>
  <c r="X74" i="2"/>
  <c r="V63" i="2"/>
  <c r="W64" i="2"/>
  <c r="Y32" i="2"/>
  <c r="Z33" i="2"/>
  <c r="S21" i="2"/>
  <c r="S29" i="2"/>
  <c r="T23" i="2" s="1"/>
  <c r="AB42" i="2"/>
  <c r="X46" i="2"/>
  <c r="X94" i="2"/>
  <c r="AC45" i="2"/>
  <c r="AC38" i="2"/>
  <c r="AJ62" i="2" s="1"/>
  <c r="AJ61" i="2" s="1"/>
  <c r="ER20" i="2" l="1"/>
  <c r="EQ84" i="2"/>
  <c r="AI68" i="2"/>
  <c r="U91" i="2"/>
  <c r="U18" i="2"/>
  <c r="L128" i="7"/>
  <c r="L65" i="7"/>
  <c r="BZ75" i="5"/>
  <c r="Y28" i="2"/>
  <c r="CA66" i="8"/>
  <c r="BU43" i="8"/>
  <c r="BM29" i="8"/>
  <c r="BN24" i="8" s="1"/>
  <c r="BN23" i="8" s="1"/>
  <c r="BV61" i="8"/>
  <c r="BV44" i="8"/>
  <c r="CC78" i="8" s="1"/>
  <c r="BV37" i="8"/>
  <c r="BZ65" i="8"/>
  <c r="CG72" i="8" s="1"/>
  <c r="BZ58" i="8"/>
  <c r="BZ57" i="8" s="1"/>
  <c r="BZ50" i="8"/>
  <c r="BZ49" i="8" s="1"/>
  <c r="BS34" i="8"/>
  <c r="BW63" i="8"/>
  <c r="BW62" i="8" s="1"/>
  <c r="BW56" i="8"/>
  <c r="BW48" i="8"/>
  <c r="BW53" i="8" s="1"/>
  <c r="BW76" i="8"/>
  <c r="BV75" i="8"/>
  <c r="BS84" i="8"/>
  <c r="BV88" i="8"/>
  <c r="BS41" i="8"/>
  <c r="BZ77" i="8"/>
  <c r="BU36" i="8"/>
  <c r="CA51" i="8"/>
  <c r="BV55" i="8"/>
  <c r="BU54" i="8"/>
  <c r="BU94" i="8" s="1"/>
  <c r="CT82" i="8"/>
  <c r="CU19" i="8"/>
  <c r="CH73" i="8"/>
  <c r="BU46" i="8"/>
  <c r="BV47" i="8"/>
  <c r="BT93" i="8"/>
  <c r="BT68" i="8"/>
  <c r="BO38" i="8"/>
  <c r="BP39" i="8"/>
  <c r="CB70" i="8"/>
  <c r="CB96" i="8" s="1"/>
  <c r="CC71" i="8"/>
  <c r="BT42" i="8"/>
  <c r="BT35" i="8"/>
  <c r="BN92" i="8"/>
  <c r="BN45" i="8"/>
  <c r="BN27" i="8"/>
  <c r="CA86" i="8"/>
  <c r="CA97" i="8"/>
  <c r="CA98" i="8"/>
  <c r="BV69" i="8"/>
  <c r="BV17" i="8" s="1"/>
  <c r="BU89" i="8"/>
  <c r="BP32" i="8"/>
  <c r="BO31" i="8"/>
  <c r="CB67" i="8"/>
  <c r="CB60" i="8"/>
  <c r="CB59" i="8" s="1"/>
  <c r="CB52" i="8"/>
  <c r="CI74" i="8" s="1"/>
  <c r="CA96" i="8"/>
  <c r="BI20" i="8"/>
  <c r="BI28" i="8"/>
  <c r="BJ22" i="8" s="1"/>
  <c r="BO25" i="8"/>
  <c r="BZ87" i="8"/>
  <c r="BT83" i="8"/>
  <c r="BT85" i="8"/>
  <c r="BU16" i="8"/>
  <c r="BN33" i="6"/>
  <c r="BN32" i="6" s="1"/>
  <c r="BU75" i="6"/>
  <c r="BN39" i="6"/>
  <c r="BG21" i="6"/>
  <c r="BG27" i="6" s="1"/>
  <c r="BT62" i="6"/>
  <c r="BN45" i="6"/>
  <c r="BN44" i="6" s="1"/>
  <c r="CA71" i="6"/>
  <c r="BN67" i="6"/>
  <c r="BN15" i="6" s="1"/>
  <c r="BN87" i="6" s="1"/>
  <c r="BU65" i="6"/>
  <c r="BU64" i="6" s="1"/>
  <c r="BU58" i="6"/>
  <c r="BU57" i="6" s="1"/>
  <c r="BU50" i="6"/>
  <c r="CB72" i="6" s="1"/>
  <c r="BN73" i="6"/>
  <c r="BM91" i="6"/>
  <c r="BM66" i="6"/>
  <c r="BG29" i="6"/>
  <c r="BG36" i="6"/>
  <c r="BU76" i="6"/>
  <c r="BN34" i="6"/>
  <c r="BT49" i="6"/>
  <c r="BN41" i="6"/>
  <c r="BN52" i="6"/>
  <c r="BN92" i="6" s="1"/>
  <c r="BH24" i="6"/>
  <c r="BT85" i="6"/>
  <c r="BA18" i="6"/>
  <c r="BA26" i="6"/>
  <c r="BB20" i="6" s="1"/>
  <c r="BH31" i="6"/>
  <c r="BH30" i="6" s="1"/>
  <c r="BH38" i="6"/>
  <c r="BH37" i="6" s="1"/>
  <c r="J105" i="6"/>
  <c r="BM82" i="6"/>
  <c r="BP86" i="6"/>
  <c r="AZ89" i="6"/>
  <c r="AZ77" i="6"/>
  <c r="AZ78" i="6" s="1"/>
  <c r="CR80" i="6"/>
  <c r="CS17" i="6"/>
  <c r="BU69" i="6"/>
  <c r="BN60" i="6"/>
  <c r="BS66" i="5"/>
  <c r="BS14" i="5" s="1"/>
  <c r="BS44" i="5"/>
  <c r="BS43" i="5" s="1"/>
  <c r="BS58" i="5"/>
  <c r="BZ62" i="5"/>
  <c r="CG69" i="5" s="1"/>
  <c r="BZ55" i="5"/>
  <c r="BZ54" i="5" s="1"/>
  <c r="BZ47" i="5"/>
  <c r="BZ46" i="5" s="1"/>
  <c r="BG17" i="5"/>
  <c r="BG25" i="5"/>
  <c r="BH19" i="5" s="1"/>
  <c r="CR79" i="5"/>
  <c r="CS16" i="5"/>
  <c r="I114" i="5"/>
  <c r="H114" i="5"/>
  <c r="BF88" i="5"/>
  <c r="BF76" i="5"/>
  <c r="BF77" i="5" s="1"/>
  <c r="BY83" i="5"/>
  <c r="BY95" i="5"/>
  <c r="BY94" i="5"/>
  <c r="BS38" i="5"/>
  <c r="BR90" i="5"/>
  <c r="BR65" i="5"/>
  <c r="BZ68" i="5"/>
  <c r="BR82" i="5"/>
  <c r="BR80" i="5"/>
  <c r="BY93" i="5"/>
  <c r="BR86" i="5"/>
  <c r="BT73" i="5"/>
  <c r="BS72" i="5"/>
  <c r="BT60" i="5"/>
  <c r="BT59" i="5" s="1"/>
  <c r="BT53" i="5"/>
  <c r="BT45" i="5"/>
  <c r="BT50" i="5" s="1"/>
  <c r="BS52" i="5"/>
  <c r="BL35" i="5"/>
  <c r="BM36" i="5"/>
  <c r="BM29" i="5"/>
  <c r="BL28" i="5"/>
  <c r="BM21" i="5" s="1"/>
  <c r="BZ64" i="5"/>
  <c r="BZ63" i="5" s="1"/>
  <c r="BZ57" i="5"/>
  <c r="BZ56" i="5" s="1"/>
  <c r="BZ49" i="5"/>
  <c r="CG71" i="5" s="1"/>
  <c r="BZ48" i="5"/>
  <c r="BN37" i="5"/>
  <c r="BN30" i="5"/>
  <c r="BM23" i="5"/>
  <c r="AP75" i="2"/>
  <c r="AJ80" i="2"/>
  <c r="AC37" i="2"/>
  <c r="AG71" i="2"/>
  <c r="AG17" i="2" s="1"/>
  <c r="AC42" i="2"/>
  <c r="AJ67" i="2"/>
  <c r="AJ66" i="2" s="1"/>
  <c r="AJ51" i="2"/>
  <c r="AJ50" i="2" s="1"/>
  <c r="Y95" i="2"/>
  <c r="AD45" i="2"/>
  <c r="AD38" i="2"/>
  <c r="AK62" i="2" s="1"/>
  <c r="AK61" i="2" s="1"/>
  <c r="S93" i="2"/>
  <c r="S81" i="2"/>
  <c r="S82" i="2" s="1"/>
  <c r="U96" i="2"/>
  <c r="U70" i="2"/>
  <c r="Q87" i="2"/>
  <c r="Q85" i="2"/>
  <c r="R16" i="2"/>
  <c r="AJ69" i="2"/>
  <c r="AJ53" i="2"/>
  <c r="AQ76" i="2" s="1"/>
  <c r="Z32" i="2"/>
  <c r="Y46" i="2"/>
  <c r="Y94" i="2"/>
  <c r="AA41" i="2"/>
  <c r="AA40" i="2" s="1"/>
  <c r="AA34" i="2"/>
  <c r="AH58" i="2" s="1"/>
  <c r="AH57" i="2" s="1"/>
  <c r="V56" i="2"/>
  <c r="W63" i="2"/>
  <c r="X64" i="2"/>
  <c r="W72" i="2"/>
  <c r="X73" i="2"/>
  <c r="P86" i="2"/>
  <c r="C108" i="2"/>
  <c r="S90" i="2"/>
  <c r="AC44" i="2"/>
  <c r="U89" i="2"/>
  <c r="Z47" i="2"/>
  <c r="AA48" i="2"/>
  <c r="AG77" i="2"/>
  <c r="AC35" i="2"/>
  <c r="W30" i="2"/>
  <c r="X25" i="2" s="1"/>
  <c r="V88" i="2"/>
  <c r="V99" i="2"/>
  <c r="V100" i="2"/>
  <c r="Y74" i="2"/>
  <c r="T22" i="2"/>
  <c r="AD36" i="2"/>
  <c r="AK60" i="2" s="1"/>
  <c r="AK59" i="2" s="1"/>
  <c r="AD43" i="2"/>
  <c r="AK79" i="2" s="1"/>
  <c r="AA52" i="2"/>
  <c r="Z54" i="2"/>
  <c r="Z55" i="2" s="1"/>
  <c r="W31" i="2"/>
  <c r="X27" i="2" s="1"/>
  <c r="X26" i="2" s="1"/>
  <c r="ER84" i="2" l="1"/>
  <c r="ES20" i="2"/>
  <c r="AJ68" i="2"/>
  <c r="V91" i="2"/>
  <c r="V18" i="2"/>
  <c r="C138" i="2"/>
  <c r="C54" i="7"/>
  <c r="C118" i="7"/>
  <c r="K56" i="7"/>
  <c r="K120" i="7"/>
  <c r="Z28" i="2"/>
  <c r="CB66" i="8"/>
  <c r="BV43" i="8"/>
  <c r="BV36" i="8"/>
  <c r="CB51" i="8"/>
  <c r="BW61" i="8"/>
  <c r="BN29" i="8"/>
  <c r="BO24" i="8" s="1"/>
  <c r="BQ40" i="8"/>
  <c r="BQ39" i="8" s="1"/>
  <c r="BQ33" i="8"/>
  <c r="BQ32" i="8" s="1"/>
  <c r="BP31" i="8"/>
  <c r="BT41" i="8"/>
  <c r="BI91" i="8"/>
  <c r="BI79" i="8"/>
  <c r="BI80" i="8" s="1"/>
  <c r="BV89" i="8"/>
  <c r="BP38" i="8"/>
  <c r="CU82" i="8"/>
  <c r="CV19" i="8"/>
  <c r="BZ64" i="8"/>
  <c r="BT34" i="8"/>
  <c r="BU85" i="8"/>
  <c r="BU83" i="8"/>
  <c r="BV16" i="8"/>
  <c r="BJ21" i="8"/>
  <c r="CA65" i="8"/>
  <c r="CH72" i="8" s="1"/>
  <c r="CA58" i="8"/>
  <c r="CA57" i="8" s="1"/>
  <c r="CA50" i="8"/>
  <c r="CA49" i="8" s="1"/>
  <c r="BU42" i="8"/>
  <c r="BU35" i="8"/>
  <c r="BW47" i="8"/>
  <c r="BV46" i="8"/>
  <c r="BW75" i="8"/>
  <c r="K107" i="8"/>
  <c r="BT84" i="8"/>
  <c r="BW88" i="8"/>
  <c r="BV54" i="8"/>
  <c r="BV94" i="8" s="1"/>
  <c r="BW55" i="8"/>
  <c r="CC70" i="8"/>
  <c r="CC96" i="8" s="1"/>
  <c r="CD71" i="8"/>
  <c r="BU93" i="8"/>
  <c r="BU68" i="8"/>
  <c r="BO30" i="8"/>
  <c r="BP26" i="8" s="1"/>
  <c r="BP25" i="8" s="1"/>
  <c r="BO92" i="8"/>
  <c r="BO45" i="8"/>
  <c r="BO27" i="8"/>
  <c r="L109" i="8"/>
  <c r="CA87" i="8"/>
  <c r="CB86" i="8"/>
  <c r="CB97" i="8"/>
  <c r="CB98" i="8"/>
  <c r="CI73" i="8"/>
  <c r="CA77" i="8"/>
  <c r="BW69" i="8"/>
  <c r="BW17" i="8" s="1"/>
  <c r="CC67" i="8"/>
  <c r="CC60" i="8"/>
  <c r="CC59" i="8" s="1"/>
  <c r="CC52" i="8"/>
  <c r="CJ74" i="8" s="1"/>
  <c r="BG25" i="6"/>
  <c r="BU56" i="6"/>
  <c r="BU55" i="6" s="1"/>
  <c r="BU63" i="6"/>
  <c r="CB70" i="6" s="1"/>
  <c r="BU48" i="6"/>
  <c r="BU47" i="6" s="1"/>
  <c r="CB71" i="6"/>
  <c r="BU49" i="6"/>
  <c r="BN14" i="6"/>
  <c r="BO74" i="6"/>
  <c r="BO73" i="6" s="1"/>
  <c r="BA89" i="6"/>
  <c r="BA77" i="6"/>
  <c r="BA78" i="6" s="1"/>
  <c r="BO42" i="6"/>
  <c r="BV76" i="6" s="1"/>
  <c r="BO35" i="6"/>
  <c r="BO34" i="6" s="1"/>
  <c r="BH23" i="6"/>
  <c r="BH36" i="6"/>
  <c r="BI31" i="6"/>
  <c r="BI38" i="6"/>
  <c r="BB19" i="6"/>
  <c r="BH29" i="6"/>
  <c r="BG90" i="6"/>
  <c r="BG43" i="6"/>
  <c r="BH22" i="6"/>
  <c r="BN59" i="6"/>
  <c r="BN66" i="6" s="1"/>
  <c r="BN91" i="6"/>
  <c r="BU68" i="6"/>
  <c r="CS80" i="6"/>
  <c r="CT17" i="6"/>
  <c r="BO61" i="6"/>
  <c r="BO60" i="6" s="1"/>
  <c r="BO54" i="6"/>
  <c r="BO46" i="6"/>
  <c r="BS15" i="5"/>
  <c r="BS86" i="5" s="1"/>
  <c r="BZ61" i="5"/>
  <c r="BT66" i="5"/>
  <c r="BT14" i="5" s="1"/>
  <c r="BT58" i="5"/>
  <c r="BT39" i="5"/>
  <c r="CA74" i="5" s="1"/>
  <c r="BT32" i="5"/>
  <c r="BM20" i="5"/>
  <c r="BY84" i="5"/>
  <c r="BU60" i="5"/>
  <c r="BU59" i="5" s="1"/>
  <c r="BU53" i="5"/>
  <c r="BU45" i="5"/>
  <c r="BU50" i="5" s="1"/>
  <c r="BN29" i="5"/>
  <c r="BM28" i="5"/>
  <c r="BU73" i="5"/>
  <c r="BT72" i="5"/>
  <c r="BS82" i="5"/>
  <c r="BS80" i="5"/>
  <c r="BG88" i="5"/>
  <c r="BG76" i="5"/>
  <c r="BG77" i="5" s="1"/>
  <c r="BO37" i="5"/>
  <c r="BO30" i="5"/>
  <c r="BM35" i="5"/>
  <c r="BN36" i="5"/>
  <c r="BR81" i="5"/>
  <c r="BU85" i="5"/>
  <c r="BH18" i="5"/>
  <c r="BL89" i="5"/>
  <c r="BL42" i="5"/>
  <c r="BL24" i="5"/>
  <c r="BT52" i="5"/>
  <c r="BS51" i="5"/>
  <c r="BS91" i="5" s="1"/>
  <c r="BS90" i="5"/>
  <c r="CG70" i="5"/>
  <c r="BT44" i="5"/>
  <c r="CA68" i="5"/>
  <c r="BZ67" i="5"/>
  <c r="BZ93" i="5" s="1"/>
  <c r="CS79" i="5"/>
  <c r="CT16" i="5"/>
  <c r="BT41" i="5"/>
  <c r="BT34" i="5"/>
  <c r="BM22" i="5"/>
  <c r="AK80" i="2"/>
  <c r="AQ75" i="2"/>
  <c r="AA33" i="2"/>
  <c r="AA32" i="2" s="1"/>
  <c r="AH78" i="2"/>
  <c r="AH77" i="2" s="1"/>
  <c r="AD44" i="2"/>
  <c r="AD35" i="2"/>
  <c r="T21" i="2"/>
  <c r="T29" i="2"/>
  <c r="U23" i="2" s="1"/>
  <c r="AE43" i="2"/>
  <c r="AL79" i="2" s="1"/>
  <c r="AE36" i="2"/>
  <c r="AL60" i="2" s="1"/>
  <c r="AL59" i="2" s="1"/>
  <c r="X63" i="2"/>
  <c r="Y64" i="2"/>
  <c r="R85" i="2"/>
  <c r="R87" i="2"/>
  <c r="S16" i="2"/>
  <c r="X31" i="2"/>
  <c r="Y27" i="2" s="1"/>
  <c r="Y26" i="2" s="1"/>
  <c r="W56" i="2"/>
  <c r="Q86" i="2"/>
  <c r="T90" i="2"/>
  <c r="AE45" i="2"/>
  <c r="AE38" i="2"/>
  <c r="AL62" i="2" s="1"/>
  <c r="AL61" i="2" s="1"/>
  <c r="AD42" i="2"/>
  <c r="V96" i="2"/>
  <c r="V70" i="2"/>
  <c r="Z94" i="2"/>
  <c r="Z46" i="2"/>
  <c r="AK69" i="2"/>
  <c r="AK68" i="2" s="1"/>
  <c r="AK53" i="2"/>
  <c r="AR76" i="2" s="1"/>
  <c r="G111" i="2" s="1"/>
  <c r="AA47" i="2"/>
  <c r="AB48" i="2"/>
  <c r="AH49" i="2"/>
  <c r="AH65" i="2"/>
  <c r="AB52" i="2"/>
  <c r="AA54" i="2"/>
  <c r="AA55" i="2" s="1"/>
  <c r="Z95" i="2"/>
  <c r="X72" i="2"/>
  <c r="X98" i="2" s="1"/>
  <c r="Y73" i="2"/>
  <c r="AA39" i="2"/>
  <c r="AD37" i="2"/>
  <c r="Z74" i="2"/>
  <c r="V89" i="2"/>
  <c r="W88" i="2"/>
  <c r="W99" i="2"/>
  <c r="W100" i="2"/>
  <c r="AK67" i="2"/>
  <c r="AK66" i="2" s="1"/>
  <c r="AK51" i="2"/>
  <c r="AK50" i="2" s="1"/>
  <c r="X24" i="2"/>
  <c r="W98" i="2"/>
  <c r="ES84" i="2" l="1"/>
  <c r="ET20" i="2"/>
  <c r="W91" i="2"/>
  <c r="W18" i="2"/>
  <c r="M129" i="7"/>
  <c r="M66" i="7"/>
  <c r="L57" i="7"/>
  <c r="L121" i="7"/>
  <c r="CC66" i="8"/>
  <c r="CA64" i="8"/>
  <c r="BX76" i="8"/>
  <c r="BX75" i="8" s="1"/>
  <c r="CC51" i="8"/>
  <c r="BU41" i="8"/>
  <c r="CB77" i="8"/>
  <c r="BU34" i="8"/>
  <c r="BP30" i="8"/>
  <c r="BQ26" i="8" s="1"/>
  <c r="BQ25" i="8" s="1"/>
  <c r="BW89" i="8"/>
  <c r="BV42" i="8"/>
  <c r="BV35" i="8"/>
  <c r="BW54" i="8"/>
  <c r="BW94" i="8" s="1"/>
  <c r="BV93" i="8"/>
  <c r="BV68" i="8"/>
  <c r="BW44" i="8"/>
  <c r="BW37" i="8"/>
  <c r="BW46" i="8"/>
  <c r="CV82" i="8"/>
  <c r="CW19" i="8"/>
  <c r="BQ31" i="8"/>
  <c r="BJ20" i="8"/>
  <c r="BJ28" i="8"/>
  <c r="BK22" i="8" s="1"/>
  <c r="BK21" i="8" s="1"/>
  <c r="BQ38" i="8"/>
  <c r="BP92" i="8"/>
  <c r="BP45" i="8"/>
  <c r="BP27" i="8"/>
  <c r="CB65" i="8"/>
  <c r="CB58" i="8"/>
  <c r="CB57" i="8" s="1"/>
  <c r="CB50" i="8"/>
  <c r="CB49" i="8" s="1"/>
  <c r="BV85" i="8"/>
  <c r="BV83" i="8"/>
  <c r="BW16" i="8"/>
  <c r="BX63" i="8"/>
  <c r="BX62" i="8" s="1"/>
  <c r="BX56" i="8"/>
  <c r="BX48" i="8"/>
  <c r="BX53" i="8" s="1"/>
  <c r="CJ73" i="8"/>
  <c r="CD70" i="8"/>
  <c r="BU84" i="8"/>
  <c r="BX88" i="8"/>
  <c r="CB87" i="8"/>
  <c r="CC86" i="8"/>
  <c r="CC97" i="8"/>
  <c r="CC98" i="8"/>
  <c r="BO23" i="8"/>
  <c r="AA28" i="2"/>
  <c r="BH25" i="6"/>
  <c r="BV69" i="6"/>
  <c r="BV68" i="6" s="1"/>
  <c r="BU62" i="6"/>
  <c r="BV49" i="6"/>
  <c r="BP74" i="6"/>
  <c r="BP73" i="6" s="1"/>
  <c r="BN83" i="6"/>
  <c r="BN81" i="6"/>
  <c r="BO41" i="6"/>
  <c r="BP61" i="6"/>
  <c r="BP60" i="6" s="1"/>
  <c r="BP54" i="6"/>
  <c r="BP46" i="6"/>
  <c r="BP51" i="6" s="1"/>
  <c r="BU84" i="6"/>
  <c r="BU96" i="6"/>
  <c r="BU95" i="6"/>
  <c r="BO59" i="6"/>
  <c r="BH90" i="6"/>
  <c r="BH43" i="6"/>
  <c r="BO51" i="6"/>
  <c r="BO45" i="6"/>
  <c r="BO40" i="6"/>
  <c r="BO33" i="6"/>
  <c r="BH21" i="6"/>
  <c r="BI30" i="6"/>
  <c r="BO67" i="6"/>
  <c r="BO53" i="6"/>
  <c r="BU94" i="6"/>
  <c r="BI37" i="6"/>
  <c r="CT80" i="6"/>
  <c r="CU17" i="6"/>
  <c r="BH28" i="6"/>
  <c r="BI24" i="6" s="1"/>
  <c r="BB18" i="6"/>
  <c r="BB26" i="6"/>
  <c r="BC20" i="6" s="1"/>
  <c r="BV65" i="6"/>
  <c r="BV58" i="6"/>
  <c r="BV57" i="6" s="1"/>
  <c r="BV50" i="6"/>
  <c r="CC72" i="6" s="1"/>
  <c r="BT38" i="5"/>
  <c r="BT15" i="5"/>
  <c r="BT86" i="5" s="1"/>
  <c r="BU66" i="5"/>
  <c r="BU14" i="5" s="1"/>
  <c r="BU58" i="5"/>
  <c r="CA67" i="5"/>
  <c r="CB68" i="5"/>
  <c r="BS65" i="5"/>
  <c r="BV60" i="5"/>
  <c r="BV59" i="5" s="1"/>
  <c r="BV53" i="5"/>
  <c r="BV45" i="5"/>
  <c r="BV50" i="5" s="1"/>
  <c r="BV73" i="5"/>
  <c r="BU72" i="5"/>
  <c r="BM27" i="5"/>
  <c r="BN23" i="5" s="1"/>
  <c r="BN22" i="5" s="1"/>
  <c r="BH17" i="5"/>
  <c r="BH25" i="5"/>
  <c r="BI19" i="5" s="1"/>
  <c r="BI18" i="5" s="1"/>
  <c r="BM89" i="5"/>
  <c r="BM42" i="5"/>
  <c r="BM24" i="5"/>
  <c r="BZ83" i="5"/>
  <c r="BZ95" i="5"/>
  <c r="BZ94" i="5"/>
  <c r="CA64" i="5"/>
  <c r="CA63" i="5" s="1"/>
  <c r="CA57" i="5"/>
  <c r="CA56" i="5" s="1"/>
  <c r="CA49" i="5"/>
  <c r="CH71" i="5" s="1"/>
  <c r="BT33" i="5"/>
  <c r="CA75" i="5"/>
  <c r="BT40" i="5"/>
  <c r="BU52" i="5"/>
  <c r="BT51" i="5"/>
  <c r="BT91" i="5" s="1"/>
  <c r="CA62" i="5"/>
  <c r="CA55" i="5"/>
  <c r="CA54" i="5" s="1"/>
  <c r="CA47" i="5"/>
  <c r="CA46" i="5" s="1"/>
  <c r="BT31" i="5"/>
  <c r="BM26" i="5"/>
  <c r="BN21" i="5" s="1"/>
  <c r="BN20" i="5" s="1"/>
  <c r="CT79" i="5"/>
  <c r="CU16" i="5"/>
  <c r="BS81" i="5"/>
  <c r="BV85" i="5"/>
  <c r="BO29" i="5"/>
  <c r="BN28" i="5"/>
  <c r="BU44" i="5"/>
  <c r="BT43" i="5"/>
  <c r="BT80" i="5"/>
  <c r="K104" i="5" s="1"/>
  <c r="BT82" i="5"/>
  <c r="BO36" i="5"/>
  <c r="BN35" i="5"/>
  <c r="AL80" i="2"/>
  <c r="AR75" i="2"/>
  <c r="AE35" i="2"/>
  <c r="AE37" i="2"/>
  <c r="AE42" i="2"/>
  <c r="AE44" i="2"/>
  <c r="T81" i="2"/>
  <c r="T82" i="2" s="1"/>
  <c r="T93" i="2"/>
  <c r="AB41" i="2"/>
  <c r="AB34" i="2"/>
  <c r="AI58" i="2" s="1"/>
  <c r="AI57" i="2" s="1"/>
  <c r="X56" i="2"/>
  <c r="R86" i="2"/>
  <c r="U90" i="2"/>
  <c r="S85" i="2"/>
  <c r="S87" i="2"/>
  <c r="T16" i="2"/>
  <c r="AC52" i="2"/>
  <c r="AB54" i="2"/>
  <c r="AB55" i="2" s="1"/>
  <c r="W89" i="2"/>
  <c r="D110" i="2"/>
  <c r="D109" i="2"/>
  <c r="C139" i="2" s="1"/>
  <c r="W96" i="2"/>
  <c r="W70" i="2"/>
  <c r="D118" i="2" s="1"/>
  <c r="Y63" i="2"/>
  <c r="Z64" i="2"/>
  <c r="AA95" i="2"/>
  <c r="Y72" i="2"/>
  <c r="Z73" i="2"/>
  <c r="X30" i="2"/>
  <c r="Y25" i="2" s="1"/>
  <c r="X88" i="2"/>
  <c r="X99" i="2"/>
  <c r="X100" i="2"/>
  <c r="AH71" i="2"/>
  <c r="AH17" i="2" s="1"/>
  <c r="AL53" i="2"/>
  <c r="AS76" i="2" s="1"/>
  <c r="AL69" i="2"/>
  <c r="AL68" i="2" s="1"/>
  <c r="AL51" i="2"/>
  <c r="AL50" i="2" s="1"/>
  <c r="AL67" i="2"/>
  <c r="AL66" i="2" s="1"/>
  <c r="AA94" i="2"/>
  <c r="AA46" i="2"/>
  <c r="Y31" i="2"/>
  <c r="Z27" i="2" s="1"/>
  <c r="Z26" i="2" s="1"/>
  <c r="AA74" i="2"/>
  <c r="AB47" i="2"/>
  <c r="AC48" i="2"/>
  <c r="AF45" i="2"/>
  <c r="AF38" i="2"/>
  <c r="AM62" i="2" s="1"/>
  <c r="AM61" i="2" s="1"/>
  <c r="U22" i="2"/>
  <c r="EU20" i="2" l="1"/>
  <c r="ET84" i="2"/>
  <c r="X91" i="2"/>
  <c r="X18" i="2"/>
  <c r="D63" i="7"/>
  <c r="D126" i="7"/>
  <c r="C140" i="2"/>
  <c r="K55" i="7"/>
  <c r="K119" i="7"/>
  <c r="CC77" i="8"/>
  <c r="BX69" i="8"/>
  <c r="BX17" i="8" s="1"/>
  <c r="BX89" i="8" s="1"/>
  <c r="CB64" i="8"/>
  <c r="BV41" i="8"/>
  <c r="CE71" i="8"/>
  <c r="CE70" i="8" s="1"/>
  <c r="CE96" i="8" s="1"/>
  <c r="CC87" i="8"/>
  <c r="BR40" i="8"/>
  <c r="BR33" i="8"/>
  <c r="BW93" i="8"/>
  <c r="BW68" i="8"/>
  <c r="BX55" i="8"/>
  <c r="CI72" i="8"/>
  <c r="BK20" i="8"/>
  <c r="BK28" i="8"/>
  <c r="BL22" i="8" s="1"/>
  <c r="BX47" i="8"/>
  <c r="CC65" i="8"/>
  <c r="CC58" i="8"/>
  <c r="CC57" i="8" s="1"/>
  <c r="CC50" i="8"/>
  <c r="CC49" i="8" s="1"/>
  <c r="BO29" i="8"/>
  <c r="BP24" i="8" s="1"/>
  <c r="BP23" i="8" s="1"/>
  <c r="BJ91" i="8"/>
  <c r="BJ79" i="8"/>
  <c r="BJ80" i="8" s="1"/>
  <c r="CD67" i="8"/>
  <c r="CD66" i="8" s="1"/>
  <c r="CD60" i="8"/>
  <c r="CD59" i="8" s="1"/>
  <c r="CD52" i="8"/>
  <c r="CK74" i="8" s="1"/>
  <c r="BW36" i="8"/>
  <c r="BX61" i="8"/>
  <c r="CD78" i="8"/>
  <c r="BW43" i="8"/>
  <c r="BV34" i="8"/>
  <c r="CD86" i="8"/>
  <c r="CD98" i="8"/>
  <c r="CD97" i="8"/>
  <c r="BW83" i="8"/>
  <c r="BW85" i="8"/>
  <c r="BQ92" i="8"/>
  <c r="BQ45" i="8"/>
  <c r="BQ27" i="8"/>
  <c r="BQ30" i="8"/>
  <c r="BR26" i="8" s="1"/>
  <c r="BR25" i="8" s="1"/>
  <c r="BV84" i="8"/>
  <c r="BY88" i="8"/>
  <c r="CD96" i="8"/>
  <c r="CW82" i="8"/>
  <c r="CX19" i="8"/>
  <c r="BX44" i="8"/>
  <c r="BX37" i="8"/>
  <c r="AM80" i="2"/>
  <c r="BP67" i="6"/>
  <c r="BN82" i="6"/>
  <c r="BQ86" i="6"/>
  <c r="BP59" i="6"/>
  <c r="CU80" i="6"/>
  <c r="CV17" i="6"/>
  <c r="BH27" i="6"/>
  <c r="BI22" i="6" s="1"/>
  <c r="BI21" i="6" s="1"/>
  <c r="BV63" i="6"/>
  <c r="BV56" i="6"/>
  <c r="BV55" i="6" s="1"/>
  <c r="BV48" i="6"/>
  <c r="BV47" i="6" s="1"/>
  <c r="BO32" i="6"/>
  <c r="BJ31" i="6"/>
  <c r="BJ30" i="6" s="1"/>
  <c r="BJ38" i="6"/>
  <c r="BQ74" i="6" s="1"/>
  <c r="BI36" i="6"/>
  <c r="BV75" i="6"/>
  <c r="BO39" i="6"/>
  <c r="BC19" i="6"/>
  <c r="BV84" i="6"/>
  <c r="BV95" i="6"/>
  <c r="BV96" i="6"/>
  <c r="BI29" i="6"/>
  <c r="BB89" i="6"/>
  <c r="BB77" i="6"/>
  <c r="BB78" i="6" s="1"/>
  <c r="BW69" i="6"/>
  <c r="BP42" i="6"/>
  <c r="BW76" i="6" s="1"/>
  <c r="BP35" i="6"/>
  <c r="BP53" i="6"/>
  <c r="BO52" i="6"/>
  <c r="BO92" i="6" s="1"/>
  <c r="BV94" i="6"/>
  <c r="BU85" i="6"/>
  <c r="CC71" i="6"/>
  <c r="BV64" i="6"/>
  <c r="BI23" i="6"/>
  <c r="BO15" i="6"/>
  <c r="BO14" i="6"/>
  <c r="BP45" i="6"/>
  <c r="BO44" i="6"/>
  <c r="BU15" i="5"/>
  <c r="BU86" i="5" s="1"/>
  <c r="CH70" i="5"/>
  <c r="BV66" i="5"/>
  <c r="BV14" i="5" s="1"/>
  <c r="BI17" i="5"/>
  <c r="BI25" i="5"/>
  <c r="BJ19" i="5" s="1"/>
  <c r="BV58" i="5"/>
  <c r="BO28" i="5"/>
  <c r="BN89" i="5"/>
  <c r="BN42" i="5"/>
  <c r="BN24" i="5"/>
  <c r="BU39" i="5"/>
  <c r="BU32" i="5"/>
  <c r="BU51" i="5"/>
  <c r="BU91" i="5" s="1"/>
  <c r="BV52" i="5"/>
  <c r="BH88" i="5"/>
  <c r="BH76" i="5"/>
  <c r="BH77" i="5" s="1"/>
  <c r="BZ84" i="5"/>
  <c r="BU41" i="5"/>
  <c r="BU40" i="5" s="1"/>
  <c r="BU34" i="5"/>
  <c r="BU33" i="5" s="1"/>
  <c r="CA83" i="5"/>
  <c r="L106" i="5" s="1"/>
  <c r="CA95" i="5"/>
  <c r="CA94" i="5"/>
  <c r="CA61" i="5"/>
  <c r="CH69" i="5"/>
  <c r="BO35" i="5"/>
  <c r="BT81" i="5"/>
  <c r="BW85" i="5"/>
  <c r="CA93" i="5"/>
  <c r="BP37" i="5"/>
  <c r="BP36" i="5" s="1"/>
  <c r="BP30" i="5"/>
  <c r="BP29" i="5" s="1"/>
  <c r="BN26" i="5"/>
  <c r="BO21" i="5" s="1"/>
  <c r="BO20" i="5" s="1"/>
  <c r="CB67" i="5"/>
  <c r="CB93" i="5" s="1"/>
  <c r="CC68" i="5"/>
  <c r="BT90" i="5"/>
  <c r="BT65" i="5"/>
  <c r="CU79" i="5"/>
  <c r="CV16" i="5"/>
  <c r="CA48" i="5"/>
  <c r="BV72" i="5"/>
  <c r="BU80" i="5"/>
  <c r="BU82" i="5"/>
  <c r="BN27" i="5"/>
  <c r="BO23" i="5" s="1"/>
  <c r="BV44" i="5"/>
  <c r="BU43" i="5"/>
  <c r="AS75" i="2"/>
  <c r="AF43" i="2"/>
  <c r="AF36" i="2"/>
  <c r="AM60" i="2" s="1"/>
  <c r="AM59" i="2" s="1"/>
  <c r="AF44" i="2"/>
  <c r="AM53" i="2"/>
  <c r="AT76" i="2" s="1"/>
  <c r="AM69" i="2"/>
  <c r="AM68" i="2" s="1"/>
  <c r="AC47" i="2"/>
  <c r="AD48" i="2"/>
  <c r="AB95" i="2"/>
  <c r="Z72" i="2"/>
  <c r="Z98" i="2" s="1"/>
  <c r="AA73" i="2"/>
  <c r="AD52" i="2"/>
  <c r="AC54" i="2"/>
  <c r="AC55" i="2" s="1"/>
  <c r="Y56" i="2"/>
  <c r="AF37" i="2"/>
  <c r="Z63" i="2"/>
  <c r="AA64" i="2"/>
  <c r="AB74" i="2"/>
  <c r="Y88" i="2"/>
  <c r="Y99" i="2"/>
  <c r="Y100" i="2"/>
  <c r="X96" i="2"/>
  <c r="X70" i="2"/>
  <c r="Y98" i="2"/>
  <c r="AI65" i="2"/>
  <c r="AI49" i="2"/>
  <c r="AB33" i="2"/>
  <c r="Y24" i="2"/>
  <c r="AI78" i="2"/>
  <c r="AB40" i="2"/>
  <c r="S86" i="2"/>
  <c r="V90" i="2"/>
  <c r="Z31" i="2"/>
  <c r="AA27" i="2" s="1"/>
  <c r="T85" i="2"/>
  <c r="T87" i="2"/>
  <c r="U16" i="2"/>
  <c r="U21" i="2"/>
  <c r="U29" i="2"/>
  <c r="V23" i="2" s="1"/>
  <c r="AG45" i="2"/>
  <c r="AN80" i="2" s="1"/>
  <c r="AG38" i="2"/>
  <c r="AN62" i="2" s="1"/>
  <c r="AN61" i="2" s="1"/>
  <c r="X89" i="2"/>
  <c r="EV20" i="2" l="1"/>
  <c r="EU84" i="2"/>
  <c r="Y91" i="2"/>
  <c r="Y18" i="2"/>
  <c r="L127" i="7"/>
  <c r="L64" i="7"/>
  <c r="BX16" i="8"/>
  <c r="BX85" i="8" s="1"/>
  <c r="CC64" i="8"/>
  <c r="CE78" i="8"/>
  <c r="BX43" i="8"/>
  <c r="BR30" i="8"/>
  <c r="BP29" i="8"/>
  <c r="BQ24" i="8" s="1"/>
  <c r="BQ23" i="8" s="1"/>
  <c r="CX82" i="8"/>
  <c r="CY19" i="8"/>
  <c r="CD87" i="8"/>
  <c r="CE86" i="8"/>
  <c r="CE97" i="8"/>
  <c r="CE98" i="8"/>
  <c r="BX46" i="8"/>
  <c r="BY63" i="8"/>
  <c r="BY56" i="8"/>
  <c r="BY55" i="8" s="1"/>
  <c r="BY48" i="8"/>
  <c r="BY53" i="8" s="1"/>
  <c r="BR32" i="8"/>
  <c r="BS40" i="8"/>
  <c r="BS33" i="8"/>
  <c r="BR39" i="8"/>
  <c r="BY76" i="8"/>
  <c r="BL21" i="8"/>
  <c r="CK73" i="8"/>
  <c r="BW84" i="8"/>
  <c r="BZ88" i="8"/>
  <c r="BK91" i="8"/>
  <c r="BK79" i="8"/>
  <c r="BK80" i="8" s="1"/>
  <c r="BY44" i="8"/>
  <c r="BY37" i="8"/>
  <c r="BX36" i="8"/>
  <c r="CD51" i="8"/>
  <c r="CJ72" i="8"/>
  <c r="CE67" i="8"/>
  <c r="CE66" i="8" s="1"/>
  <c r="CE60" i="8"/>
  <c r="CE59" i="8" s="1"/>
  <c r="CE52" i="8"/>
  <c r="CL74" i="8" s="1"/>
  <c r="BW42" i="8"/>
  <c r="BW35" i="8"/>
  <c r="BW34" i="8" s="1"/>
  <c r="BX54" i="8"/>
  <c r="BX94" i="8" s="1"/>
  <c r="BI25" i="6"/>
  <c r="BP41" i="6"/>
  <c r="BI27" i="6"/>
  <c r="BJ22" i="6" s="1"/>
  <c r="BJ21" i="6" s="1"/>
  <c r="BO87" i="6"/>
  <c r="BP15" i="6"/>
  <c r="BP52" i="6"/>
  <c r="BP92" i="6" s="1"/>
  <c r="BJ37" i="6"/>
  <c r="BQ73" i="6"/>
  <c r="BP40" i="6"/>
  <c r="BP39" i="6" s="1"/>
  <c r="BP33" i="6"/>
  <c r="BQ61" i="6"/>
  <c r="BQ60" i="6" s="1"/>
  <c r="BQ54" i="6"/>
  <c r="BQ46" i="6"/>
  <c r="BQ51" i="6" s="1"/>
  <c r="CV80" i="6"/>
  <c r="CW17" i="6"/>
  <c r="BV62" i="6"/>
  <c r="CC70" i="6"/>
  <c r="BW68" i="6"/>
  <c r="BW94" i="6" s="1"/>
  <c r="BV85" i="6"/>
  <c r="BJ29" i="6"/>
  <c r="BC18" i="6"/>
  <c r="BC26" i="6"/>
  <c r="BD20" i="6" s="1"/>
  <c r="BD19" i="6" s="1"/>
  <c r="BO83" i="6"/>
  <c r="BO81" i="6"/>
  <c r="BP14" i="6"/>
  <c r="BW65" i="6"/>
  <c r="BW64" i="6" s="1"/>
  <c r="BW58" i="6"/>
  <c r="BW57" i="6" s="1"/>
  <c r="BW50" i="6"/>
  <c r="CD72" i="6" s="1"/>
  <c r="BP34" i="6"/>
  <c r="BO91" i="6"/>
  <c r="BO66" i="6"/>
  <c r="BI28" i="6"/>
  <c r="BJ24" i="6" s="1"/>
  <c r="BP44" i="6"/>
  <c r="BI90" i="6"/>
  <c r="BI43" i="6"/>
  <c r="CB75" i="5"/>
  <c r="BV15" i="5"/>
  <c r="BV86" i="5" s="1"/>
  <c r="BW73" i="5"/>
  <c r="BW72" i="5" s="1"/>
  <c r="CB48" i="5"/>
  <c r="BP28" i="5"/>
  <c r="CB62" i="5"/>
  <c r="CI69" i="5" s="1"/>
  <c r="CB55" i="5"/>
  <c r="CB54" i="5" s="1"/>
  <c r="CB47" i="5"/>
  <c r="CB46" i="5" s="1"/>
  <c r="BU90" i="5"/>
  <c r="BU65" i="5"/>
  <c r="BU38" i="5"/>
  <c r="CB74" i="5"/>
  <c r="BP35" i="5"/>
  <c r="CC67" i="5"/>
  <c r="BU81" i="5"/>
  <c r="BX85" i="5"/>
  <c r="CB83" i="5"/>
  <c r="CB95" i="5"/>
  <c r="CB94" i="5"/>
  <c r="BU31" i="5"/>
  <c r="BV34" i="5"/>
  <c r="BV41" i="5"/>
  <c r="BV40" i="5" s="1"/>
  <c r="BQ37" i="5"/>
  <c r="BQ36" i="5" s="1"/>
  <c r="BQ30" i="5"/>
  <c r="BO22" i="5"/>
  <c r="BV82" i="5"/>
  <c r="BV80" i="5"/>
  <c r="BO26" i="5"/>
  <c r="BP21" i="5" s="1"/>
  <c r="BP20" i="5" s="1"/>
  <c r="CB64" i="5"/>
  <c r="CB57" i="5"/>
  <c r="CB56" i="5" s="1"/>
  <c r="CB49" i="5"/>
  <c r="CI71" i="5" s="1"/>
  <c r="BJ18" i="5"/>
  <c r="BW60" i="5"/>
  <c r="BW59" i="5" s="1"/>
  <c r="BW53" i="5"/>
  <c r="BW45" i="5"/>
  <c r="BW50" i="5" s="1"/>
  <c r="BV43" i="5"/>
  <c r="CA84" i="5"/>
  <c r="CV79" i="5"/>
  <c r="CW16" i="5"/>
  <c r="BV39" i="5"/>
  <c r="BV32" i="5"/>
  <c r="BV51" i="5"/>
  <c r="BV91" i="5" s="1"/>
  <c r="BO89" i="5"/>
  <c r="BO42" i="5"/>
  <c r="BO24" i="5"/>
  <c r="BI88" i="5"/>
  <c r="BI76" i="5"/>
  <c r="BI77" i="5" s="1"/>
  <c r="AT75" i="2"/>
  <c r="AI71" i="2"/>
  <c r="AI17" i="2" s="1"/>
  <c r="AN69" i="2"/>
  <c r="AN68" i="2" s="1"/>
  <c r="AN53" i="2"/>
  <c r="AU76" i="2" s="1"/>
  <c r="AA63" i="2"/>
  <c r="AB64" i="2"/>
  <c r="AG37" i="2"/>
  <c r="AG44" i="2"/>
  <c r="AB32" i="2"/>
  <c r="Z88" i="2"/>
  <c r="Z100" i="2"/>
  <c r="Z99" i="2"/>
  <c r="AC41" i="2"/>
  <c r="AC40" i="2" s="1"/>
  <c r="AC34" i="2"/>
  <c r="AJ58" i="2" s="1"/>
  <c r="AJ57" i="2" s="1"/>
  <c r="Y89" i="2"/>
  <c r="Z56" i="2"/>
  <c r="AM51" i="2"/>
  <c r="AM50" i="2" s="1"/>
  <c r="AM67" i="2"/>
  <c r="AM66" i="2" s="1"/>
  <c r="AF35" i="2"/>
  <c r="AH38" i="2"/>
  <c r="AO62" i="2" s="1"/>
  <c r="AO61" i="2" s="1"/>
  <c r="AH45" i="2"/>
  <c r="AO80" i="2" s="1"/>
  <c r="U81" i="2"/>
  <c r="U82" i="2" s="1"/>
  <c r="U93" i="2"/>
  <c r="Y96" i="2"/>
  <c r="Y70" i="2"/>
  <c r="AD47" i="2"/>
  <c r="AE48" i="2"/>
  <c r="AM79" i="2"/>
  <c r="AF42" i="2"/>
  <c r="V22" i="2"/>
  <c r="AB39" i="2"/>
  <c r="AC95" i="2"/>
  <c r="AI77" i="2"/>
  <c r="AC74" i="2"/>
  <c r="AE52" i="2"/>
  <c r="AD54" i="2"/>
  <c r="AD55" i="2" s="1"/>
  <c r="T86" i="2"/>
  <c r="W90" i="2"/>
  <c r="AA26" i="2"/>
  <c r="U87" i="2"/>
  <c r="U85" i="2"/>
  <c r="V16" i="2"/>
  <c r="Y30" i="2"/>
  <c r="Z25" i="2" s="1"/>
  <c r="Z24" i="2" s="1"/>
  <c r="AA72" i="2"/>
  <c r="AA98" i="2" s="1"/>
  <c r="AB73" i="2"/>
  <c r="EV84" i="2" l="1"/>
  <c r="EW20" i="2"/>
  <c r="Z91" i="2"/>
  <c r="Z18" i="2"/>
  <c r="BX83" i="8"/>
  <c r="BX84" i="8" s="1"/>
  <c r="CE51" i="8"/>
  <c r="CF78" i="8"/>
  <c r="BY69" i="8"/>
  <c r="BW41" i="8"/>
  <c r="CD77" i="8"/>
  <c r="CF67" i="8"/>
  <c r="CF66" i="8" s="1"/>
  <c r="CF60" i="8"/>
  <c r="CF59" i="8" s="1"/>
  <c r="CF52" i="8"/>
  <c r="CM74" i="8" s="1"/>
  <c r="CY82" i="8"/>
  <c r="CZ19" i="8"/>
  <c r="BY43" i="8"/>
  <c r="BR31" i="8"/>
  <c r="BS32" i="8"/>
  <c r="BQ29" i="8"/>
  <c r="BR24" i="8" s="1"/>
  <c r="BR23" i="8" s="1"/>
  <c r="CL73" i="8"/>
  <c r="BX42" i="8"/>
  <c r="BX35" i="8"/>
  <c r="BL20" i="8"/>
  <c r="BL28" i="8"/>
  <c r="BM22" i="8" s="1"/>
  <c r="BM21" i="8" s="1"/>
  <c r="CE87" i="8"/>
  <c r="BY54" i="8"/>
  <c r="BY94" i="8" s="1"/>
  <c r="BZ76" i="8"/>
  <c r="BY75" i="8"/>
  <c r="BY62" i="8"/>
  <c r="CF71" i="8"/>
  <c r="BS26" i="8"/>
  <c r="BR38" i="8"/>
  <c r="BS39" i="8"/>
  <c r="BX93" i="8"/>
  <c r="BX68" i="8"/>
  <c r="CD65" i="8"/>
  <c r="CD64" i="8" s="1"/>
  <c r="CD58" i="8"/>
  <c r="CD57" i="8" s="1"/>
  <c r="CD50" i="8"/>
  <c r="CD49" i="8" s="1"/>
  <c r="BY36" i="8"/>
  <c r="BZ63" i="8"/>
  <c r="BZ56" i="8"/>
  <c r="BZ48" i="8"/>
  <c r="BZ53" i="8" s="1"/>
  <c r="BY47" i="8"/>
  <c r="AB28" i="2"/>
  <c r="BQ45" i="6"/>
  <c r="BQ44" i="6" s="1"/>
  <c r="BW75" i="6"/>
  <c r="BQ67" i="6"/>
  <c r="BQ14" i="6" s="1"/>
  <c r="BJ27" i="6"/>
  <c r="BK22" i="6" s="1"/>
  <c r="BK21" i="6" s="1"/>
  <c r="BQ42" i="6"/>
  <c r="BQ35" i="6"/>
  <c r="BQ34" i="6" s="1"/>
  <c r="BD18" i="6"/>
  <c r="BD26" i="6"/>
  <c r="BE20" i="6" s="1"/>
  <c r="BE19" i="6" s="1"/>
  <c r="CD71" i="6"/>
  <c r="BQ59" i="6"/>
  <c r="BJ23" i="6"/>
  <c r="BJ90" i="6"/>
  <c r="BP83" i="6"/>
  <c r="BP81" i="6"/>
  <c r="BQ53" i="6"/>
  <c r="BO82" i="6"/>
  <c r="BR86" i="6"/>
  <c r="BW63" i="6"/>
  <c r="BW62" i="6" s="1"/>
  <c r="BW56" i="6"/>
  <c r="BW55" i="6" s="1"/>
  <c r="BW48" i="6"/>
  <c r="BW47" i="6" s="1"/>
  <c r="BP87" i="6"/>
  <c r="BC89" i="6"/>
  <c r="BC77" i="6"/>
  <c r="BC78" i="6" s="1"/>
  <c r="CW80" i="6"/>
  <c r="CX17" i="6"/>
  <c r="BJ36" i="6"/>
  <c r="BJ43" i="6" s="1"/>
  <c r="BP32" i="6"/>
  <c r="BW84" i="6"/>
  <c r="BW95" i="6"/>
  <c r="BW96" i="6"/>
  <c r="BP91" i="6"/>
  <c r="BP66" i="6"/>
  <c r="BW49" i="6"/>
  <c r="BK31" i="6"/>
  <c r="BK38" i="6"/>
  <c r="BR74" i="6" s="1"/>
  <c r="BX69" i="6"/>
  <c r="BQ40" i="6"/>
  <c r="BQ39" i="6" s="1"/>
  <c r="BQ33" i="6"/>
  <c r="BW66" i="5"/>
  <c r="BW15" i="5" s="1"/>
  <c r="BW86" i="5" s="1"/>
  <c r="BX73" i="5"/>
  <c r="BX72" i="5" s="1"/>
  <c r="BP26" i="5"/>
  <c r="BQ21" i="5" s="1"/>
  <c r="BQ20" i="5" s="1"/>
  <c r="CC64" i="5"/>
  <c r="CC57" i="5"/>
  <c r="CC56" i="5" s="1"/>
  <c r="CC49" i="5"/>
  <c r="CJ71" i="5" s="1"/>
  <c r="CC75" i="5"/>
  <c r="CC74" i="5"/>
  <c r="BV31" i="5"/>
  <c r="CC83" i="5"/>
  <c r="CC94" i="5"/>
  <c r="CC95" i="5"/>
  <c r="BV38" i="5"/>
  <c r="BW58" i="5"/>
  <c r="BV81" i="5"/>
  <c r="BY85" i="5"/>
  <c r="CD68" i="5"/>
  <c r="BV90" i="5"/>
  <c r="BV65" i="5"/>
  <c r="CW79" i="5"/>
  <c r="CX16" i="5"/>
  <c r="BJ17" i="5"/>
  <c r="BJ25" i="5"/>
  <c r="BK19" i="5" s="1"/>
  <c r="CC93" i="5"/>
  <c r="CB61" i="5"/>
  <c r="CC62" i="5"/>
  <c r="CJ69" i="5" s="1"/>
  <c r="CC55" i="5"/>
  <c r="CC54" i="5" s="1"/>
  <c r="CC47" i="5"/>
  <c r="CC46" i="5" s="1"/>
  <c r="BQ35" i="5"/>
  <c r="BO27" i="5"/>
  <c r="BP23" i="5" s="1"/>
  <c r="BP22" i="5" s="1"/>
  <c r="CB84" i="5"/>
  <c r="BW52" i="5"/>
  <c r="BV33" i="5"/>
  <c r="BX60" i="5"/>
  <c r="BX59" i="5" s="1"/>
  <c r="BX53" i="5"/>
  <c r="BX45" i="5"/>
  <c r="BX50" i="5" s="1"/>
  <c r="BP89" i="5"/>
  <c r="BP42" i="5"/>
  <c r="BP24" i="5"/>
  <c r="BW39" i="5"/>
  <c r="BW32" i="5"/>
  <c r="BW44" i="5"/>
  <c r="CB63" i="5"/>
  <c r="CI70" i="5"/>
  <c r="BQ29" i="5"/>
  <c r="AU75" i="2"/>
  <c r="AJ78" i="2"/>
  <c r="AJ77" i="2" s="1"/>
  <c r="AH44" i="2"/>
  <c r="AH37" i="2"/>
  <c r="AC39" i="2"/>
  <c r="Z30" i="2"/>
  <c r="AA25" i="2" s="1"/>
  <c r="AA24" i="2" s="1"/>
  <c r="AB63" i="2"/>
  <c r="AC64" i="2"/>
  <c r="AJ65" i="2"/>
  <c r="AJ49" i="2"/>
  <c r="AB72" i="2"/>
  <c r="AC73" i="2"/>
  <c r="AA31" i="2"/>
  <c r="AB27" i="2" s="1"/>
  <c r="AB26" i="2" s="1"/>
  <c r="AD74" i="2"/>
  <c r="U86" i="2"/>
  <c r="X90" i="2"/>
  <c r="AA88" i="2"/>
  <c r="AA99" i="2"/>
  <c r="AA100" i="2"/>
  <c r="AE47" i="2"/>
  <c r="AF48" i="2"/>
  <c r="AA56" i="2"/>
  <c r="Z89" i="2"/>
  <c r="V21" i="2"/>
  <c r="V29" i="2"/>
  <c r="W23" i="2" s="1"/>
  <c r="W22" i="2" s="1"/>
  <c r="AD95" i="2"/>
  <c r="Z96" i="2"/>
  <c r="Z70" i="2"/>
  <c r="AC33" i="2"/>
  <c r="AB46" i="2"/>
  <c r="AB94" i="2"/>
  <c r="AG36" i="2"/>
  <c r="AN60" i="2" s="1"/>
  <c r="AN59" i="2" s="1"/>
  <c r="AG43" i="2"/>
  <c r="AG42" i="2" s="1"/>
  <c r="AF52" i="2"/>
  <c r="AE54" i="2"/>
  <c r="AE55" i="2" s="1"/>
  <c r="AO53" i="2"/>
  <c r="AV76" i="2" s="1"/>
  <c r="AO69" i="2"/>
  <c r="AO68" i="2" s="1"/>
  <c r="V87" i="2"/>
  <c r="V85" i="2"/>
  <c r="W16" i="2"/>
  <c r="EW84" i="2" l="1"/>
  <c r="EX20" i="2"/>
  <c r="AA91" i="2"/>
  <c r="AA18" i="2"/>
  <c r="BW14" i="5"/>
  <c r="BW80" i="5" s="1"/>
  <c r="CA88" i="8"/>
  <c r="CF51" i="8"/>
  <c r="BZ69" i="8"/>
  <c r="BZ55" i="8"/>
  <c r="BZ54" i="8" s="1"/>
  <c r="BZ94" i="8" s="1"/>
  <c r="CE77" i="8"/>
  <c r="BX41" i="8"/>
  <c r="BY17" i="8"/>
  <c r="BY89" i="8" s="1"/>
  <c r="BY16" i="8"/>
  <c r="BR29" i="8"/>
  <c r="BS24" i="8" s="1"/>
  <c r="BS23" i="8" s="1"/>
  <c r="BZ75" i="8"/>
  <c r="BM20" i="8"/>
  <c r="BM28" i="8"/>
  <c r="BN22" i="8" s="1"/>
  <c r="BZ47" i="8"/>
  <c r="BY46" i="8"/>
  <c r="BS38" i="8"/>
  <c r="BL91" i="8"/>
  <c r="BL79" i="8"/>
  <c r="BL80" i="8" s="1"/>
  <c r="BY42" i="8"/>
  <c r="BY35" i="8"/>
  <c r="CK72" i="8"/>
  <c r="BS31" i="8"/>
  <c r="BR92" i="8"/>
  <c r="BR45" i="8"/>
  <c r="BR27" i="8"/>
  <c r="BZ44" i="8"/>
  <c r="CG78" i="8" s="1"/>
  <c r="BZ37" i="8"/>
  <c r="BZ36" i="8" s="1"/>
  <c r="BS25" i="8"/>
  <c r="CE65" i="8"/>
  <c r="CE64" i="8" s="1"/>
  <c r="CE58" i="8"/>
  <c r="CE57" i="8" s="1"/>
  <c r="CE50" i="8"/>
  <c r="CE49" i="8" s="1"/>
  <c r="BX34" i="8"/>
  <c r="CG71" i="8"/>
  <c r="CF70" i="8"/>
  <c r="CF96" i="8" s="1"/>
  <c r="BY61" i="8"/>
  <c r="BZ62" i="8"/>
  <c r="CM73" i="8"/>
  <c r="CZ82" i="8"/>
  <c r="DA19" i="8"/>
  <c r="BT40" i="8"/>
  <c r="CA76" i="8" s="1"/>
  <c r="BT33" i="8"/>
  <c r="BT32" i="8" s="1"/>
  <c r="BJ25" i="6"/>
  <c r="BQ15" i="6"/>
  <c r="BQ87" i="6" s="1"/>
  <c r="CD70" i="6"/>
  <c r="BQ32" i="6"/>
  <c r="BK37" i="6"/>
  <c r="BK36" i="6" s="1"/>
  <c r="BK27" i="6"/>
  <c r="BD89" i="6"/>
  <c r="BD77" i="6"/>
  <c r="BD78" i="6" s="1"/>
  <c r="BX63" i="6"/>
  <c r="BX62" i="6" s="1"/>
  <c r="BX56" i="6"/>
  <c r="BX55" i="6" s="1"/>
  <c r="BX48" i="6"/>
  <c r="BX47" i="6" s="1"/>
  <c r="BQ91" i="6"/>
  <c r="CX80" i="6"/>
  <c r="CY17" i="6"/>
  <c r="BQ83" i="6"/>
  <c r="BQ81" i="6"/>
  <c r="BJ28" i="6"/>
  <c r="BK24" i="6" s="1"/>
  <c r="BK23" i="6" s="1"/>
  <c r="BX65" i="6"/>
  <c r="BX64" i="6" s="1"/>
  <c r="BX58" i="6"/>
  <c r="BX57" i="6" s="1"/>
  <c r="BX50" i="6"/>
  <c r="CE72" i="6" s="1"/>
  <c r="BQ52" i="6"/>
  <c r="BQ92" i="6" s="1"/>
  <c r="BX68" i="6"/>
  <c r="BX94" i="6" s="1"/>
  <c r="BP82" i="6"/>
  <c r="BS86" i="6"/>
  <c r="BX76" i="6"/>
  <c r="BQ41" i="6"/>
  <c r="BE18" i="6"/>
  <c r="BE26" i="6"/>
  <c r="BF20" i="6" s="1"/>
  <c r="BF19" i="6" s="1"/>
  <c r="BR73" i="6"/>
  <c r="BR61" i="6"/>
  <c r="BR60" i="6" s="1"/>
  <c r="BR54" i="6"/>
  <c r="BR46" i="6"/>
  <c r="BK30" i="6"/>
  <c r="BX75" i="6"/>
  <c r="BR40" i="6"/>
  <c r="BR39" i="6" s="1"/>
  <c r="BR33" i="6"/>
  <c r="BX49" i="6"/>
  <c r="BW85" i="6"/>
  <c r="BL31" i="6"/>
  <c r="BL38" i="6"/>
  <c r="CC61" i="5"/>
  <c r="CD74" i="5"/>
  <c r="BX58" i="5"/>
  <c r="BQ26" i="5"/>
  <c r="CC48" i="5"/>
  <c r="BX52" i="5"/>
  <c r="BW51" i="5"/>
  <c r="BW91" i="5" s="1"/>
  <c r="BJ88" i="5"/>
  <c r="BJ76" i="5"/>
  <c r="BJ77" i="5" s="1"/>
  <c r="BW31" i="5"/>
  <c r="BR37" i="5"/>
  <c r="BR30" i="5"/>
  <c r="BR29" i="5" s="1"/>
  <c r="BK18" i="5"/>
  <c r="CC84" i="5"/>
  <c r="BQ28" i="5"/>
  <c r="CX79" i="5"/>
  <c r="CY16" i="5"/>
  <c r="CC63" i="5"/>
  <c r="BX66" i="5"/>
  <c r="BX15" i="5" s="1"/>
  <c r="BW38" i="5"/>
  <c r="BP27" i="5"/>
  <c r="BQ23" i="5" s="1"/>
  <c r="BQ22" i="5" s="1"/>
  <c r="BX39" i="5"/>
  <c r="BX32" i="5"/>
  <c r="CJ70" i="5"/>
  <c r="BX44" i="5"/>
  <c r="BW43" i="5"/>
  <c r="CD62" i="5"/>
  <c r="CK69" i="5" s="1"/>
  <c r="CD55" i="5"/>
  <c r="CD54" i="5" s="1"/>
  <c r="CD47" i="5"/>
  <c r="CD46" i="5" s="1"/>
  <c r="BW41" i="5"/>
  <c r="BW40" i="5" s="1"/>
  <c r="BW34" i="5"/>
  <c r="CE68" i="5"/>
  <c r="CD67" i="5"/>
  <c r="AV75" i="2"/>
  <c r="AG35" i="2"/>
  <c r="AJ71" i="2"/>
  <c r="AJ17" i="2" s="1"/>
  <c r="AB31" i="2"/>
  <c r="AC27" i="2" s="1"/>
  <c r="AC26" i="2" s="1"/>
  <c r="AA30" i="2"/>
  <c r="AB25" i="2" s="1"/>
  <c r="AB24" i="2" s="1"/>
  <c r="AG52" i="2"/>
  <c r="AF54" i="2"/>
  <c r="AF55" i="2" s="1"/>
  <c r="AA89" i="2"/>
  <c r="AN79" i="2"/>
  <c r="AB56" i="2"/>
  <c r="AI38" i="2"/>
  <c r="AP62" i="2" s="1"/>
  <c r="AP61" i="2" s="1"/>
  <c r="AI45" i="2"/>
  <c r="V86" i="2"/>
  <c r="Y90" i="2"/>
  <c r="AF47" i="2"/>
  <c r="AG48" i="2"/>
  <c r="AC72" i="2"/>
  <c r="AC98" i="2" s="1"/>
  <c r="AD73" i="2"/>
  <c r="AA96" i="2"/>
  <c r="AA70" i="2"/>
  <c r="AE95" i="2"/>
  <c r="AE74" i="2"/>
  <c r="AB88" i="2"/>
  <c r="AB100" i="2"/>
  <c r="AB99" i="2"/>
  <c r="AH43" i="2"/>
  <c r="AH42" i="2" s="1"/>
  <c r="AH36" i="2"/>
  <c r="AO60" i="2" s="1"/>
  <c r="AO59" i="2" s="1"/>
  <c r="AN67" i="2"/>
  <c r="AN66" i="2" s="1"/>
  <c r="AN51" i="2"/>
  <c r="AN50" i="2" s="1"/>
  <c r="W29" i="2"/>
  <c r="X23" i="2" s="1"/>
  <c r="X22" i="2" s="1"/>
  <c r="W21" i="2"/>
  <c r="AC32" i="2"/>
  <c r="AC28" i="2" s="1"/>
  <c r="AD41" i="2"/>
  <c r="AD34" i="2"/>
  <c r="AK58" i="2" s="1"/>
  <c r="AK57" i="2" s="1"/>
  <c r="AB98" i="2"/>
  <c r="W87" i="2"/>
  <c r="W85" i="2"/>
  <c r="X16" i="2"/>
  <c r="V93" i="2"/>
  <c r="V81" i="2"/>
  <c r="V82" i="2" s="1"/>
  <c r="AC63" i="2"/>
  <c r="AD64" i="2"/>
  <c r="EX84" i="2" l="1"/>
  <c r="EY20" i="2"/>
  <c r="BR32" i="6"/>
  <c r="AB91" i="2"/>
  <c r="AB18" i="2"/>
  <c r="BW82" i="5"/>
  <c r="BZ16" i="8"/>
  <c r="BZ83" i="8" s="1"/>
  <c r="BZ17" i="8"/>
  <c r="BZ89" i="8" s="1"/>
  <c r="CF77" i="8"/>
  <c r="BZ43" i="8"/>
  <c r="BY34" i="8"/>
  <c r="BY85" i="8"/>
  <c r="BY83" i="8"/>
  <c r="CG51" i="8"/>
  <c r="CA75" i="8"/>
  <c r="BY41" i="8"/>
  <c r="CL72" i="8"/>
  <c r="BT39" i="8"/>
  <c r="CF65" i="8"/>
  <c r="CF64" i="8" s="1"/>
  <c r="CF50" i="8"/>
  <c r="CF49" i="8" s="1"/>
  <c r="CF58" i="8"/>
  <c r="CF57" i="8" s="1"/>
  <c r="BY93" i="8"/>
  <c r="BY68" i="8"/>
  <c r="DA82" i="8"/>
  <c r="DB19" i="8"/>
  <c r="BZ46" i="8"/>
  <c r="CF86" i="8"/>
  <c r="CF98" i="8"/>
  <c r="CF97" i="8"/>
  <c r="BU40" i="8"/>
  <c r="CB76" i="8" s="1"/>
  <c r="BU33" i="8"/>
  <c r="CG70" i="8"/>
  <c r="BS30" i="8"/>
  <c r="BT26" i="8" s="1"/>
  <c r="BT25" i="8" s="1"/>
  <c r="BN21" i="8"/>
  <c r="CG67" i="8"/>
  <c r="CG66" i="8" s="1"/>
  <c r="CG60" i="8"/>
  <c r="CG59" i="8" s="1"/>
  <c r="CG52" i="8"/>
  <c r="CN74" i="8" s="1"/>
  <c r="BS29" i="8"/>
  <c r="BT24" i="8" s="1"/>
  <c r="BZ61" i="8"/>
  <c r="BT31" i="8"/>
  <c r="I135" i="8"/>
  <c r="BM91" i="8"/>
  <c r="BM79" i="8"/>
  <c r="BM80" i="8" s="1"/>
  <c r="CA63" i="8"/>
  <c r="CH71" i="8" s="1"/>
  <c r="CA56" i="8"/>
  <c r="CA48" i="8"/>
  <c r="CA53" i="8" s="1"/>
  <c r="BZ85" i="8"/>
  <c r="BS92" i="8"/>
  <c r="BS45" i="8"/>
  <c r="BS27" i="8"/>
  <c r="BZ42" i="8"/>
  <c r="BZ35" i="8"/>
  <c r="BL37" i="6"/>
  <c r="BL36" i="6" s="1"/>
  <c r="CE71" i="6"/>
  <c r="BS74" i="6"/>
  <c r="BS73" i="6" s="1"/>
  <c r="CE70" i="6"/>
  <c r="BY75" i="6"/>
  <c r="BM31" i="6"/>
  <c r="BM38" i="6"/>
  <c r="BY69" i="6"/>
  <c r="BK28" i="6"/>
  <c r="BL24" i="6" s="1"/>
  <c r="BF18" i="6"/>
  <c r="BF26" i="6"/>
  <c r="BG20" i="6" s="1"/>
  <c r="BE89" i="6"/>
  <c r="BE77" i="6"/>
  <c r="BE78" i="6" s="1"/>
  <c r="BR67" i="6"/>
  <c r="BR53" i="6"/>
  <c r="BL30" i="6"/>
  <c r="BK29" i="6"/>
  <c r="BK25" i="6" s="1"/>
  <c r="BR51" i="6"/>
  <c r="BR45" i="6"/>
  <c r="BR59" i="6"/>
  <c r="CY80" i="6"/>
  <c r="CZ17" i="6"/>
  <c r="BQ82" i="6"/>
  <c r="BT86" i="6"/>
  <c r="BY63" i="6"/>
  <c r="BY62" i="6" s="1"/>
  <c r="BY56" i="6"/>
  <c r="BY55" i="6" s="1"/>
  <c r="BY48" i="6"/>
  <c r="BY47" i="6" s="1"/>
  <c r="BS61" i="6"/>
  <c r="BS60" i="6" s="1"/>
  <c r="BS54" i="6"/>
  <c r="BS46" i="6"/>
  <c r="BS51" i="6" s="1"/>
  <c r="BQ66" i="6"/>
  <c r="BX84" i="6"/>
  <c r="BX95" i="6"/>
  <c r="BX96" i="6"/>
  <c r="BR42" i="6"/>
  <c r="BR41" i="6" s="1"/>
  <c r="BR35" i="6"/>
  <c r="CD61" i="5"/>
  <c r="CE74" i="5"/>
  <c r="BX31" i="5"/>
  <c r="BX38" i="5"/>
  <c r="BR21" i="5"/>
  <c r="BR20" i="5" s="1"/>
  <c r="BR26" i="5" s="1"/>
  <c r="BQ27" i="5"/>
  <c r="BR23" i="5" s="1"/>
  <c r="BR22" i="5" s="1"/>
  <c r="CE62" i="5"/>
  <c r="CL69" i="5" s="1"/>
  <c r="CE55" i="5"/>
  <c r="CE54" i="5" s="1"/>
  <c r="CE47" i="5"/>
  <c r="CE46" i="5" s="1"/>
  <c r="BY73" i="5"/>
  <c r="BR36" i="5"/>
  <c r="BX14" i="5"/>
  <c r="CD64" i="5"/>
  <c r="CD57" i="5"/>
  <c r="CD56" i="5" s="1"/>
  <c r="CD49" i="5"/>
  <c r="CK71" i="5" s="1"/>
  <c r="CY79" i="5"/>
  <c r="CZ16" i="5"/>
  <c r="BW81" i="5"/>
  <c r="BZ85" i="5"/>
  <c r="CD83" i="5"/>
  <c r="CD94" i="5"/>
  <c r="CD95" i="5"/>
  <c r="BX51" i="5"/>
  <c r="BX91" i="5" s="1"/>
  <c r="CE67" i="5"/>
  <c r="CE93" i="5" s="1"/>
  <c r="BX41" i="5"/>
  <c r="BX40" i="5" s="1"/>
  <c r="BX34" i="5"/>
  <c r="BR28" i="5"/>
  <c r="BK17" i="5"/>
  <c r="BK25" i="5"/>
  <c r="BL19" i="5" s="1"/>
  <c r="BX86" i="5"/>
  <c r="BW90" i="5"/>
  <c r="BW65" i="5"/>
  <c r="CD93" i="5"/>
  <c r="BX43" i="5"/>
  <c r="CD75" i="5"/>
  <c r="BQ89" i="5"/>
  <c r="BQ42" i="5"/>
  <c r="BQ24" i="5"/>
  <c r="BY60" i="5"/>
  <c r="BY59" i="5" s="1"/>
  <c r="BY53" i="5"/>
  <c r="BY45" i="5"/>
  <c r="BY50" i="5" s="1"/>
  <c r="BW33" i="5"/>
  <c r="AD33" i="2"/>
  <c r="AD32" i="2" s="1"/>
  <c r="AO79" i="2"/>
  <c r="AB30" i="2"/>
  <c r="AC25" i="2" s="1"/>
  <c r="AC24" i="2" s="1"/>
  <c r="AC31" i="2"/>
  <c r="AD27" i="2" s="1"/>
  <c r="AD26" i="2" s="1"/>
  <c r="AP53" i="2"/>
  <c r="AW76" i="2" s="1"/>
  <c r="AP69" i="2"/>
  <c r="AP68" i="2" s="1"/>
  <c r="AI37" i="2"/>
  <c r="AG47" i="2"/>
  <c r="AH48" i="2"/>
  <c r="AC56" i="2"/>
  <c r="AC94" i="2"/>
  <c r="AC46" i="2"/>
  <c r="AF95" i="2"/>
  <c r="AB96" i="2"/>
  <c r="AB70" i="2"/>
  <c r="AI36" i="2"/>
  <c r="AP60" i="2" s="1"/>
  <c r="AP59" i="2" s="1"/>
  <c r="AI43" i="2"/>
  <c r="AI42" i="2" s="1"/>
  <c r="AD40" i="2"/>
  <c r="AK78" i="2"/>
  <c r="D108" i="2"/>
  <c r="W86" i="2"/>
  <c r="Z90" i="2"/>
  <c r="D137" i="2"/>
  <c r="W93" i="2"/>
  <c r="W81" i="2"/>
  <c r="W82" i="2" s="1"/>
  <c r="AE34" i="2"/>
  <c r="AL58" i="2" s="1"/>
  <c r="AL57" i="2" s="1"/>
  <c r="AE41" i="2"/>
  <c r="AB89" i="2"/>
  <c r="AO67" i="2"/>
  <c r="AO66" i="2" s="1"/>
  <c r="AO51" i="2"/>
  <c r="AO50" i="2" s="1"/>
  <c r="X21" i="2"/>
  <c r="X29" i="2"/>
  <c r="Y23" i="2" s="1"/>
  <c r="Y22" i="2" s="1"/>
  <c r="AF74" i="2"/>
  <c r="AD72" i="2"/>
  <c r="AD98" i="2" s="1"/>
  <c r="AE73" i="2"/>
  <c r="AJ45" i="2"/>
  <c r="AJ38" i="2"/>
  <c r="AQ62" i="2" s="1"/>
  <c r="AQ61" i="2" s="1"/>
  <c r="X85" i="2"/>
  <c r="X87" i="2"/>
  <c r="Y16" i="2"/>
  <c r="AD63" i="2"/>
  <c r="AE64" i="2"/>
  <c r="AK65" i="2"/>
  <c r="AK49" i="2"/>
  <c r="AC88" i="2"/>
  <c r="AC99" i="2"/>
  <c r="AC100" i="2"/>
  <c r="AI44" i="2"/>
  <c r="AP80" i="2"/>
  <c r="AH52" i="2"/>
  <c r="AG54" i="2"/>
  <c r="AG55" i="2" s="1"/>
  <c r="AH35" i="2"/>
  <c r="EY84" i="2" l="1"/>
  <c r="EZ20" i="2"/>
  <c r="AC91" i="2"/>
  <c r="AC18" i="2"/>
  <c r="D138" i="2"/>
  <c r="D54" i="7"/>
  <c r="D118" i="7"/>
  <c r="BZ34" i="8"/>
  <c r="CG77" i="8"/>
  <c r="CA62" i="8"/>
  <c r="CA61" i="8" s="1"/>
  <c r="CA47" i="8"/>
  <c r="CA46" i="8" s="1"/>
  <c r="BZ41" i="8"/>
  <c r="BY84" i="8"/>
  <c r="CB88" i="8"/>
  <c r="BT30" i="8"/>
  <c r="BU26" i="8" s="1"/>
  <c r="BU25" i="8" s="1"/>
  <c r="CH70" i="8"/>
  <c r="CH96" i="8" s="1"/>
  <c r="CA42" i="8"/>
  <c r="CH77" i="8" s="1"/>
  <c r="CA35" i="8"/>
  <c r="CG86" i="8"/>
  <c r="CG98" i="8"/>
  <c r="CG97" i="8"/>
  <c r="CG96" i="8"/>
  <c r="CB75" i="8"/>
  <c r="BZ84" i="8"/>
  <c r="CC88" i="8"/>
  <c r="BT92" i="8"/>
  <c r="CB63" i="8"/>
  <c r="CI71" i="8" s="1"/>
  <c r="CB56" i="8"/>
  <c r="CB48" i="8"/>
  <c r="CB53" i="8" s="1"/>
  <c r="CG65" i="8"/>
  <c r="CG64" i="8" s="1"/>
  <c r="CG58" i="8"/>
  <c r="CG57" i="8" s="1"/>
  <c r="CG50" i="8"/>
  <c r="CG49" i="8" s="1"/>
  <c r="BU32" i="8"/>
  <c r="BN20" i="8"/>
  <c r="BN28" i="8"/>
  <c r="BO22" i="8" s="1"/>
  <c r="DB82" i="8"/>
  <c r="DC19" i="8"/>
  <c r="BU39" i="8"/>
  <c r="BT38" i="8"/>
  <c r="BT45" i="8" s="1"/>
  <c r="BZ93" i="8"/>
  <c r="BZ68" i="8"/>
  <c r="CM72" i="8"/>
  <c r="CA69" i="8"/>
  <c r="CA55" i="8"/>
  <c r="CF87" i="8"/>
  <c r="CA44" i="8"/>
  <c r="CA37" i="8"/>
  <c r="BT23" i="8"/>
  <c r="CN73" i="8"/>
  <c r="BL22" i="6"/>
  <c r="BS33" i="6" s="1"/>
  <c r="BM37" i="6"/>
  <c r="BM36" i="6" s="1"/>
  <c r="BT74" i="6"/>
  <c r="BT73" i="6" s="1"/>
  <c r="CF70" i="6"/>
  <c r="BS67" i="6"/>
  <c r="BS59" i="6"/>
  <c r="BZ69" i="6"/>
  <c r="BY68" i="6"/>
  <c r="BY65" i="6"/>
  <c r="BY58" i="6"/>
  <c r="BY57" i="6" s="1"/>
  <c r="BY50" i="6"/>
  <c r="CF72" i="6" s="1"/>
  <c r="BR34" i="6"/>
  <c r="BR44" i="6"/>
  <c r="BS45" i="6"/>
  <c r="BT61" i="6"/>
  <c r="BT60" i="6" s="1"/>
  <c r="BT54" i="6"/>
  <c r="BT46" i="6"/>
  <c r="BT51" i="6" s="1"/>
  <c r="CZ80" i="6"/>
  <c r="DA17" i="6"/>
  <c r="BK90" i="6"/>
  <c r="BK43" i="6"/>
  <c r="BN38" i="6"/>
  <c r="BN31" i="6"/>
  <c r="BM30" i="6"/>
  <c r="BL29" i="6"/>
  <c r="BL25" i="6" s="1"/>
  <c r="I115" i="6"/>
  <c r="H115" i="6"/>
  <c r="BF89" i="6"/>
  <c r="BF77" i="6"/>
  <c r="BF78" i="6" s="1"/>
  <c r="BX85" i="6"/>
  <c r="BS53" i="6"/>
  <c r="BR52" i="6"/>
  <c r="BR92" i="6" s="1"/>
  <c r="BG19" i="6"/>
  <c r="BY76" i="6"/>
  <c r="BS42" i="6"/>
  <c r="BS41" i="6" s="1"/>
  <c r="BS35" i="6"/>
  <c r="BR15" i="6"/>
  <c r="BR14" i="6"/>
  <c r="BL23" i="6"/>
  <c r="BX33" i="5"/>
  <c r="BS21" i="5"/>
  <c r="BS20" i="5" s="1"/>
  <c r="BS26" i="5" s="1"/>
  <c r="CK70" i="5"/>
  <c r="BY32" i="5"/>
  <c r="BY31" i="5" s="1"/>
  <c r="CE61" i="5"/>
  <c r="BY39" i="5"/>
  <c r="BR27" i="5"/>
  <c r="BS23" i="5" s="1"/>
  <c r="BS22" i="5" s="1"/>
  <c r="CE75" i="5"/>
  <c r="CD48" i="5"/>
  <c r="CE48" i="5" s="1"/>
  <c r="CE83" i="5"/>
  <c r="CE94" i="5"/>
  <c r="CE95" i="5"/>
  <c r="CD63" i="5"/>
  <c r="BX90" i="5"/>
  <c r="BX65" i="5"/>
  <c r="BS37" i="5"/>
  <c r="BS36" i="5" s="1"/>
  <c r="BS30" i="5"/>
  <c r="CF68" i="5"/>
  <c r="CD84" i="5"/>
  <c r="BY41" i="5"/>
  <c r="BY40" i="5" s="1"/>
  <c r="BY34" i="5"/>
  <c r="BY66" i="5"/>
  <c r="BY15" i="5" s="1"/>
  <c r="BL18" i="5"/>
  <c r="BX82" i="5"/>
  <c r="BX80" i="5"/>
  <c r="BK88" i="5"/>
  <c r="BK76" i="5"/>
  <c r="BK77" i="5" s="1"/>
  <c r="BR35" i="5"/>
  <c r="BR42" i="5" s="1"/>
  <c r="BY44" i="5"/>
  <c r="BY58" i="5"/>
  <c r="BR89" i="5"/>
  <c r="CZ79" i="5"/>
  <c r="DA16" i="5"/>
  <c r="BY72" i="5"/>
  <c r="CE64" i="5"/>
  <c r="CE57" i="5"/>
  <c r="CE56" i="5" s="1"/>
  <c r="CE49" i="5"/>
  <c r="CL71" i="5" s="1"/>
  <c r="BY52" i="5"/>
  <c r="AW75" i="2"/>
  <c r="AE33" i="2"/>
  <c r="AE32" i="2" s="1"/>
  <c r="AI35" i="2"/>
  <c r="AK71" i="2"/>
  <c r="AK17" i="2" s="1"/>
  <c r="AP79" i="2"/>
  <c r="AQ80" i="2"/>
  <c r="AJ44" i="2"/>
  <c r="AD31" i="2"/>
  <c r="AE27" i="2" s="1"/>
  <c r="AE26" i="2" s="1"/>
  <c r="AC30" i="2"/>
  <c r="AD25" i="2" s="1"/>
  <c r="AD24" i="2" s="1"/>
  <c r="AD94" i="2"/>
  <c r="AQ53" i="2"/>
  <c r="AX76" i="2" s="1"/>
  <c r="AQ69" i="2"/>
  <c r="AQ68" i="2" s="1"/>
  <c r="AF41" i="2"/>
  <c r="AF34" i="2"/>
  <c r="AM58" i="2" s="1"/>
  <c r="AM57" i="2" s="1"/>
  <c r="AE72" i="2"/>
  <c r="AE98" i="2" s="1"/>
  <c r="AF73" i="2"/>
  <c r="X93" i="2"/>
  <c r="X81" i="2"/>
  <c r="X82" i="2" s="1"/>
  <c r="AD56" i="2"/>
  <c r="AL65" i="2"/>
  <c r="AL49" i="2"/>
  <c r="AK77" i="2"/>
  <c r="E141" i="2" s="1"/>
  <c r="AL78" i="2"/>
  <c r="AC96" i="2"/>
  <c r="AC70" i="2"/>
  <c r="AK38" i="2"/>
  <c r="AR62" i="2" s="1"/>
  <c r="AR61" i="2" s="1"/>
  <c r="AK45" i="2"/>
  <c r="AE63" i="2"/>
  <c r="AF64" i="2"/>
  <c r="AD39" i="2"/>
  <c r="AD46" i="2" s="1"/>
  <c r="E117" i="2" s="1"/>
  <c r="AE40" i="2"/>
  <c r="AH47" i="2"/>
  <c r="AI48" i="2"/>
  <c r="Y21" i="2"/>
  <c r="Y29" i="2"/>
  <c r="Z23" i="2" s="1"/>
  <c r="Z22" i="2" s="1"/>
  <c r="Y87" i="2"/>
  <c r="Y85" i="2"/>
  <c r="Z16" i="2"/>
  <c r="AC89" i="2"/>
  <c r="AG74" i="2"/>
  <c r="AG95" i="2"/>
  <c r="AI52" i="2"/>
  <c r="AH54" i="2"/>
  <c r="AH55" i="2" s="1"/>
  <c r="AD88" i="2"/>
  <c r="AD99" i="2"/>
  <c r="AD100" i="2"/>
  <c r="X86" i="2"/>
  <c r="AA90" i="2"/>
  <c r="AP51" i="2"/>
  <c r="AP50" i="2" s="1"/>
  <c r="AP67" i="2"/>
  <c r="AP66" i="2" s="1"/>
  <c r="AJ37" i="2"/>
  <c r="AJ36" i="2"/>
  <c r="AQ60" i="2" s="1"/>
  <c r="AQ59" i="2" s="1"/>
  <c r="AJ43" i="2"/>
  <c r="AJ42" i="2" s="1"/>
  <c r="EZ84" i="2" l="1"/>
  <c r="FA20" i="2"/>
  <c r="AD91" i="2"/>
  <c r="E109" i="2" s="1"/>
  <c r="D139" i="2" s="1"/>
  <c r="AD18" i="2"/>
  <c r="CA34" i="8"/>
  <c r="CA41" i="8"/>
  <c r="CI70" i="8"/>
  <c r="BU30" i="8"/>
  <c r="BV26" i="8" s="1"/>
  <c r="BV25" i="8" s="1"/>
  <c r="CH86" i="8"/>
  <c r="CH98" i="8"/>
  <c r="CH97" i="8"/>
  <c r="CH67" i="8"/>
  <c r="CH66" i="8" s="1"/>
  <c r="CH60" i="8"/>
  <c r="CH59" i="8" s="1"/>
  <c r="CH52" i="8"/>
  <c r="CO74" i="8" s="1"/>
  <c r="CA36" i="8"/>
  <c r="BV40" i="8"/>
  <c r="CC76" i="8" s="1"/>
  <c r="BV33" i="8"/>
  <c r="BV32" i="8" s="1"/>
  <c r="CB69" i="8"/>
  <c r="CB62" i="8"/>
  <c r="BN91" i="8"/>
  <c r="BN79" i="8"/>
  <c r="BN80" i="8" s="1"/>
  <c r="BO21" i="8"/>
  <c r="CG87" i="8"/>
  <c r="CA43" i="8"/>
  <c r="CH78" i="8"/>
  <c r="BU31" i="8"/>
  <c r="BT27" i="8"/>
  <c r="CB47" i="8"/>
  <c r="CH65" i="8"/>
  <c r="CH64" i="8" s="1"/>
  <c r="CH58" i="8"/>
  <c r="CH57" i="8" s="1"/>
  <c r="CH50" i="8"/>
  <c r="CH49" i="8" s="1"/>
  <c r="CA54" i="8"/>
  <c r="CA94" i="8" s="1"/>
  <c r="CB55" i="8"/>
  <c r="CA93" i="8"/>
  <c r="CB44" i="8"/>
  <c r="CB37" i="8"/>
  <c r="CA17" i="8"/>
  <c r="CA16" i="8"/>
  <c r="BU38" i="8"/>
  <c r="BT29" i="8"/>
  <c r="BU24" i="8" s="1"/>
  <c r="BU23" i="8" s="1"/>
  <c r="CN72" i="8"/>
  <c r="DC82" i="8"/>
  <c r="DD19" i="8"/>
  <c r="AD28" i="2"/>
  <c r="BL21" i="6"/>
  <c r="BL27" i="6" s="1"/>
  <c r="BM22" i="6" s="1"/>
  <c r="BM21" i="6" s="1"/>
  <c r="BS40" i="6"/>
  <c r="BS39" i="6" s="1"/>
  <c r="BN37" i="6"/>
  <c r="BN36" i="6" s="1"/>
  <c r="BT67" i="6"/>
  <c r="BU74" i="6"/>
  <c r="BU73" i="6" s="1"/>
  <c r="BT59" i="6"/>
  <c r="BZ65" i="6"/>
  <c r="BZ58" i="6"/>
  <c r="BZ57" i="6" s="1"/>
  <c r="BZ50" i="6"/>
  <c r="CG72" i="6" s="1"/>
  <c r="BU61" i="6"/>
  <c r="BU60" i="6" s="1"/>
  <c r="BU54" i="6"/>
  <c r="BU46" i="6"/>
  <c r="BU51" i="6" s="1"/>
  <c r="BZ63" i="6"/>
  <c r="BZ56" i="6"/>
  <c r="BZ55" i="6" s="1"/>
  <c r="BZ48" i="6"/>
  <c r="BZ47" i="6" s="1"/>
  <c r="BS32" i="6"/>
  <c r="BS34" i="6"/>
  <c r="BY49" i="6"/>
  <c r="BZ76" i="6"/>
  <c r="BY64" i="6"/>
  <c r="CF71" i="6"/>
  <c r="BL28" i="6"/>
  <c r="BM24" i="6" s="1"/>
  <c r="BG18" i="6"/>
  <c r="BG26" i="6"/>
  <c r="BH20" i="6" s="1"/>
  <c r="BH19" i="6" s="1"/>
  <c r="DA80" i="6"/>
  <c r="DB17" i="6"/>
  <c r="BS44" i="6"/>
  <c r="BT45" i="6"/>
  <c r="BY84" i="6"/>
  <c r="BY96" i="6"/>
  <c r="BY95" i="6"/>
  <c r="BL90" i="6"/>
  <c r="BL43" i="6"/>
  <c r="CA69" i="6"/>
  <c r="BZ68" i="6"/>
  <c r="BZ94" i="6" s="1"/>
  <c r="BR81" i="6"/>
  <c r="BR83" i="6"/>
  <c r="BS14" i="6"/>
  <c r="BR91" i="6"/>
  <c r="BR66" i="6"/>
  <c r="BR87" i="6"/>
  <c r="BS15" i="6"/>
  <c r="BT53" i="6"/>
  <c r="BS52" i="6"/>
  <c r="BS92" i="6" s="1"/>
  <c r="BN30" i="6"/>
  <c r="BM29" i="6"/>
  <c r="BM25" i="6" s="1"/>
  <c r="BY94" i="6"/>
  <c r="CF55" i="5"/>
  <c r="CF54" i="5" s="1"/>
  <c r="CF47" i="5"/>
  <c r="CF46" i="5" s="1"/>
  <c r="CF62" i="5"/>
  <c r="CM69" i="5" s="1"/>
  <c r="BZ39" i="5"/>
  <c r="CL70" i="5"/>
  <c r="BZ32" i="5"/>
  <c r="BZ31" i="5" s="1"/>
  <c r="CF74" i="5"/>
  <c r="BY38" i="5"/>
  <c r="BR24" i="5"/>
  <c r="BY14" i="5"/>
  <c r="BY80" i="5" s="1"/>
  <c r="BS35" i="5"/>
  <c r="BS27" i="5"/>
  <c r="BZ60" i="5"/>
  <c r="BZ59" i="5" s="1"/>
  <c r="BZ53" i="5"/>
  <c r="BZ52" i="5" s="1"/>
  <c r="BZ45" i="5"/>
  <c r="BZ50" i="5" s="1"/>
  <c r="BS29" i="5"/>
  <c r="CE84" i="5"/>
  <c r="BY51" i="5"/>
  <c r="BY91" i="5" s="1"/>
  <c r="BY43" i="5"/>
  <c r="CF64" i="5"/>
  <c r="CF57" i="5"/>
  <c r="CF56" i="5" s="1"/>
  <c r="CF49" i="5"/>
  <c r="CM71" i="5" s="1"/>
  <c r="BZ73" i="5"/>
  <c r="DA79" i="5"/>
  <c r="DB16" i="5"/>
  <c r="BX81" i="5"/>
  <c r="CA85" i="5"/>
  <c r="BY33" i="5"/>
  <c r="CF48" i="5" s="1"/>
  <c r="CF75" i="5"/>
  <c r="BL17" i="5"/>
  <c r="BL25" i="5"/>
  <c r="BM19" i="5" s="1"/>
  <c r="CE63" i="5"/>
  <c r="BZ41" i="5"/>
  <c r="BZ40" i="5" s="1"/>
  <c r="BZ34" i="5"/>
  <c r="BY86" i="5"/>
  <c r="CF67" i="5"/>
  <c r="AX75" i="2"/>
  <c r="AK44" i="2"/>
  <c r="AF33" i="2"/>
  <c r="AF32" i="2" s="1"/>
  <c r="AK37" i="2"/>
  <c r="AL71" i="2"/>
  <c r="AL17" i="2" s="1"/>
  <c r="Z21" i="2"/>
  <c r="Z29" i="2"/>
  <c r="AA23" i="2" s="1"/>
  <c r="AD30" i="2"/>
  <c r="AE25" i="2" s="1"/>
  <c r="AE24" i="2" s="1"/>
  <c r="AE31" i="2"/>
  <c r="AF27" i="2" s="1"/>
  <c r="AF26" i="2" s="1"/>
  <c r="AF72" i="2"/>
  <c r="AF98" i="2" s="1"/>
  <c r="AG73" i="2"/>
  <c r="AE94" i="2"/>
  <c r="Z87" i="2"/>
  <c r="Z85" i="2"/>
  <c r="AA16" i="2"/>
  <c r="AH95" i="2"/>
  <c r="AR53" i="2"/>
  <c r="AY76" i="2" s="1"/>
  <c r="H111" i="2" s="1"/>
  <c r="AR69" i="2"/>
  <c r="AR68" i="2" s="1"/>
  <c r="AE88" i="2"/>
  <c r="AE99" i="2"/>
  <c r="AE100" i="2"/>
  <c r="Y86" i="2"/>
  <c r="AB90" i="2"/>
  <c r="AK36" i="2"/>
  <c r="AR60" i="2" s="1"/>
  <c r="AR59" i="2" s="1"/>
  <c r="AK43" i="2"/>
  <c r="AK42" i="2" s="1"/>
  <c r="AR80" i="2"/>
  <c r="AD89" i="2"/>
  <c r="E110" i="2"/>
  <c r="AJ52" i="2"/>
  <c r="AI54" i="2"/>
  <c r="AI55" i="2" s="1"/>
  <c r="AQ51" i="2"/>
  <c r="AQ50" i="2" s="1"/>
  <c r="AQ67" i="2"/>
  <c r="AQ66" i="2" s="1"/>
  <c r="AQ79" i="2"/>
  <c r="AE56" i="2"/>
  <c r="AM49" i="2"/>
  <c r="AM65" i="2"/>
  <c r="AI47" i="2"/>
  <c r="AJ48" i="2"/>
  <c r="AJ35" i="2"/>
  <c r="AH74" i="2"/>
  <c r="AF63" i="2"/>
  <c r="AG64" i="2"/>
  <c r="AD96" i="2"/>
  <c r="AD70" i="2"/>
  <c r="E118" i="2" s="1"/>
  <c r="AL45" i="2"/>
  <c r="AL38" i="2"/>
  <c r="AS62" i="2" s="1"/>
  <c r="AS61" i="2" s="1"/>
  <c r="AE39" i="2"/>
  <c r="AE28" i="2" s="1"/>
  <c r="AF40" i="2"/>
  <c r="AG34" i="2"/>
  <c r="AN58" i="2" s="1"/>
  <c r="AN57" i="2" s="1"/>
  <c r="AG41" i="2"/>
  <c r="Y93" i="2"/>
  <c r="Y81" i="2"/>
  <c r="Y82" i="2" s="1"/>
  <c r="AL77" i="2"/>
  <c r="AM78" i="2"/>
  <c r="FB20" i="2" l="1"/>
  <c r="FA84" i="2"/>
  <c r="AE91" i="2"/>
  <c r="AE18" i="2"/>
  <c r="AL44" i="2"/>
  <c r="E63" i="7"/>
  <c r="E126" i="7"/>
  <c r="D140" i="2"/>
  <c r="BZ75" i="6"/>
  <c r="CA68" i="8"/>
  <c r="BV39" i="8"/>
  <c r="BV38" i="8" s="1"/>
  <c r="BV30" i="8"/>
  <c r="BW26" i="8" s="1"/>
  <c r="BW25" i="8" s="1"/>
  <c r="CB46" i="8"/>
  <c r="CC75" i="8"/>
  <c r="BO20" i="8"/>
  <c r="BO28" i="8"/>
  <c r="BP22" i="8" s="1"/>
  <c r="BP21" i="8" s="1"/>
  <c r="CB36" i="8"/>
  <c r="CH51" i="8"/>
  <c r="CC44" i="8"/>
  <c r="CC37" i="8"/>
  <c r="CO73" i="8"/>
  <c r="CB54" i="8"/>
  <c r="CB94" i="8" s="1"/>
  <c r="BV31" i="8"/>
  <c r="DD82" i="8"/>
  <c r="DE19" i="8"/>
  <c r="BU92" i="8"/>
  <c r="BU45" i="8"/>
  <c r="BU27" i="8"/>
  <c r="CO72" i="8"/>
  <c r="CI78" i="8"/>
  <c r="CI86" i="8"/>
  <c r="CI98" i="8"/>
  <c r="CI97" i="8"/>
  <c r="CA83" i="8"/>
  <c r="CA85" i="8"/>
  <c r="CB16" i="8"/>
  <c r="CB43" i="8"/>
  <c r="CB61" i="8"/>
  <c r="CI96" i="8"/>
  <c r="BU29" i="8"/>
  <c r="BV24" i="8" s="1"/>
  <c r="BV23" i="8" s="1"/>
  <c r="CA89" i="8"/>
  <c r="CB17" i="8"/>
  <c r="CB42" i="8"/>
  <c r="CB35" i="8"/>
  <c r="CI67" i="8"/>
  <c r="CI66" i="8" s="1"/>
  <c r="CI60" i="8"/>
  <c r="CI59" i="8" s="1"/>
  <c r="CI52" i="8"/>
  <c r="CP74" i="8" s="1"/>
  <c r="CC63" i="8"/>
  <c r="CJ71" i="8" s="1"/>
  <c r="CC56" i="8"/>
  <c r="CC48" i="8"/>
  <c r="CC53" i="8" s="1"/>
  <c r="M109" i="8"/>
  <c r="CH87" i="8"/>
  <c r="BU67" i="6"/>
  <c r="BS91" i="6"/>
  <c r="BS66" i="6"/>
  <c r="BM27" i="6"/>
  <c r="BN22" i="6" s="1"/>
  <c r="BN21" i="6" s="1"/>
  <c r="BM90" i="6"/>
  <c r="BM43" i="6"/>
  <c r="BS81" i="6"/>
  <c r="K105" i="6" s="1"/>
  <c r="BS83" i="6"/>
  <c r="BT14" i="6"/>
  <c r="BO31" i="6"/>
  <c r="BO30" i="6" s="1"/>
  <c r="BO38" i="6"/>
  <c r="BH18" i="6"/>
  <c r="BH26" i="6"/>
  <c r="BI20" i="6" s="1"/>
  <c r="BZ62" i="6"/>
  <c r="CG70" i="6"/>
  <c r="BN29" i="6"/>
  <c r="BN25" i="6" s="1"/>
  <c r="BR82" i="6"/>
  <c r="BU86" i="6"/>
  <c r="BG89" i="6"/>
  <c r="BG77" i="6"/>
  <c r="BG78" i="6" s="1"/>
  <c r="BT52" i="6"/>
  <c r="BT92" i="6" s="1"/>
  <c r="BU53" i="6"/>
  <c r="BZ84" i="6"/>
  <c r="BZ95" i="6"/>
  <c r="BZ96" i="6"/>
  <c r="BY85" i="6"/>
  <c r="BT42" i="6"/>
  <c r="BT41" i="6" s="1"/>
  <c r="BT35" i="6"/>
  <c r="BT34" i="6" s="1"/>
  <c r="BU59" i="6"/>
  <c r="BS87" i="6"/>
  <c r="BT15" i="6"/>
  <c r="CB69" i="6"/>
  <c r="CA68" i="6"/>
  <c r="BU45" i="6"/>
  <c r="BT44" i="6"/>
  <c r="BM23" i="6"/>
  <c r="BZ49" i="6"/>
  <c r="CG71" i="6"/>
  <c r="BT40" i="6"/>
  <c r="BT39" i="6" s="1"/>
  <c r="BT33" i="6"/>
  <c r="BT32" i="6" s="1"/>
  <c r="DB80" i="6"/>
  <c r="DC17" i="6"/>
  <c r="BZ64" i="6"/>
  <c r="CG74" i="5"/>
  <c r="CG47" i="5"/>
  <c r="CG46" i="5" s="1"/>
  <c r="CG55" i="5"/>
  <c r="CG54" i="5" s="1"/>
  <c r="CF61" i="5"/>
  <c r="BY82" i="5"/>
  <c r="BZ38" i="5"/>
  <c r="CG62" i="5"/>
  <c r="CN69" i="5" s="1"/>
  <c r="CM70" i="5"/>
  <c r="BZ44" i="5"/>
  <c r="BZ43" i="5" s="1"/>
  <c r="CG68" i="5"/>
  <c r="CG67" i="5" s="1"/>
  <c r="CG93" i="5" s="1"/>
  <c r="CF83" i="5"/>
  <c r="CF95" i="5"/>
  <c r="CF94" i="5"/>
  <c r="CG64" i="5"/>
  <c r="CG57" i="5"/>
  <c r="CG56" i="5" s="1"/>
  <c r="CG49" i="5"/>
  <c r="CN71" i="5" s="1"/>
  <c r="BZ58" i="5"/>
  <c r="BT37" i="5"/>
  <c r="BT36" i="5" s="1"/>
  <c r="BT30" i="5"/>
  <c r="BT29" i="5" s="1"/>
  <c r="DB79" i="5"/>
  <c r="DC16" i="5"/>
  <c r="CF93" i="5"/>
  <c r="BL88" i="5"/>
  <c r="BL76" i="5"/>
  <c r="BL77" i="5" s="1"/>
  <c r="BY81" i="5"/>
  <c r="CB85" i="5"/>
  <c r="BZ51" i="5"/>
  <c r="BZ91" i="5" s="1"/>
  <c r="CF63" i="5"/>
  <c r="BM18" i="5"/>
  <c r="BZ72" i="5"/>
  <c r="BS28" i="5"/>
  <c r="CG75" i="5"/>
  <c r="BY90" i="5"/>
  <c r="BY65" i="5"/>
  <c r="BZ33" i="5"/>
  <c r="BZ66" i="5"/>
  <c r="BT23" i="5"/>
  <c r="AY75" i="2"/>
  <c r="AG33" i="2"/>
  <c r="AG32" i="2" s="1"/>
  <c r="AM71" i="2"/>
  <c r="AM17" i="2" s="1"/>
  <c r="AE30" i="2"/>
  <c r="AF25" i="2" s="1"/>
  <c r="AF24" i="2" s="1"/>
  <c r="AF31" i="2"/>
  <c r="AG27" i="2" s="1"/>
  <c r="AG26" i="2" s="1"/>
  <c r="AG63" i="2"/>
  <c r="AH64" i="2"/>
  <c r="AH34" i="2"/>
  <c r="AO58" i="2" s="1"/>
  <c r="AO57" i="2" s="1"/>
  <c r="AH41" i="2"/>
  <c r="AR51" i="2"/>
  <c r="AR50" i="2" s="1"/>
  <c r="AR67" i="2"/>
  <c r="AR66" i="2" s="1"/>
  <c r="AE46" i="2"/>
  <c r="AF94" i="2"/>
  <c r="Z93" i="2"/>
  <c r="Z81" i="2"/>
  <c r="Z82" i="2" s="1"/>
  <c r="AS53" i="2"/>
  <c r="AZ76" i="2" s="1"/>
  <c r="AS69" i="2"/>
  <c r="AS68" i="2" s="1"/>
  <c r="AI74" i="2"/>
  <c r="AK52" i="2"/>
  <c r="AJ54" i="2"/>
  <c r="AJ55" i="2" s="1"/>
  <c r="AM38" i="2"/>
  <c r="AT62" i="2" s="1"/>
  <c r="AT61" i="2" s="1"/>
  <c r="AM45" i="2"/>
  <c r="AF39" i="2"/>
  <c r="AF46" i="2" s="1"/>
  <c r="AG40" i="2"/>
  <c r="AK35" i="2"/>
  <c r="AE96" i="2"/>
  <c r="AE70" i="2"/>
  <c r="AA87" i="2"/>
  <c r="AA85" i="2"/>
  <c r="AB16" i="2"/>
  <c r="AG72" i="2"/>
  <c r="AG98" i="2" s="1"/>
  <c r="AH73" i="2"/>
  <c r="AF56" i="2"/>
  <c r="AL37" i="2"/>
  <c r="AR79" i="2"/>
  <c r="Z86" i="2"/>
  <c r="AC90" i="2"/>
  <c r="AF88" i="2"/>
  <c r="AF99" i="2"/>
  <c r="AF100" i="2"/>
  <c r="AM77" i="2"/>
  <c r="AN78" i="2"/>
  <c r="AJ47" i="2"/>
  <c r="AK48" i="2"/>
  <c r="AE89" i="2"/>
  <c r="AL36" i="2"/>
  <c r="AS60" i="2" s="1"/>
  <c r="AS59" i="2" s="1"/>
  <c r="AL43" i="2"/>
  <c r="AL42" i="2" s="1"/>
  <c r="AN65" i="2"/>
  <c r="AN49" i="2"/>
  <c r="AI95" i="2"/>
  <c r="AS80" i="2"/>
  <c r="AA22" i="2"/>
  <c r="FC20" i="2" l="1"/>
  <c r="FB84" i="2"/>
  <c r="AF91" i="2"/>
  <c r="AF18" i="2"/>
  <c r="AM44" i="2"/>
  <c r="N129" i="7"/>
  <c r="N66" i="7"/>
  <c r="L56" i="7"/>
  <c r="L120" i="7"/>
  <c r="CJ78" i="8"/>
  <c r="CC43" i="8"/>
  <c r="CI51" i="8"/>
  <c r="BW30" i="8"/>
  <c r="CB89" i="8"/>
  <c r="CB83" i="8"/>
  <c r="CB85" i="8"/>
  <c r="CC69" i="8"/>
  <c r="CC17" i="8" s="1"/>
  <c r="BV92" i="8"/>
  <c r="BV45" i="8"/>
  <c r="BV27" i="8"/>
  <c r="CC47" i="8"/>
  <c r="CB93" i="8"/>
  <c r="CB68" i="8"/>
  <c r="L107" i="8"/>
  <c r="CA84" i="8"/>
  <c r="CD88" i="8"/>
  <c r="CC42" i="8"/>
  <c r="CC35" i="8"/>
  <c r="CC36" i="8"/>
  <c r="CJ70" i="8"/>
  <c r="CJ96" i="8" s="1"/>
  <c r="CC55" i="8"/>
  <c r="BW40" i="8"/>
  <c r="BW33" i="8"/>
  <c r="BV29" i="8"/>
  <c r="BW24" i="8" s="1"/>
  <c r="BW23" i="8" s="1"/>
  <c r="CP73" i="8"/>
  <c r="BO91" i="8"/>
  <c r="BO79" i="8"/>
  <c r="BO80" i="8" s="1"/>
  <c r="CI65" i="8"/>
  <c r="CI64" i="8" s="1"/>
  <c r="CI58" i="8"/>
  <c r="CI57" i="8" s="1"/>
  <c r="CI50" i="8"/>
  <c r="CI49" i="8" s="1"/>
  <c r="CB34" i="8"/>
  <c r="CI87" i="8"/>
  <c r="DE82" i="8"/>
  <c r="DF19" i="8"/>
  <c r="CJ67" i="8"/>
  <c r="CJ66" i="8" s="1"/>
  <c r="CJ60" i="8"/>
  <c r="CJ59" i="8" s="1"/>
  <c r="CJ52" i="8"/>
  <c r="CQ74" i="8" s="1"/>
  <c r="BP20" i="8"/>
  <c r="BP28" i="8"/>
  <c r="BQ22" i="8" s="1"/>
  <c r="CC62" i="8"/>
  <c r="CD44" i="8"/>
  <c r="CD37" i="8"/>
  <c r="CI77" i="8"/>
  <c r="CB41" i="8"/>
  <c r="AF28" i="2"/>
  <c r="CA75" i="6"/>
  <c r="CA49" i="6"/>
  <c r="BT91" i="6"/>
  <c r="BT66" i="6"/>
  <c r="BZ85" i="6"/>
  <c r="CA63" i="6"/>
  <c r="CH70" i="6" s="1"/>
  <c r="CA56" i="6"/>
  <c r="CA55" i="6" s="1"/>
  <c r="CA48" i="6"/>
  <c r="CA47" i="6" s="1"/>
  <c r="BU44" i="6"/>
  <c r="BU52" i="6"/>
  <c r="BU92" i="6" s="1"/>
  <c r="BO29" i="6"/>
  <c r="BO37" i="6"/>
  <c r="BV74" i="6"/>
  <c r="CA84" i="6"/>
  <c r="L107" i="6" s="1"/>
  <c r="CA95" i="6"/>
  <c r="CA96" i="6"/>
  <c r="CA65" i="6"/>
  <c r="CA64" i="6" s="1"/>
  <c r="CA58" i="6"/>
  <c r="CA57" i="6" s="1"/>
  <c r="CA50" i="6"/>
  <c r="CH72" i="6" s="1"/>
  <c r="BN90" i="6"/>
  <c r="BN43" i="6"/>
  <c r="BV61" i="6"/>
  <c r="BV60" i="6" s="1"/>
  <c r="BV54" i="6"/>
  <c r="BV53" i="6" s="1"/>
  <c r="BV46" i="6"/>
  <c r="BV51" i="6" s="1"/>
  <c r="CA76" i="6"/>
  <c r="CB68" i="6"/>
  <c r="CB94" i="6" s="1"/>
  <c r="BT83" i="6"/>
  <c r="BT81" i="6"/>
  <c r="BU14" i="6"/>
  <c r="BN27" i="6"/>
  <c r="BO22" i="6" s="1"/>
  <c r="CA94" i="6"/>
  <c r="BU40" i="6"/>
  <c r="BU39" i="6" s="1"/>
  <c r="BU33" i="6"/>
  <c r="BU32" i="6" s="1"/>
  <c r="BT87" i="6"/>
  <c r="BU15" i="6"/>
  <c r="BP31" i="6"/>
  <c r="BP30" i="6" s="1"/>
  <c r="BP38" i="6"/>
  <c r="BS82" i="6"/>
  <c r="BV86" i="6"/>
  <c r="BH89" i="6"/>
  <c r="BH77" i="6"/>
  <c r="BH78" i="6" s="1"/>
  <c r="DC80" i="6"/>
  <c r="DD17" i="6"/>
  <c r="BM28" i="6"/>
  <c r="BN24" i="6" s="1"/>
  <c r="BN23" i="6" s="1"/>
  <c r="BI19" i="6"/>
  <c r="CG61" i="5"/>
  <c r="CA73" i="5"/>
  <c r="CA72" i="5" s="1"/>
  <c r="CN70" i="5"/>
  <c r="BT28" i="5"/>
  <c r="BZ15" i="5"/>
  <c r="BZ14" i="5"/>
  <c r="BS89" i="5"/>
  <c r="BS42" i="5"/>
  <c r="BS24" i="5"/>
  <c r="BT21" i="5"/>
  <c r="DC79" i="5"/>
  <c r="DD16" i="5"/>
  <c r="BZ90" i="5"/>
  <c r="BZ65" i="5"/>
  <c r="CA41" i="5"/>
  <c r="CA40" i="5" s="1"/>
  <c r="CA34" i="5"/>
  <c r="CA33" i="5" s="1"/>
  <c r="BT22" i="5"/>
  <c r="CA60" i="5"/>
  <c r="CA53" i="5"/>
  <c r="CA45" i="5"/>
  <c r="BT35" i="5"/>
  <c r="BM17" i="5"/>
  <c r="BM25" i="5"/>
  <c r="BN19" i="5" s="1"/>
  <c r="CG63" i="5"/>
  <c r="CG83" i="5"/>
  <c r="CG94" i="5"/>
  <c r="CG95" i="5"/>
  <c r="CG48" i="5"/>
  <c r="CF84" i="5"/>
  <c r="AZ75" i="2"/>
  <c r="AT80" i="2"/>
  <c r="AS79" i="2"/>
  <c r="AL35" i="2"/>
  <c r="AM37" i="2"/>
  <c r="AF30" i="2"/>
  <c r="AG25" i="2" s="1"/>
  <c r="AG24" i="2" s="1"/>
  <c r="AG31" i="2"/>
  <c r="AH27" i="2" s="1"/>
  <c r="AH26" i="2" s="1"/>
  <c r="AL52" i="2"/>
  <c r="AK54" i="2"/>
  <c r="AK55" i="2" s="1"/>
  <c r="AO65" i="2"/>
  <c r="AO49" i="2"/>
  <c r="AN45" i="2"/>
  <c r="AN44" i="2" s="1"/>
  <c r="AN38" i="2"/>
  <c r="AU62" i="2" s="1"/>
  <c r="AU61" i="2" s="1"/>
  <c r="AK47" i="2"/>
  <c r="AL48" i="2"/>
  <c r="AB87" i="2"/>
  <c r="AB85" i="2"/>
  <c r="AC16" i="2"/>
  <c r="AG39" i="2"/>
  <c r="AG46" i="2" s="1"/>
  <c r="AH40" i="2"/>
  <c r="AJ74" i="2"/>
  <c r="AH33" i="2"/>
  <c r="AA86" i="2"/>
  <c r="AD90" i="2"/>
  <c r="AG94" i="2"/>
  <c r="AG88" i="2"/>
  <c r="AG99" i="2"/>
  <c r="AG100" i="2"/>
  <c r="AH63" i="2"/>
  <c r="AI64" i="2"/>
  <c r="AN77" i="2"/>
  <c r="AO78" i="2"/>
  <c r="AN71" i="2"/>
  <c r="AN17" i="2" s="1"/>
  <c r="AG56" i="2"/>
  <c r="AJ95" i="2"/>
  <c r="AT53" i="2"/>
  <c r="BA76" i="2" s="1"/>
  <c r="AT69" i="2"/>
  <c r="AT68" i="2" s="1"/>
  <c r="AM43" i="2"/>
  <c r="AM36" i="2"/>
  <c r="AT60" i="2" s="1"/>
  <c r="AT59" i="2" s="1"/>
  <c r="AF89" i="2"/>
  <c r="AA21" i="2"/>
  <c r="AA29" i="2"/>
  <c r="AB23" i="2" s="1"/>
  <c r="AB22" i="2" s="1"/>
  <c r="AF96" i="2"/>
  <c r="AF70" i="2"/>
  <c r="AS51" i="2"/>
  <c r="AS50" i="2" s="1"/>
  <c r="AS67" i="2"/>
  <c r="AS66" i="2" s="1"/>
  <c r="AH72" i="2"/>
  <c r="AH98" i="2" s="1"/>
  <c r="AI73" i="2"/>
  <c r="FC84" i="2" l="1"/>
  <c r="FD20" i="2"/>
  <c r="AG91" i="2"/>
  <c r="AG18" i="2"/>
  <c r="M57" i="7"/>
  <c r="M121" i="7"/>
  <c r="M65" i="7"/>
  <c r="M128" i="7"/>
  <c r="AG28" i="2"/>
  <c r="CC41" i="8"/>
  <c r="CJ77" i="8"/>
  <c r="CK78" i="8"/>
  <c r="CP72" i="8"/>
  <c r="CC16" i="8"/>
  <c r="CC83" i="8" s="1"/>
  <c r="BW29" i="8"/>
  <c r="CK67" i="8"/>
  <c r="CK66" i="8" s="1"/>
  <c r="CK60" i="8"/>
  <c r="CK59" i="8" s="1"/>
  <c r="CK52" i="8"/>
  <c r="CR74" i="8" s="1"/>
  <c r="BW39" i="8"/>
  <c r="CD76" i="8"/>
  <c r="CB84" i="8"/>
  <c r="CE88" i="8"/>
  <c r="DF82" i="8"/>
  <c r="DG19" i="8"/>
  <c r="CC54" i="8"/>
  <c r="CC94" i="8" s="1"/>
  <c r="CC89" i="8"/>
  <c r="CC61" i="8"/>
  <c r="BX40" i="8"/>
  <c r="BX33" i="8"/>
  <c r="CQ73" i="8"/>
  <c r="CJ86" i="8"/>
  <c r="CJ98" i="8"/>
  <c r="CJ97" i="8"/>
  <c r="BP91" i="8"/>
  <c r="BP79" i="8"/>
  <c r="BP80" i="8" s="1"/>
  <c r="CD43" i="8"/>
  <c r="BQ21" i="8"/>
  <c r="CC34" i="8"/>
  <c r="CD36" i="8"/>
  <c r="CJ51" i="8"/>
  <c r="CD42" i="8"/>
  <c r="CD35" i="8"/>
  <c r="CJ65" i="8"/>
  <c r="CJ64" i="8" s="1"/>
  <c r="CJ58" i="8"/>
  <c r="CJ57" i="8" s="1"/>
  <c r="CJ50" i="8"/>
  <c r="CJ49" i="8" s="1"/>
  <c r="CC85" i="8"/>
  <c r="CC46" i="8"/>
  <c r="CD63" i="8"/>
  <c r="CK71" i="8" s="1"/>
  <c r="CD48" i="8"/>
  <c r="CD53" i="8" s="1"/>
  <c r="CD56" i="8"/>
  <c r="BW32" i="8"/>
  <c r="BX26" i="8" s="1"/>
  <c r="BV52" i="6"/>
  <c r="BV92" i="6" s="1"/>
  <c r="BN28" i="6"/>
  <c r="BO24" i="6" s="1"/>
  <c r="BO23" i="6" s="1"/>
  <c r="BI18" i="6"/>
  <c r="BI26" i="6"/>
  <c r="BJ20" i="6" s="1"/>
  <c r="BJ19" i="6" s="1"/>
  <c r="CH71" i="6"/>
  <c r="CB84" i="6"/>
  <c r="CB95" i="6"/>
  <c r="CB96" i="6"/>
  <c r="BV73" i="6"/>
  <c r="BW74" i="6"/>
  <c r="CB63" i="6"/>
  <c r="CI70" i="6" s="1"/>
  <c r="CB56" i="6"/>
  <c r="CB55" i="6" s="1"/>
  <c r="CB48" i="6"/>
  <c r="CB47" i="6" s="1"/>
  <c r="CC69" i="6"/>
  <c r="BO36" i="6"/>
  <c r="BO43" i="6" s="1"/>
  <c r="BP37" i="6"/>
  <c r="BV40" i="6"/>
  <c r="BV39" i="6" s="1"/>
  <c r="BV33" i="6"/>
  <c r="BV32" i="6" s="1"/>
  <c r="BP29" i="6"/>
  <c r="BU42" i="6"/>
  <c r="BU41" i="6" s="1"/>
  <c r="BU35" i="6"/>
  <c r="DD80" i="6"/>
  <c r="DE17" i="6"/>
  <c r="CA62" i="6"/>
  <c r="BO21" i="6"/>
  <c r="BO90" i="6"/>
  <c r="BW61" i="6"/>
  <c r="BW60" i="6" s="1"/>
  <c r="BW54" i="6"/>
  <c r="BW53" i="6" s="1"/>
  <c r="BW46" i="6"/>
  <c r="BW51" i="6" s="1"/>
  <c r="BU83" i="6"/>
  <c r="BU81" i="6"/>
  <c r="BU87" i="6"/>
  <c r="BT82" i="6"/>
  <c r="BW86" i="6"/>
  <c r="BV67" i="6"/>
  <c r="BV15" i="6" s="1"/>
  <c r="BV59" i="6"/>
  <c r="BU91" i="6"/>
  <c r="BU66" i="6"/>
  <c r="CB75" i="6"/>
  <c r="CA85" i="6"/>
  <c r="BV45" i="6"/>
  <c r="CH75" i="5"/>
  <c r="BZ86" i="5"/>
  <c r="BU37" i="5"/>
  <c r="BU30" i="5"/>
  <c r="CA50" i="5"/>
  <c r="CA44" i="5"/>
  <c r="DD79" i="5"/>
  <c r="DE16" i="5"/>
  <c r="BT89" i="5"/>
  <c r="BT42" i="5"/>
  <c r="BT24" i="5"/>
  <c r="CG84" i="5"/>
  <c r="CA39" i="5"/>
  <c r="CA32" i="5"/>
  <c r="BT20" i="5"/>
  <c r="CH48" i="5"/>
  <c r="BT27" i="5"/>
  <c r="BU23" i="5" s="1"/>
  <c r="BU22" i="5" s="1"/>
  <c r="BZ82" i="5"/>
  <c r="BZ80" i="5"/>
  <c r="CA66" i="5"/>
  <c r="CA52" i="5"/>
  <c r="CA59" i="5"/>
  <c r="CH68" i="5"/>
  <c r="CH64" i="5"/>
  <c r="CH57" i="5"/>
  <c r="CH56" i="5" s="1"/>
  <c r="CH49" i="5"/>
  <c r="CO71" i="5" s="1"/>
  <c r="BM88" i="5"/>
  <c r="BM76" i="5"/>
  <c r="BM77" i="5" s="1"/>
  <c r="BN18" i="5"/>
  <c r="BA75" i="2"/>
  <c r="AN37" i="2"/>
  <c r="AT79" i="2"/>
  <c r="AU80" i="2"/>
  <c r="AO71" i="2"/>
  <c r="AO17" i="2" s="1"/>
  <c r="AI72" i="2"/>
  <c r="AI98" i="2" s="1"/>
  <c r="AJ73" i="2"/>
  <c r="AT51" i="2"/>
  <c r="AT50" i="2" s="1"/>
  <c r="AT67" i="2"/>
  <c r="AT66" i="2" s="1"/>
  <c r="AH39" i="2"/>
  <c r="AU53" i="2"/>
  <c r="BB76" i="2" s="1"/>
  <c r="AU69" i="2"/>
  <c r="AU68" i="2" s="1"/>
  <c r="AB29" i="2"/>
  <c r="AC23" i="2" s="1"/>
  <c r="AC22" i="2" s="1"/>
  <c r="AB21" i="2"/>
  <c r="AM42" i="2"/>
  <c r="AH31" i="2"/>
  <c r="AI27" i="2" s="1"/>
  <c r="AI26" i="2" s="1"/>
  <c r="AH56" i="2"/>
  <c r="AC87" i="2"/>
  <c r="AC85" i="2"/>
  <c r="AD16" i="2"/>
  <c r="AG96" i="2"/>
  <c r="AG70" i="2"/>
  <c r="AB86" i="2"/>
  <c r="AE90" i="2"/>
  <c r="AO45" i="2"/>
  <c r="AO38" i="2"/>
  <c r="AV62" i="2" s="1"/>
  <c r="AV61" i="2" s="1"/>
  <c r="AH88" i="2"/>
  <c r="AH100" i="2"/>
  <c r="AH99" i="2"/>
  <c r="AI41" i="2"/>
  <c r="AP78" i="2" s="1"/>
  <c r="AI34" i="2"/>
  <c r="AP58" i="2" s="1"/>
  <c r="AP57" i="2" s="1"/>
  <c r="AA93" i="2"/>
  <c r="AA81" i="2"/>
  <c r="AA82" i="2" s="1"/>
  <c r="AO77" i="2"/>
  <c r="AG89" i="2"/>
  <c r="AH32" i="2"/>
  <c r="AL47" i="2"/>
  <c r="AM48" i="2"/>
  <c r="AK74" i="2"/>
  <c r="AK95" i="2"/>
  <c r="AM52" i="2"/>
  <c r="AL54" i="2"/>
  <c r="AL55" i="2" s="1"/>
  <c r="AG30" i="2"/>
  <c r="AH25" i="2" s="1"/>
  <c r="AI63" i="2"/>
  <c r="AJ64" i="2"/>
  <c r="AM35" i="2"/>
  <c r="AN43" i="2"/>
  <c r="AN36" i="2"/>
  <c r="AU60" i="2" s="1"/>
  <c r="AU59" i="2" s="1"/>
  <c r="FE20" i="2" l="1"/>
  <c r="FD84" i="2"/>
  <c r="AH91" i="2"/>
  <c r="AH18" i="2"/>
  <c r="AH28" i="2"/>
  <c r="CD41" i="8"/>
  <c r="CQ72" i="8"/>
  <c r="CK51" i="8"/>
  <c r="CK77" i="8"/>
  <c r="CD34" i="8"/>
  <c r="CD69" i="8"/>
  <c r="CD17" i="8" s="1"/>
  <c r="CD89" i="8" s="1"/>
  <c r="CD62" i="8"/>
  <c r="CC84" i="8"/>
  <c r="CF88" i="8"/>
  <c r="CJ87" i="8"/>
  <c r="BQ20" i="8"/>
  <c r="BQ28" i="8"/>
  <c r="BR22" i="8" s="1"/>
  <c r="CR73" i="8"/>
  <c r="CE76" i="8"/>
  <c r="CD75" i="8"/>
  <c r="CK70" i="8"/>
  <c r="CK96" i="8" s="1"/>
  <c r="CD47" i="8"/>
  <c r="CE44" i="8"/>
  <c r="CL78" i="8" s="1"/>
  <c r="CE37" i="8"/>
  <c r="BX25" i="8"/>
  <c r="CE63" i="8"/>
  <c r="CL71" i="8" s="1"/>
  <c r="CE56" i="8"/>
  <c r="CE48" i="8"/>
  <c r="CE53" i="8" s="1"/>
  <c r="BW38" i="8"/>
  <c r="BX39" i="8"/>
  <c r="CK65" i="8"/>
  <c r="CK58" i="8"/>
  <c r="CK57" i="8" s="1"/>
  <c r="CK50" i="8"/>
  <c r="CK49" i="8" s="1"/>
  <c r="CC93" i="8"/>
  <c r="CC68" i="8"/>
  <c r="CD55" i="8"/>
  <c r="BX32" i="8"/>
  <c r="BW31" i="8"/>
  <c r="BX24" i="8" s="1"/>
  <c r="DG82" i="8"/>
  <c r="DH19" i="8"/>
  <c r="BO25" i="6"/>
  <c r="CB62" i="6"/>
  <c r="BO28" i="6"/>
  <c r="BP24" i="6" s="1"/>
  <c r="BP23" i="6" s="1"/>
  <c r="BV87" i="6"/>
  <c r="BV14" i="6"/>
  <c r="CB65" i="6"/>
  <c r="CB64" i="6" s="1"/>
  <c r="CB58" i="6"/>
  <c r="CB57" i="6" s="1"/>
  <c r="CB50" i="6"/>
  <c r="CI72" i="6" s="1"/>
  <c r="BU34" i="6"/>
  <c r="BU82" i="6"/>
  <c r="BX86" i="6"/>
  <c r="CD69" i="6"/>
  <c r="CC68" i="6"/>
  <c r="CC94" i="6" s="1"/>
  <c r="CB85" i="6"/>
  <c r="CB76" i="6"/>
  <c r="BP90" i="6"/>
  <c r="BW45" i="6"/>
  <c r="BV44" i="6"/>
  <c r="BW67" i="6"/>
  <c r="BW15" i="6" s="1"/>
  <c r="BO27" i="6"/>
  <c r="BP22" i="6" s="1"/>
  <c r="BP21" i="6" s="1"/>
  <c r="CC63" i="6"/>
  <c r="CJ70" i="6" s="1"/>
  <c r="CC56" i="6"/>
  <c r="CC55" i="6" s="1"/>
  <c r="CC48" i="6"/>
  <c r="CC47" i="6" s="1"/>
  <c r="BQ31" i="6"/>
  <c r="BQ38" i="6"/>
  <c r="BX74" i="6" s="1"/>
  <c r="BV42" i="6"/>
  <c r="BV41" i="6" s="1"/>
  <c r="BV35" i="6"/>
  <c r="BW59" i="6"/>
  <c r="CC75" i="6"/>
  <c r="DE80" i="6"/>
  <c r="DF17" i="6"/>
  <c r="BW73" i="6"/>
  <c r="BI89" i="6"/>
  <c r="BI77" i="6"/>
  <c r="BI78" i="6" s="1"/>
  <c r="BP36" i="6"/>
  <c r="BP43" i="6" s="1"/>
  <c r="BJ18" i="6"/>
  <c r="BJ26" i="6"/>
  <c r="BK20" i="6" s="1"/>
  <c r="BW52" i="6"/>
  <c r="BW92" i="6" s="1"/>
  <c r="CA14" i="5"/>
  <c r="CA82" i="5" s="1"/>
  <c r="CA15" i="5"/>
  <c r="CA86" i="5" s="1"/>
  <c r="BU27" i="5"/>
  <c r="CO70" i="5"/>
  <c r="CB60" i="5"/>
  <c r="CB59" i="5" s="1"/>
  <c r="CB53" i="5"/>
  <c r="CB45" i="5"/>
  <c r="CB50" i="5" s="1"/>
  <c r="BU29" i="5"/>
  <c r="BZ81" i="5"/>
  <c r="CC85" i="5"/>
  <c r="CB41" i="5"/>
  <c r="CB34" i="5"/>
  <c r="CB73" i="5"/>
  <c r="BU36" i="5"/>
  <c r="CA58" i="5"/>
  <c r="BN17" i="5"/>
  <c r="BN25" i="5"/>
  <c r="BO19" i="5" s="1"/>
  <c r="BO18" i="5" s="1"/>
  <c r="CA51" i="5"/>
  <c r="CA91" i="5" s="1"/>
  <c r="BT26" i="5"/>
  <c r="BU21" i="5" s="1"/>
  <c r="BU20" i="5" s="1"/>
  <c r="CH62" i="5"/>
  <c r="CH55" i="5"/>
  <c r="CH54" i="5" s="1"/>
  <c r="CH47" i="5"/>
  <c r="CH46" i="5" s="1"/>
  <c r="CA31" i="5"/>
  <c r="DE79" i="5"/>
  <c r="DF16" i="5"/>
  <c r="CA43" i="5"/>
  <c r="CH67" i="5"/>
  <c r="CH74" i="5"/>
  <c r="CA38" i="5"/>
  <c r="CH63" i="5"/>
  <c r="BB75" i="2"/>
  <c r="AI33" i="2"/>
  <c r="AI32" i="2" s="1"/>
  <c r="AV80" i="2"/>
  <c r="AU79" i="2"/>
  <c r="AN42" i="2"/>
  <c r="AI40" i="2"/>
  <c r="AI39" i="2" s="1"/>
  <c r="AI31" i="2"/>
  <c r="AP77" i="2"/>
  <c r="AP45" i="2"/>
  <c r="AP38" i="2"/>
  <c r="AW62" i="2" s="1"/>
  <c r="AW61" i="2" s="1"/>
  <c r="AI88" i="2"/>
  <c r="AI99" i="2"/>
  <c r="AI100" i="2"/>
  <c r="AO44" i="2"/>
  <c r="AO36" i="2"/>
  <c r="AV60" i="2" s="1"/>
  <c r="AV59" i="2" s="1"/>
  <c r="AO43" i="2"/>
  <c r="AV69" i="2"/>
  <c r="AV68" i="2" s="1"/>
  <c r="AV53" i="2"/>
  <c r="BC76" i="2" s="1"/>
  <c r="AD87" i="2"/>
  <c r="AD85" i="2"/>
  <c r="AE16" i="2"/>
  <c r="AL95" i="2"/>
  <c r="AN35" i="2"/>
  <c r="AH94" i="2"/>
  <c r="AH46" i="2"/>
  <c r="AC86" i="2"/>
  <c r="AF90" i="2"/>
  <c r="AC21" i="2"/>
  <c r="AC29" i="2"/>
  <c r="AD23" i="2" s="1"/>
  <c r="AD22" i="2" s="1"/>
  <c r="AH89" i="2"/>
  <c r="AL74" i="2"/>
  <c r="AB93" i="2"/>
  <c r="AB81" i="2"/>
  <c r="AB82" i="2" s="1"/>
  <c r="AM47" i="2"/>
  <c r="AN48" i="2"/>
  <c r="AN52" i="2"/>
  <c r="AM54" i="2"/>
  <c r="AM55" i="2" s="1"/>
  <c r="AP65" i="2"/>
  <c r="AP49" i="2"/>
  <c r="AI56" i="2"/>
  <c r="AJ34" i="2"/>
  <c r="AQ58" i="2" s="1"/>
  <c r="AQ57" i="2" s="1"/>
  <c r="AJ41" i="2"/>
  <c r="AQ78" i="2" s="1"/>
  <c r="AU51" i="2"/>
  <c r="AU50" i="2" s="1"/>
  <c r="AU67" i="2"/>
  <c r="AU66" i="2" s="1"/>
  <c r="AJ63" i="2"/>
  <c r="AK64" i="2"/>
  <c r="AH24" i="2"/>
  <c r="AO37" i="2"/>
  <c r="AH96" i="2"/>
  <c r="AH70" i="2"/>
  <c r="AJ72" i="2"/>
  <c r="AJ98" i="2" s="1"/>
  <c r="AK73" i="2"/>
  <c r="FE84" i="2" l="1"/>
  <c r="FF20" i="2"/>
  <c r="AI91" i="2"/>
  <c r="AI18" i="2"/>
  <c r="AI28" i="2"/>
  <c r="CE69" i="8"/>
  <c r="CE17" i="8" s="1"/>
  <c r="CE89" i="8" s="1"/>
  <c r="CR72" i="8"/>
  <c r="CD16" i="8"/>
  <c r="CD83" i="8" s="1"/>
  <c r="CK64" i="8"/>
  <c r="CE42" i="8"/>
  <c r="CE35" i="8"/>
  <c r="BX23" i="8"/>
  <c r="CE75" i="8"/>
  <c r="BX38" i="8"/>
  <c r="CE47" i="8"/>
  <c r="CD46" i="8"/>
  <c r="CD54" i="8"/>
  <c r="CD94" i="8" s="1"/>
  <c r="CE55" i="8"/>
  <c r="CL70" i="8"/>
  <c r="CE62" i="8"/>
  <c r="CD61" i="8"/>
  <c r="BY40" i="8"/>
  <c r="CF76" i="8" s="1"/>
  <c r="BY33" i="8"/>
  <c r="DH82" i="8"/>
  <c r="DI19" i="8"/>
  <c r="BQ91" i="8"/>
  <c r="BQ79" i="8"/>
  <c r="BQ80" i="8" s="1"/>
  <c r="CK86" i="8"/>
  <c r="CK98" i="8"/>
  <c r="CK97" i="8"/>
  <c r="BX30" i="8"/>
  <c r="BY26" i="8" s="1"/>
  <c r="BY25" i="8" s="1"/>
  <c r="BR21" i="8"/>
  <c r="BW92" i="8"/>
  <c r="BW45" i="8"/>
  <c r="BW27" i="8"/>
  <c r="CL67" i="8"/>
  <c r="CL66" i="8" s="1"/>
  <c r="CL60" i="8"/>
  <c r="CL59" i="8" s="1"/>
  <c r="CL52" i="8"/>
  <c r="CS74" i="8" s="1"/>
  <c r="CE36" i="8"/>
  <c r="BX31" i="8"/>
  <c r="CE43" i="8"/>
  <c r="BP25" i="6"/>
  <c r="BQ37" i="6"/>
  <c r="BQ36" i="6" s="1"/>
  <c r="CI71" i="6"/>
  <c r="CC76" i="6"/>
  <c r="CC62" i="6"/>
  <c r="BW87" i="6"/>
  <c r="BX73" i="6"/>
  <c r="BP28" i="6"/>
  <c r="BQ24" i="6" s="1"/>
  <c r="BQ23" i="6" s="1"/>
  <c r="BR31" i="6"/>
  <c r="BR38" i="6"/>
  <c r="BY74" i="6" s="1"/>
  <c r="BV83" i="6"/>
  <c r="BV81" i="6"/>
  <c r="BW14" i="6"/>
  <c r="BJ89" i="6"/>
  <c r="BJ77" i="6"/>
  <c r="BJ78" i="6" s="1"/>
  <c r="DF80" i="6"/>
  <c r="DG17" i="6"/>
  <c r="BX61" i="6"/>
  <c r="BX60" i="6" s="1"/>
  <c r="BX54" i="6"/>
  <c r="BX46" i="6"/>
  <c r="BX51" i="6" s="1"/>
  <c r="BQ30" i="6"/>
  <c r="BV91" i="6"/>
  <c r="BV66" i="6"/>
  <c r="BK19" i="6"/>
  <c r="BW44" i="6"/>
  <c r="BV34" i="6"/>
  <c r="CB49" i="6"/>
  <c r="BW42" i="6"/>
  <c r="BW41" i="6" s="1"/>
  <c r="BW35" i="6"/>
  <c r="BP27" i="6"/>
  <c r="BQ22" i="6" s="1"/>
  <c r="CC84" i="6"/>
  <c r="CC96" i="6"/>
  <c r="CC95" i="6"/>
  <c r="CC65" i="6"/>
  <c r="CC58" i="6"/>
  <c r="CC57" i="6" s="1"/>
  <c r="CC50" i="6"/>
  <c r="CJ72" i="6" s="1"/>
  <c r="BW40" i="6"/>
  <c r="BW39" i="6" s="1"/>
  <c r="BW33" i="6"/>
  <c r="CD68" i="6"/>
  <c r="CB66" i="5"/>
  <c r="CB14" i="5" s="1"/>
  <c r="CB80" i="5" s="1"/>
  <c r="CA80" i="5"/>
  <c r="CI68" i="5"/>
  <c r="CI67" i="5" s="1"/>
  <c r="CB52" i="5"/>
  <c r="CB51" i="5" s="1"/>
  <c r="CB91" i="5" s="1"/>
  <c r="CB44" i="5"/>
  <c r="CB43" i="5" s="1"/>
  <c r="CI64" i="5"/>
  <c r="CI63" i="5" s="1"/>
  <c r="CI57" i="5"/>
  <c r="CI56" i="5" s="1"/>
  <c r="CI49" i="5"/>
  <c r="CP71" i="5" s="1"/>
  <c r="CB33" i="5"/>
  <c r="BO17" i="5"/>
  <c r="BO25" i="5"/>
  <c r="BP19" i="5" s="1"/>
  <c r="CI75" i="5"/>
  <c r="CB40" i="5"/>
  <c r="BN88" i="5"/>
  <c r="BN76" i="5"/>
  <c r="BN77" i="5" s="1"/>
  <c r="CH83" i="5"/>
  <c r="M106" i="5" s="1"/>
  <c r="CH95" i="5"/>
  <c r="CH94" i="5"/>
  <c r="CH93" i="5"/>
  <c r="CH61" i="5"/>
  <c r="CO69" i="5"/>
  <c r="CB39" i="5"/>
  <c r="CI74" i="5" s="1"/>
  <c r="CB32" i="5"/>
  <c r="BU28" i="5"/>
  <c r="BV23" i="5"/>
  <c r="BU26" i="5"/>
  <c r="DF79" i="5"/>
  <c r="DG16" i="5"/>
  <c r="CB58" i="5"/>
  <c r="CA90" i="5"/>
  <c r="CA65" i="5"/>
  <c r="BU35" i="5"/>
  <c r="BV37" i="5"/>
  <c r="BV36" i="5" s="1"/>
  <c r="BV30" i="5"/>
  <c r="CB72" i="5"/>
  <c r="BC75" i="2"/>
  <c r="AJ27" i="2"/>
  <c r="AJ26" i="2" s="1"/>
  <c r="AJ31" i="2" s="1"/>
  <c r="AJ33" i="2"/>
  <c r="AJ32" i="2" s="1"/>
  <c r="AW80" i="2"/>
  <c r="AV79" i="2"/>
  <c r="AP71" i="2"/>
  <c r="AP17" i="2" s="1"/>
  <c r="AO35" i="2"/>
  <c r="AP37" i="2"/>
  <c r="AP44" i="2"/>
  <c r="AO42" i="2"/>
  <c r="AQ77" i="2"/>
  <c r="AM95" i="2"/>
  <c r="AK41" i="2"/>
  <c r="AR78" i="2" s="1"/>
  <c r="AK34" i="2"/>
  <c r="AR58" i="2" s="1"/>
  <c r="AR57" i="2" s="1"/>
  <c r="AJ56" i="2"/>
  <c r="AC93" i="2"/>
  <c r="AC81" i="2"/>
  <c r="AC82" i="2" s="1"/>
  <c r="AE87" i="2"/>
  <c r="AE85" i="2"/>
  <c r="AF16" i="2"/>
  <c r="AI89" i="2"/>
  <c r="AD86" i="2"/>
  <c r="E108" i="2"/>
  <c r="AG90" i="2"/>
  <c r="AV51" i="2"/>
  <c r="AV50" i="2" s="1"/>
  <c r="AV67" i="2"/>
  <c r="AV66" i="2" s="1"/>
  <c r="AW53" i="2"/>
  <c r="BD76" i="2" s="1"/>
  <c r="AW69" i="2"/>
  <c r="AW68" i="2" s="1"/>
  <c r="AD21" i="2"/>
  <c r="AD29" i="2"/>
  <c r="AE23" i="2" s="1"/>
  <c r="AE22" i="2" s="1"/>
  <c r="AI46" i="2"/>
  <c r="AI94" i="2"/>
  <c r="AK72" i="2"/>
  <c r="AL73" i="2"/>
  <c r="AH30" i="2"/>
  <c r="AI25" i="2" s="1"/>
  <c r="AI24" i="2" s="1"/>
  <c r="AO52" i="2"/>
  <c r="AN54" i="2"/>
  <c r="AN55" i="2" s="1"/>
  <c r="AJ40" i="2"/>
  <c r="AI96" i="2"/>
  <c r="AI70" i="2"/>
  <c r="AM74" i="2"/>
  <c r="AJ88" i="2"/>
  <c r="AJ99" i="2"/>
  <c r="AJ100" i="2"/>
  <c r="AK63" i="2"/>
  <c r="AL64" i="2"/>
  <c r="AQ65" i="2"/>
  <c r="AQ49" i="2"/>
  <c r="AN47" i="2"/>
  <c r="AO48" i="2"/>
  <c r="FF84" i="2" l="1"/>
  <c r="FG20" i="2"/>
  <c r="AJ91" i="2"/>
  <c r="AJ18" i="2"/>
  <c r="CA81" i="5"/>
  <c r="L104" i="5"/>
  <c r="M127" i="7"/>
  <c r="M64" i="7"/>
  <c r="E138" i="2"/>
  <c r="E54" i="7"/>
  <c r="E118" i="7"/>
  <c r="CD85" i="8"/>
  <c r="CE16" i="8"/>
  <c r="CE85" i="8" s="1"/>
  <c r="BY39" i="8"/>
  <c r="BY38" i="8" s="1"/>
  <c r="CF75" i="8"/>
  <c r="BY30" i="8"/>
  <c r="BX92" i="8"/>
  <c r="BX45" i="8"/>
  <c r="BX27" i="8"/>
  <c r="BR20" i="8"/>
  <c r="BR28" i="8"/>
  <c r="BS22" i="8" s="1"/>
  <c r="CE54" i="8"/>
  <c r="CE94" i="8" s="1"/>
  <c r="CL51" i="8"/>
  <c r="DI82" i="8"/>
  <c r="DJ19" i="8"/>
  <c r="CE61" i="8"/>
  <c r="CF44" i="8"/>
  <c r="CM78" i="8" s="1"/>
  <c r="CF37" i="8"/>
  <c r="CF36" i="8" s="1"/>
  <c r="CS73" i="8"/>
  <c r="CE46" i="8"/>
  <c r="CD93" i="8"/>
  <c r="CD68" i="8"/>
  <c r="CD84" i="8"/>
  <c r="CG88" i="8"/>
  <c r="CK87" i="8"/>
  <c r="CL86" i="8"/>
  <c r="CL98" i="8"/>
  <c r="CL97" i="8"/>
  <c r="BX29" i="8"/>
  <c r="BY24" i="8" s="1"/>
  <c r="BY23" i="8" s="1"/>
  <c r="CF63" i="8"/>
  <c r="CM71" i="8" s="1"/>
  <c r="CF56" i="8"/>
  <c r="CF48" i="8"/>
  <c r="CF53" i="8" s="1"/>
  <c r="CL65" i="8"/>
  <c r="CL58" i="8"/>
  <c r="CL57" i="8" s="1"/>
  <c r="CL50" i="8"/>
  <c r="CL49" i="8" s="1"/>
  <c r="CE34" i="8"/>
  <c r="BY32" i="8"/>
  <c r="CL96" i="8"/>
  <c r="CE41" i="8"/>
  <c r="CL77" i="8"/>
  <c r="CC49" i="6"/>
  <c r="BR37" i="6"/>
  <c r="BR36" i="6" s="1"/>
  <c r="CJ71" i="6"/>
  <c r="CD76" i="6"/>
  <c r="CD75" i="6"/>
  <c r="CC64" i="6"/>
  <c r="BX40" i="6"/>
  <c r="BX39" i="6" s="1"/>
  <c r="BX33" i="6"/>
  <c r="BR30" i="6"/>
  <c r="BQ29" i="6"/>
  <c r="BQ25" i="6" s="1"/>
  <c r="BW83" i="6"/>
  <c r="BW81" i="6"/>
  <c r="CD84" i="6"/>
  <c r="CD96" i="6"/>
  <c r="CD95" i="6"/>
  <c r="BW91" i="6"/>
  <c r="BW66" i="6"/>
  <c r="BV82" i="6"/>
  <c r="BY86" i="6"/>
  <c r="CE69" i="6"/>
  <c r="BX45" i="6"/>
  <c r="BX67" i="6"/>
  <c r="BX15" i="6" s="1"/>
  <c r="BX53" i="6"/>
  <c r="BY73" i="6"/>
  <c r="CD94" i="6"/>
  <c r="BX59" i="6"/>
  <c r="CC85" i="6"/>
  <c r="BK18" i="6"/>
  <c r="BK26" i="6"/>
  <c r="BL20" i="6" s="1"/>
  <c r="BL19" i="6" s="1"/>
  <c r="DG80" i="6"/>
  <c r="DH17" i="6"/>
  <c r="CD65" i="6"/>
  <c r="CD58" i="6"/>
  <c r="CD57" i="6" s="1"/>
  <c r="CD50" i="6"/>
  <c r="CK72" i="6" s="1"/>
  <c r="CD63" i="6"/>
  <c r="CD56" i="6"/>
  <c r="CD55" i="6" s="1"/>
  <c r="CD48" i="6"/>
  <c r="CD47" i="6" s="1"/>
  <c r="BW32" i="6"/>
  <c r="BW34" i="6"/>
  <c r="BY61" i="6"/>
  <c r="BY60" i="6" s="1"/>
  <c r="BY54" i="6"/>
  <c r="BY46" i="6"/>
  <c r="BY51" i="6" s="1"/>
  <c r="BQ28" i="6"/>
  <c r="BR24" i="6" s="1"/>
  <c r="BQ21" i="6"/>
  <c r="BX42" i="6"/>
  <c r="BX41" i="6" s="1"/>
  <c r="BX35" i="6"/>
  <c r="CB15" i="5"/>
  <c r="CB86" i="5" s="1"/>
  <c r="CD85" i="5"/>
  <c r="CB82" i="5"/>
  <c r="BV21" i="5"/>
  <c r="CC32" i="5" s="1"/>
  <c r="BV35" i="5"/>
  <c r="CC60" i="5"/>
  <c r="CC53" i="5"/>
  <c r="CC45" i="5"/>
  <c r="CI83" i="5"/>
  <c r="CI94" i="5"/>
  <c r="CI95" i="5"/>
  <c r="CI62" i="5"/>
  <c r="CP69" i="5" s="1"/>
  <c r="CI55" i="5"/>
  <c r="CI54" i="5" s="1"/>
  <c r="CI47" i="5"/>
  <c r="CI46" i="5" s="1"/>
  <c r="CI93" i="5"/>
  <c r="CI48" i="5"/>
  <c r="DG79" i="5"/>
  <c r="DH16" i="5"/>
  <c r="CH84" i="5"/>
  <c r="BV29" i="5"/>
  <c r="CB31" i="5"/>
  <c r="CB38" i="5"/>
  <c r="CP70" i="5"/>
  <c r="BW37" i="5"/>
  <c r="BW36" i="5" s="1"/>
  <c r="BW30" i="5"/>
  <c r="BO88" i="5"/>
  <c r="BO76" i="5"/>
  <c r="BO77" i="5" s="1"/>
  <c r="CC41" i="5"/>
  <c r="CJ75" i="5" s="1"/>
  <c r="CC34" i="5"/>
  <c r="CC33" i="5" s="1"/>
  <c r="BV22" i="5"/>
  <c r="BP18" i="5"/>
  <c r="CB90" i="5"/>
  <c r="CB65" i="5"/>
  <c r="CC73" i="5"/>
  <c r="BU89" i="5"/>
  <c r="BU42" i="5"/>
  <c r="BU24" i="5"/>
  <c r="CB81" i="5"/>
  <c r="CE85" i="5"/>
  <c r="BD75" i="2"/>
  <c r="AQ45" i="2"/>
  <c r="AQ44" i="2" s="1"/>
  <c r="AQ38" i="2"/>
  <c r="AX62" i="2" s="1"/>
  <c r="AX61" i="2" s="1"/>
  <c r="AK27" i="2"/>
  <c r="AK26" i="2" s="1"/>
  <c r="AK31" i="2" s="1"/>
  <c r="AQ71" i="2"/>
  <c r="AQ17" i="2" s="1"/>
  <c r="AE21" i="2"/>
  <c r="AE29" i="2"/>
  <c r="AF23" i="2" s="1"/>
  <c r="AF22" i="2" s="1"/>
  <c r="AI30" i="2"/>
  <c r="AJ25" i="2" s="1"/>
  <c r="AJ24" i="2" s="1"/>
  <c r="AR77" i="2"/>
  <c r="F141" i="2" s="1"/>
  <c r="AJ39" i="2"/>
  <c r="AJ46" i="2" s="1"/>
  <c r="AK40" i="2"/>
  <c r="AN95" i="2"/>
  <c r="AJ89" i="2"/>
  <c r="AF85" i="2"/>
  <c r="AF87" i="2"/>
  <c r="AG16" i="2"/>
  <c r="AR49" i="2"/>
  <c r="AR65" i="2"/>
  <c r="AP43" i="2"/>
  <c r="AP36" i="2"/>
  <c r="AW60" i="2" s="1"/>
  <c r="AW59" i="2" s="1"/>
  <c r="AP52" i="2"/>
  <c r="AO54" i="2"/>
  <c r="AO55" i="2" s="1"/>
  <c r="AE86" i="2"/>
  <c r="AH90" i="2"/>
  <c r="AL72" i="2"/>
  <c r="AM73" i="2"/>
  <c r="AK33" i="2"/>
  <c r="AN74" i="2"/>
  <c r="AJ94" i="2"/>
  <c r="AL34" i="2"/>
  <c r="AS58" i="2" s="1"/>
  <c r="AS57" i="2" s="1"/>
  <c r="AL41" i="2"/>
  <c r="AS78" i="2" s="1"/>
  <c r="AL63" i="2"/>
  <c r="AM64" i="2"/>
  <c r="AD81" i="2"/>
  <c r="AD82" i="2" s="1"/>
  <c r="AD93" i="2"/>
  <c r="E137" i="2"/>
  <c r="AK88" i="2"/>
  <c r="AK99" i="2"/>
  <c r="AK100" i="2"/>
  <c r="AK98" i="2"/>
  <c r="AK56" i="2"/>
  <c r="AO47" i="2"/>
  <c r="AP48" i="2"/>
  <c r="AJ96" i="2"/>
  <c r="AJ70" i="2"/>
  <c r="FG84" i="2" l="1"/>
  <c r="FH20" i="2"/>
  <c r="CE83" i="8"/>
  <c r="CE84" i="8" s="1"/>
  <c r="AK91" i="2"/>
  <c r="F109" i="2" s="1"/>
  <c r="E139" i="2" s="1"/>
  <c r="AK18" i="2"/>
  <c r="L119" i="7"/>
  <c r="L55" i="7"/>
  <c r="CF62" i="8"/>
  <c r="CF61" i="8" s="1"/>
  <c r="CF69" i="8"/>
  <c r="CF17" i="8" s="1"/>
  <c r="CF89" i="8" s="1"/>
  <c r="CF43" i="8"/>
  <c r="CM51" i="8"/>
  <c r="BY29" i="8"/>
  <c r="DJ82" i="8"/>
  <c r="DK19" i="8"/>
  <c r="BR91" i="8"/>
  <c r="BR79" i="8"/>
  <c r="BR80" i="8" s="1"/>
  <c r="CS72" i="8"/>
  <c r="CL64" i="8"/>
  <c r="CL87" i="8"/>
  <c r="CM70" i="8"/>
  <c r="CM67" i="8"/>
  <c r="CM66" i="8" s="1"/>
  <c r="CM60" i="8"/>
  <c r="CM59" i="8" s="1"/>
  <c r="CM52" i="8"/>
  <c r="CT74" i="8" s="1"/>
  <c r="BY31" i="8"/>
  <c r="CE93" i="8"/>
  <c r="CE68" i="8"/>
  <c r="CF55" i="8"/>
  <c r="BZ26" i="8"/>
  <c r="BZ40" i="8"/>
  <c r="BZ33" i="8"/>
  <c r="BZ32" i="8" s="1"/>
  <c r="CF42" i="8"/>
  <c r="CM77" i="8" s="1"/>
  <c r="CF35" i="8"/>
  <c r="CF47" i="8"/>
  <c r="BS21" i="8"/>
  <c r="AJ28" i="2"/>
  <c r="BX32" i="6"/>
  <c r="CE75" i="6"/>
  <c r="CK71" i="6"/>
  <c r="BY67" i="6"/>
  <c r="BY15" i="6" s="1"/>
  <c r="CE76" i="6"/>
  <c r="BX34" i="6"/>
  <c r="BY53" i="6"/>
  <c r="BX52" i="6"/>
  <c r="BX92" i="6" s="1"/>
  <c r="BX87" i="6"/>
  <c r="CE63" i="6"/>
  <c r="CE56" i="6"/>
  <c r="CE55" i="6" s="1"/>
  <c r="CE48" i="6"/>
  <c r="CE47" i="6" s="1"/>
  <c r="BQ27" i="6"/>
  <c r="BR22" i="6" s="1"/>
  <c r="BR21" i="6" s="1"/>
  <c r="BY45" i="6"/>
  <c r="BX44" i="6"/>
  <c r="CD85" i="6"/>
  <c r="BY42" i="6"/>
  <c r="BY35" i="6"/>
  <c r="CE68" i="6"/>
  <c r="CF69" i="6"/>
  <c r="BX14" i="6"/>
  <c r="CD64" i="6"/>
  <c r="BS31" i="6"/>
  <c r="BS30" i="6" s="1"/>
  <c r="BS38" i="6"/>
  <c r="BY59" i="6"/>
  <c r="BW82" i="6"/>
  <c r="BZ86" i="6"/>
  <c r="DH80" i="6"/>
  <c r="DI17" i="6"/>
  <c r="BR23" i="6"/>
  <c r="CK70" i="6"/>
  <c r="CD62" i="6"/>
  <c r="BK89" i="6"/>
  <c r="BK77" i="6"/>
  <c r="BK78" i="6" s="1"/>
  <c r="BQ90" i="6"/>
  <c r="BQ43" i="6"/>
  <c r="CE65" i="6"/>
  <c r="CE58" i="6"/>
  <c r="CE57" i="6" s="1"/>
  <c r="CE50" i="6"/>
  <c r="CL72" i="6" s="1"/>
  <c r="BL18" i="6"/>
  <c r="BL26" i="6"/>
  <c r="BM20" i="6" s="1"/>
  <c r="CD49" i="6"/>
  <c r="BR29" i="6"/>
  <c r="BR25" i="6" s="1"/>
  <c r="CC39" i="5"/>
  <c r="CJ74" i="5" s="1"/>
  <c r="BV20" i="5"/>
  <c r="BV26" i="5" s="1"/>
  <c r="CI61" i="5"/>
  <c r="CC31" i="5"/>
  <c r="BW35" i="5"/>
  <c r="BV27" i="5"/>
  <c r="BW23" i="5" s="1"/>
  <c r="CD60" i="5"/>
  <c r="CD53" i="5"/>
  <c r="CD45" i="5"/>
  <c r="CD50" i="5" s="1"/>
  <c r="BW29" i="5"/>
  <c r="BV28" i="5"/>
  <c r="CI84" i="5"/>
  <c r="CJ64" i="5"/>
  <c r="CJ63" i="5" s="1"/>
  <c r="CJ57" i="5"/>
  <c r="CJ56" i="5" s="1"/>
  <c r="CJ49" i="5"/>
  <c r="CQ71" i="5" s="1"/>
  <c r="CC50" i="5"/>
  <c r="CC44" i="5"/>
  <c r="CJ62" i="5"/>
  <c r="CQ69" i="5" s="1"/>
  <c r="CJ55" i="5"/>
  <c r="CJ54" i="5" s="1"/>
  <c r="CJ47" i="5"/>
  <c r="CJ46" i="5" s="1"/>
  <c r="CC40" i="5"/>
  <c r="CC66" i="5"/>
  <c r="CC52" i="5"/>
  <c r="CJ48" i="5"/>
  <c r="CJ68" i="5"/>
  <c r="CC59" i="5"/>
  <c r="CD73" i="5"/>
  <c r="CC72" i="5"/>
  <c r="DH79" i="5"/>
  <c r="DI16" i="5"/>
  <c r="BP17" i="5"/>
  <c r="BP25" i="5"/>
  <c r="BQ19" i="5" s="1"/>
  <c r="AX53" i="2"/>
  <c r="BE76" i="2" s="1"/>
  <c r="AX69" i="2"/>
  <c r="AX68" i="2" s="1"/>
  <c r="AQ37" i="2"/>
  <c r="AX80" i="2"/>
  <c r="AR38" i="2"/>
  <c r="AY62" i="2" s="1"/>
  <c r="AY61" i="2" s="1"/>
  <c r="AR45" i="2"/>
  <c r="AR44" i="2" s="1"/>
  <c r="AJ30" i="2"/>
  <c r="AK25" i="2" s="1"/>
  <c r="AK24" i="2" s="1"/>
  <c r="AS77" i="2"/>
  <c r="AF21" i="2"/>
  <c r="AF29" i="2"/>
  <c r="AG23" i="2" s="1"/>
  <c r="AG22" i="2" s="1"/>
  <c r="AL88" i="2"/>
  <c r="AL100" i="2"/>
  <c r="AL99" i="2"/>
  <c r="AP42" i="2"/>
  <c r="AW79" i="2"/>
  <c r="AG87" i="2"/>
  <c r="AG85" i="2"/>
  <c r="AH16" i="2"/>
  <c r="AL56" i="2"/>
  <c r="AL98" i="2"/>
  <c r="AW67" i="2"/>
  <c r="AW66" i="2" s="1"/>
  <c r="AW51" i="2"/>
  <c r="AW50" i="2" s="1"/>
  <c r="AP35" i="2"/>
  <c r="AO74" i="2"/>
  <c r="AR71" i="2"/>
  <c r="AR17" i="2" s="1"/>
  <c r="AF86" i="2"/>
  <c r="AI90" i="2"/>
  <c r="AK39" i="2"/>
  <c r="AL40" i="2"/>
  <c r="AK96" i="2"/>
  <c r="AK70" i="2"/>
  <c r="F118" i="2" s="1"/>
  <c r="AQ36" i="2"/>
  <c r="AX60" i="2" s="1"/>
  <c r="AX59" i="2" s="1"/>
  <c r="AQ43" i="2"/>
  <c r="AM63" i="2"/>
  <c r="AN64" i="2"/>
  <c r="AS65" i="2"/>
  <c r="AS49" i="2"/>
  <c r="AK32" i="2"/>
  <c r="AL33" i="2"/>
  <c r="AM72" i="2"/>
  <c r="AM98" i="2" s="1"/>
  <c r="AN73" i="2"/>
  <c r="AP47" i="2"/>
  <c r="AQ48" i="2"/>
  <c r="AK89" i="2"/>
  <c r="F110" i="2"/>
  <c r="AQ52" i="2"/>
  <c r="AP54" i="2"/>
  <c r="AP55" i="2" s="1"/>
  <c r="AM41" i="2"/>
  <c r="AT78" i="2" s="1"/>
  <c r="AM34" i="2"/>
  <c r="AT58" i="2" s="1"/>
  <c r="AT57" i="2" s="1"/>
  <c r="AO95" i="2"/>
  <c r="AL27" i="2"/>
  <c r="AE81" i="2"/>
  <c r="AE82" i="2" s="1"/>
  <c r="AE93" i="2"/>
  <c r="FH84" i="2" l="1"/>
  <c r="FI20" i="2"/>
  <c r="CH88" i="8"/>
  <c r="CC38" i="5"/>
  <c r="AL91" i="2"/>
  <c r="AL18" i="2"/>
  <c r="E140" i="2"/>
  <c r="F63" i="7"/>
  <c r="F126" i="7"/>
  <c r="AK28" i="2"/>
  <c r="CF16" i="8"/>
  <c r="CF83" i="8" s="1"/>
  <c r="CT73" i="8"/>
  <c r="CF46" i="8"/>
  <c r="CM65" i="8"/>
  <c r="CM64" i="8" s="1"/>
  <c r="CM58" i="8"/>
  <c r="CM57" i="8" s="1"/>
  <c r="CM50" i="8"/>
  <c r="CM49" i="8" s="1"/>
  <c r="CM86" i="8"/>
  <c r="CM98" i="8"/>
  <c r="CM97" i="8"/>
  <c r="CF41" i="8"/>
  <c r="DK82" i="8"/>
  <c r="DL19" i="8"/>
  <c r="BS20" i="8"/>
  <c r="BS28" i="8"/>
  <c r="BT22" i="8" s="1"/>
  <c r="BT21" i="8" s="1"/>
  <c r="CG63" i="8"/>
  <c r="CG56" i="8"/>
  <c r="CG55" i="8" s="1"/>
  <c r="CG48" i="8"/>
  <c r="CG53" i="8" s="1"/>
  <c r="BY92" i="8"/>
  <c r="BY45" i="8"/>
  <c r="BY27" i="8"/>
  <c r="CM96" i="8"/>
  <c r="BZ31" i="8"/>
  <c r="CG76" i="8"/>
  <c r="BZ39" i="8"/>
  <c r="CG44" i="8"/>
  <c r="CG37" i="8"/>
  <c r="BZ25" i="8"/>
  <c r="CF54" i="8"/>
  <c r="CF94" i="8" s="1"/>
  <c r="CF34" i="8"/>
  <c r="BZ24" i="8"/>
  <c r="CE49" i="6"/>
  <c r="CF76" i="6"/>
  <c r="CE62" i="6"/>
  <c r="CL71" i="6"/>
  <c r="BR27" i="6"/>
  <c r="BS22" i="6" s="1"/>
  <c r="BS21" i="6" s="1"/>
  <c r="BS29" i="6"/>
  <c r="BR28" i="6"/>
  <c r="BS24" i="6" s="1"/>
  <c r="BZ61" i="6"/>
  <c r="BZ60" i="6" s="1"/>
  <c r="BZ54" i="6"/>
  <c r="BZ46" i="6"/>
  <c r="BZ51" i="6" s="1"/>
  <c r="DI80" i="6"/>
  <c r="DJ17" i="6"/>
  <c r="CF65" i="6"/>
  <c r="CF50" i="6"/>
  <c r="CM72" i="6" s="1"/>
  <c r="CF58" i="6"/>
  <c r="CF57" i="6" s="1"/>
  <c r="BY40" i="6"/>
  <c r="BY33" i="6"/>
  <c r="BY52" i="6"/>
  <c r="BY92" i="6" s="1"/>
  <c r="BT31" i="6"/>
  <c r="BT38" i="6"/>
  <c r="BY34" i="6"/>
  <c r="BL89" i="6"/>
  <c r="BL77" i="6"/>
  <c r="BL78" i="6" s="1"/>
  <c r="CE64" i="6"/>
  <c r="BM19" i="6"/>
  <c r="BX83" i="6"/>
  <c r="BX81" i="6"/>
  <c r="BY14" i="6"/>
  <c r="BY41" i="6"/>
  <c r="CF68" i="6"/>
  <c r="BX91" i="6"/>
  <c r="BX66" i="6"/>
  <c r="BY87" i="6"/>
  <c r="CE84" i="6"/>
  <c r="CE96" i="6"/>
  <c r="CE95" i="6"/>
  <c r="BY44" i="6"/>
  <c r="BR90" i="6"/>
  <c r="BR43" i="6"/>
  <c r="CL70" i="6"/>
  <c r="BZ74" i="6"/>
  <c r="BS37" i="6"/>
  <c r="CE94" i="6"/>
  <c r="BW21" i="5"/>
  <c r="BW20" i="5" s="1"/>
  <c r="BW26" i="5" s="1"/>
  <c r="CQ70" i="5"/>
  <c r="CD66" i="5"/>
  <c r="CJ61" i="5"/>
  <c r="CD34" i="5"/>
  <c r="CD41" i="5"/>
  <c r="CK75" i="5" s="1"/>
  <c r="BV89" i="5"/>
  <c r="BV42" i="5"/>
  <c r="BV24" i="5"/>
  <c r="CD44" i="5"/>
  <c r="CC43" i="5"/>
  <c r="BW28" i="5"/>
  <c r="BX37" i="5"/>
  <c r="BX36" i="5" s="1"/>
  <c r="BX30" i="5"/>
  <c r="BP88" i="5"/>
  <c r="BP76" i="5"/>
  <c r="BP77" i="5" s="1"/>
  <c r="CC51" i="5"/>
  <c r="CC91" i="5" s="1"/>
  <c r="CD52" i="5"/>
  <c r="DI79" i="5"/>
  <c r="DJ16" i="5"/>
  <c r="CC14" i="5"/>
  <c r="CC15" i="5"/>
  <c r="CJ67" i="5"/>
  <c r="CK68" i="5"/>
  <c r="CD72" i="5"/>
  <c r="BQ18" i="5"/>
  <c r="CD59" i="5"/>
  <c r="CC58" i="5"/>
  <c r="BW22" i="5"/>
  <c r="AY80" i="2"/>
  <c r="BE75" i="2"/>
  <c r="AY69" i="2"/>
  <c r="AY68" i="2" s="1"/>
  <c r="AR37" i="2"/>
  <c r="AY53" i="2"/>
  <c r="BF76" i="2" s="1"/>
  <c r="I111" i="2" s="1"/>
  <c r="AS71" i="2"/>
  <c r="AS17" i="2" s="1"/>
  <c r="AK30" i="2"/>
  <c r="AL25" i="2" s="1"/>
  <c r="AL24" i="2" s="1"/>
  <c r="AG21" i="2"/>
  <c r="AG29" i="2"/>
  <c r="AH23" i="2" s="1"/>
  <c r="AH22" i="2" s="1"/>
  <c r="AT77" i="2"/>
  <c r="AM88" i="2"/>
  <c r="AM100" i="2"/>
  <c r="AM99" i="2"/>
  <c r="AN63" i="2"/>
  <c r="AO64" i="2"/>
  <c r="AL39" i="2"/>
  <c r="AM40" i="2"/>
  <c r="AQ35" i="2"/>
  <c r="AG86" i="2"/>
  <c r="AJ90" i="2"/>
  <c r="AR52" i="2"/>
  <c r="AQ54" i="2"/>
  <c r="AQ55" i="2" s="1"/>
  <c r="AX79" i="2"/>
  <c r="AN41" i="2"/>
  <c r="AU78" i="2" s="1"/>
  <c r="AN34" i="2"/>
  <c r="AU58" i="2" s="1"/>
  <c r="AU57" i="2" s="1"/>
  <c r="AQ42" i="2"/>
  <c r="AF81" i="2"/>
  <c r="AF82" i="2" s="1"/>
  <c r="AF93" i="2"/>
  <c r="AX51" i="2"/>
  <c r="AX50" i="2" s="1"/>
  <c r="AX67" i="2"/>
  <c r="AX66" i="2" s="1"/>
  <c r="AK94" i="2"/>
  <c r="AK46" i="2"/>
  <c r="F117" i="2" s="1"/>
  <c r="AL32" i="2"/>
  <c r="AM33" i="2"/>
  <c r="AQ47" i="2"/>
  <c r="AR48" i="2"/>
  <c r="AP74" i="2"/>
  <c r="AM56" i="2"/>
  <c r="AT49" i="2"/>
  <c r="AT65" i="2"/>
  <c r="AP95" i="2"/>
  <c r="AL96" i="2"/>
  <c r="AL70" i="2"/>
  <c r="AL89" i="2"/>
  <c r="AS45" i="2"/>
  <c r="AS44" i="2" s="1"/>
  <c r="AS38" i="2"/>
  <c r="AZ62" i="2" s="1"/>
  <c r="AZ61" i="2" s="1"/>
  <c r="AL26" i="2"/>
  <c r="AN72" i="2"/>
  <c r="AN98" i="2" s="1"/>
  <c r="AO73" i="2"/>
  <c r="AH87" i="2"/>
  <c r="AH85" i="2"/>
  <c r="AI16" i="2"/>
  <c r="AR36" i="2"/>
  <c r="AY60" i="2" s="1"/>
  <c r="AY59" i="2" s="1"/>
  <c r="AR43" i="2"/>
  <c r="FJ20" i="2" l="1"/>
  <c r="FI84" i="2"/>
  <c r="CF85" i="8"/>
  <c r="AM91" i="2"/>
  <c r="AM18" i="2"/>
  <c r="AL28" i="2"/>
  <c r="CT72" i="8"/>
  <c r="CG47" i="8"/>
  <c r="CG46" i="8" s="1"/>
  <c r="CN78" i="8"/>
  <c r="CG43" i="8"/>
  <c r="CA40" i="8"/>
  <c r="CH76" i="8" s="1"/>
  <c r="CA33" i="8"/>
  <c r="CM87" i="8"/>
  <c r="CF84" i="8"/>
  <c r="CI88" i="8"/>
  <c r="CG54" i="8"/>
  <c r="CG94" i="8" s="1"/>
  <c r="BS91" i="8"/>
  <c r="BS79" i="8"/>
  <c r="BS80" i="8" s="1"/>
  <c r="CG42" i="8"/>
  <c r="CN77" i="8" s="1"/>
  <c r="CG35" i="8"/>
  <c r="CG34" i="8" s="1"/>
  <c r="BZ23" i="8"/>
  <c r="BZ38" i="8"/>
  <c r="BZ45" i="8" s="1"/>
  <c r="DL82" i="8"/>
  <c r="DM19" i="8"/>
  <c r="BT20" i="8"/>
  <c r="BT28" i="8"/>
  <c r="BU22" i="8" s="1"/>
  <c r="BU21" i="8" s="1"/>
  <c r="CG75" i="8"/>
  <c r="CG69" i="8"/>
  <c r="CF93" i="8"/>
  <c r="CF68" i="8"/>
  <c r="CG62" i="8"/>
  <c r="CN71" i="8"/>
  <c r="BZ30" i="8"/>
  <c r="CA26" i="8" s="1"/>
  <c r="CA25" i="8" s="1"/>
  <c r="CN67" i="8"/>
  <c r="CN60" i="8"/>
  <c r="CN59" i="8" s="1"/>
  <c r="CN52" i="8"/>
  <c r="CU74" i="8" s="1"/>
  <c r="CG36" i="8"/>
  <c r="BZ92" i="8"/>
  <c r="CF49" i="6"/>
  <c r="BZ67" i="6"/>
  <c r="BZ15" i="6" s="1"/>
  <c r="BZ87" i="6" s="1"/>
  <c r="CG69" i="6"/>
  <c r="CG68" i="6" s="1"/>
  <c r="CM71" i="6"/>
  <c r="CF64" i="6"/>
  <c r="BS27" i="6"/>
  <c r="BT22" i="6" s="1"/>
  <c r="BT21" i="6" s="1"/>
  <c r="CA74" i="6"/>
  <c r="BZ73" i="6"/>
  <c r="CF63" i="6"/>
  <c r="CF62" i="6" s="1"/>
  <c r="CF56" i="6"/>
  <c r="CF55" i="6" s="1"/>
  <c r="CF48" i="6"/>
  <c r="CF47" i="6" s="1"/>
  <c r="BY32" i="6"/>
  <c r="CF84" i="6"/>
  <c r="CF95" i="6"/>
  <c r="CF96" i="6"/>
  <c r="BY39" i="6"/>
  <c r="CF75" i="6"/>
  <c r="BZ40" i="6"/>
  <c r="BZ33" i="6"/>
  <c r="CE85" i="6"/>
  <c r="BZ59" i="6"/>
  <c r="CF94" i="6"/>
  <c r="BY83" i="6"/>
  <c r="BY81" i="6"/>
  <c r="BZ42" i="6"/>
  <c r="CG76" i="6" s="1"/>
  <c r="BZ35" i="6"/>
  <c r="BX82" i="6"/>
  <c r="CA86" i="6"/>
  <c r="CA61" i="6"/>
  <c r="CA60" i="6" s="1"/>
  <c r="CA54" i="6"/>
  <c r="CA46" i="6"/>
  <c r="CA51" i="6" s="1"/>
  <c r="BS23" i="6"/>
  <c r="BS90" i="6"/>
  <c r="BY91" i="6"/>
  <c r="BY66" i="6"/>
  <c r="DJ80" i="6"/>
  <c r="DK17" i="6"/>
  <c r="BT37" i="6"/>
  <c r="BS36" i="6"/>
  <c r="BS43" i="6" s="1"/>
  <c r="BZ45" i="6"/>
  <c r="BM18" i="6"/>
  <c r="BM26" i="6"/>
  <c r="BN20" i="6" s="1"/>
  <c r="BN19" i="6" s="1"/>
  <c r="BZ53" i="6"/>
  <c r="BT30" i="6"/>
  <c r="CD40" i="5"/>
  <c r="CD32" i="5"/>
  <c r="CK62" i="5" s="1"/>
  <c r="CD39" i="5"/>
  <c r="CK74" i="5" s="1"/>
  <c r="CE73" i="5"/>
  <c r="CE72" i="5" s="1"/>
  <c r="CE60" i="5"/>
  <c r="CE59" i="5" s="1"/>
  <c r="CE53" i="5"/>
  <c r="CE52" i="5" s="1"/>
  <c r="CE45" i="5"/>
  <c r="CE50" i="5" s="1"/>
  <c r="CC80" i="5"/>
  <c r="CC82" i="5"/>
  <c r="CD14" i="5"/>
  <c r="BX35" i="5"/>
  <c r="BQ17" i="5"/>
  <c r="BQ25" i="5"/>
  <c r="BR19" i="5" s="1"/>
  <c r="BR18" i="5" s="1"/>
  <c r="BW27" i="5"/>
  <c r="BX23" i="5" s="1"/>
  <c r="BX22" i="5" s="1"/>
  <c r="CK67" i="5"/>
  <c r="DJ79" i="5"/>
  <c r="DK16" i="5"/>
  <c r="CJ83" i="5"/>
  <c r="CJ94" i="5"/>
  <c r="CJ95" i="5"/>
  <c r="BW89" i="5"/>
  <c r="BW42" i="5"/>
  <c r="BW24" i="5"/>
  <c r="CJ93" i="5"/>
  <c r="CD51" i="5"/>
  <c r="CD91" i="5" s="1"/>
  <c r="BX29" i="5"/>
  <c r="BX21" i="5"/>
  <c r="CC90" i="5"/>
  <c r="CC65" i="5"/>
  <c r="CD58" i="5"/>
  <c r="CC86" i="5"/>
  <c r="CD15" i="5"/>
  <c r="CD43" i="5"/>
  <c r="CK64" i="5"/>
  <c r="CK57" i="5"/>
  <c r="CK56" i="5" s="1"/>
  <c r="CK49" i="5"/>
  <c r="CR71" i="5" s="1"/>
  <c r="CD33" i="5"/>
  <c r="BF75" i="2"/>
  <c r="AZ80" i="2"/>
  <c r="AT71" i="2"/>
  <c r="AT17" i="2" s="1"/>
  <c r="AU77" i="2"/>
  <c r="AH21" i="2"/>
  <c r="AH29" i="2"/>
  <c r="AI23" i="2" s="1"/>
  <c r="AI22" i="2" s="1"/>
  <c r="AM39" i="2"/>
  <c r="AN40" i="2"/>
  <c r="AN56" i="2"/>
  <c r="AY79" i="2"/>
  <c r="AM96" i="2"/>
  <c r="AM70" i="2"/>
  <c r="AM32" i="2"/>
  <c r="AN33" i="2"/>
  <c r="AO63" i="2"/>
  <c r="AP64" i="2"/>
  <c r="AQ74" i="2"/>
  <c r="AS52" i="2"/>
  <c r="AR54" i="2"/>
  <c r="AR55" i="2" s="1"/>
  <c r="AO41" i="2"/>
  <c r="AV78" i="2" s="1"/>
  <c r="AO34" i="2"/>
  <c r="AV58" i="2" s="1"/>
  <c r="AV57" i="2" s="1"/>
  <c r="AG93" i="2"/>
  <c r="AG81" i="2"/>
  <c r="AG82" i="2" s="1"/>
  <c r="AN88" i="2"/>
  <c r="AN99" i="2"/>
  <c r="AN100" i="2"/>
  <c r="AL31" i="2"/>
  <c r="AM27" i="2" s="1"/>
  <c r="AM26" i="2" s="1"/>
  <c r="AL94" i="2"/>
  <c r="AL46" i="2"/>
  <c r="AH86" i="2"/>
  <c r="AK90" i="2"/>
  <c r="AR42" i="2"/>
  <c r="AY51" i="2"/>
  <c r="AY50" i="2" s="1"/>
  <c r="AY67" i="2"/>
  <c r="AY66" i="2" s="1"/>
  <c r="AI87" i="2"/>
  <c r="AI85" i="2"/>
  <c r="AJ16" i="2"/>
  <c r="AR47" i="2"/>
  <c r="AS48" i="2"/>
  <c r="AM89" i="2"/>
  <c r="AL30" i="2"/>
  <c r="AM25" i="2" s="1"/>
  <c r="AM24" i="2" s="1"/>
  <c r="AZ69" i="2"/>
  <c r="AZ68" i="2" s="1"/>
  <c r="AZ53" i="2"/>
  <c r="BG76" i="2" s="1"/>
  <c r="AS37" i="2"/>
  <c r="AO72" i="2"/>
  <c r="AP73" i="2"/>
  <c r="AQ95" i="2"/>
  <c r="AU65" i="2"/>
  <c r="AU49" i="2"/>
  <c r="AR35" i="2"/>
  <c r="AS43" i="2"/>
  <c r="AS36" i="2"/>
  <c r="AZ60" i="2" s="1"/>
  <c r="AZ59" i="2" s="1"/>
  <c r="FK20" i="2" l="1"/>
  <c r="FJ84" i="2"/>
  <c r="CD38" i="5"/>
  <c r="AN91" i="2"/>
  <c r="AN18" i="2"/>
  <c r="CK47" i="5"/>
  <c r="CK46" i="5" s="1"/>
  <c r="CA39" i="8"/>
  <c r="CA38" i="8" s="1"/>
  <c r="CG41" i="8"/>
  <c r="BZ27" i="8"/>
  <c r="CA30" i="8"/>
  <c r="CG93" i="8"/>
  <c r="DM82" i="8"/>
  <c r="DN19" i="8"/>
  <c r="CG17" i="8"/>
  <c r="CG16" i="8"/>
  <c r="CH63" i="8"/>
  <c r="CO71" i="8" s="1"/>
  <c r="CH56" i="8"/>
  <c r="CH48" i="8"/>
  <c r="CA32" i="8"/>
  <c r="CH75" i="8"/>
  <c r="CN51" i="8"/>
  <c r="CH44" i="8"/>
  <c r="CH43" i="8" s="1"/>
  <c r="CH37" i="8"/>
  <c r="CN70" i="8"/>
  <c r="CB40" i="8"/>
  <c r="CI76" i="8" s="1"/>
  <c r="CB33" i="8"/>
  <c r="BZ29" i="8"/>
  <c r="CA24" i="8" s="1"/>
  <c r="CA23" i="8" s="1"/>
  <c r="CG61" i="8"/>
  <c r="CG68" i="8" s="1"/>
  <c r="BU20" i="8"/>
  <c r="BU28" i="8"/>
  <c r="BV22" i="8" s="1"/>
  <c r="CN65" i="8"/>
  <c r="CN58" i="8"/>
  <c r="CN57" i="8" s="1"/>
  <c r="CN50" i="8"/>
  <c r="CN49" i="8" s="1"/>
  <c r="CU73" i="8"/>
  <c r="CN66" i="8"/>
  <c r="BT91" i="8"/>
  <c r="BT79" i="8"/>
  <c r="BT80" i="8" s="1"/>
  <c r="AM28" i="2"/>
  <c r="BS25" i="6"/>
  <c r="CA67" i="6"/>
  <c r="CA15" i="6" s="1"/>
  <c r="CA87" i="6" s="1"/>
  <c r="BZ14" i="6"/>
  <c r="BZ83" i="6" s="1"/>
  <c r="BZ32" i="6"/>
  <c r="CA59" i="6"/>
  <c r="BZ44" i="6"/>
  <c r="CA45" i="6"/>
  <c r="CG65" i="6"/>
  <c r="CG58" i="6"/>
  <c r="CG57" i="6" s="1"/>
  <c r="CG50" i="6"/>
  <c r="CN72" i="6" s="1"/>
  <c r="BZ34" i="6"/>
  <c r="CG75" i="6"/>
  <c r="CA73" i="6"/>
  <c r="BZ41" i="6"/>
  <c r="BZ39" i="6"/>
  <c r="CA40" i="6"/>
  <c r="CA33" i="6"/>
  <c r="BT27" i="6"/>
  <c r="BS28" i="6"/>
  <c r="BT24" i="6" s="1"/>
  <c r="BT23" i="6" s="1"/>
  <c r="BT29" i="6"/>
  <c r="DK80" i="6"/>
  <c r="DL17" i="6"/>
  <c r="BY82" i="6"/>
  <c r="CB86" i="6"/>
  <c r="BT36" i="6"/>
  <c r="CA53" i="6"/>
  <c r="BZ52" i="6"/>
  <c r="BZ92" i="6" s="1"/>
  <c r="CF85" i="6"/>
  <c r="CH69" i="6"/>
  <c r="BU31" i="6"/>
  <c r="BU38" i="6"/>
  <c r="BU37" i="6" s="1"/>
  <c r="CM70" i="6"/>
  <c r="CG84" i="6"/>
  <c r="CG95" i="6"/>
  <c r="CG96" i="6"/>
  <c r="BM89" i="6"/>
  <c r="BM77" i="6"/>
  <c r="BM78" i="6" s="1"/>
  <c r="CG63" i="6"/>
  <c r="CG62" i="6" s="1"/>
  <c r="CG56" i="6"/>
  <c r="CG55" i="6" s="1"/>
  <c r="CG48" i="6"/>
  <c r="CG47" i="6" s="1"/>
  <c r="CG94" i="6"/>
  <c r="BN18" i="6"/>
  <c r="BN26" i="6"/>
  <c r="BO20" i="6" s="1"/>
  <c r="CE44" i="5"/>
  <c r="CE43" i="5" s="1"/>
  <c r="CD31" i="5"/>
  <c r="CK55" i="5"/>
  <c r="CK54" i="5" s="1"/>
  <c r="CL68" i="5"/>
  <c r="CL67" i="5" s="1"/>
  <c r="CE66" i="5"/>
  <c r="CE14" i="5" s="1"/>
  <c r="CR70" i="5"/>
  <c r="CK63" i="5"/>
  <c r="CE51" i="5"/>
  <c r="CE91" i="5" s="1"/>
  <c r="CE41" i="5"/>
  <c r="CE34" i="5"/>
  <c r="CD82" i="5"/>
  <c r="CD80" i="5"/>
  <c r="CJ84" i="5"/>
  <c r="BY37" i="5"/>
  <c r="BY30" i="5"/>
  <c r="CC81" i="5"/>
  <c r="CF85" i="5"/>
  <c r="BQ88" i="5"/>
  <c r="BQ76" i="5"/>
  <c r="BQ77" i="5" s="1"/>
  <c r="BX28" i="5"/>
  <c r="CK48" i="5"/>
  <c r="CR69" i="5"/>
  <c r="CK61" i="5"/>
  <c r="CK83" i="5"/>
  <c r="CK94" i="5"/>
  <c r="CK95" i="5"/>
  <c r="CD90" i="5"/>
  <c r="CD65" i="5"/>
  <c r="DK79" i="5"/>
  <c r="DL16" i="5"/>
  <c r="CE58" i="5"/>
  <c r="CE39" i="5"/>
  <c r="CL74" i="5" s="1"/>
  <c r="CE32" i="5"/>
  <c r="BX20" i="5"/>
  <c r="BX27" i="5"/>
  <c r="BY23" i="5" s="1"/>
  <c r="BY22" i="5" s="1"/>
  <c r="CD86" i="5"/>
  <c r="BR17" i="5"/>
  <c r="BR25" i="5"/>
  <c r="BS19" i="5" s="1"/>
  <c r="CK93" i="5"/>
  <c r="BG75" i="2"/>
  <c r="AU71" i="2"/>
  <c r="AU17" i="2" s="1"/>
  <c r="AV77" i="2"/>
  <c r="AM31" i="2"/>
  <c r="AN27" i="2" s="1"/>
  <c r="AN26" i="2" s="1"/>
  <c r="AM30" i="2"/>
  <c r="AN25" i="2" s="1"/>
  <c r="AN24" i="2" s="1"/>
  <c r="AI21" i="2"/>
  <c r="AI29" i="2"/>
  <c r="AJ23" i="2" s="1"/>
  <c r="AJ22" i="2" s="1"/>
  <c r="AP72" i="2"/>
  <c r="AQ73" i="2"/>
  <c r="AP63" i="2"/>
  <c r="AQ64" i="2"/>
  <c r="AZ51" i="2"/>
  <c r="AZ50" i="2" s="1"/>
  <c r="AZ67" i="2"/>
  <c r="AZ66" i="2" s="1"/>
  <c r="AI86" i="2"/>
  <c r="AL90" i="2"/>
  <c r="AZ79" i="2"/>
  <c r="AO88" i="2"/>
  <c r="AO99" i="2"/>
  <c r="AO100" i="2"/>
  <c r="AO98" i="2"/>
  <c r="AV49" i="2"/>
  <c r="AV65" i="2"/>
  <c r="AO56" i="2"/>
  <c r="AS35" i="2"/>
  <c r="AN32" i="2"/>
  <c r="AO33" i="2"/>
  <c r="AN96" i="2"/>
  <c r="AN70" i="2"/>
  <c r="AP41" i="2"/>
  <c r="AW78" i="2" s="1"/>
  <c r="AP34" i="2"/>
  <c r="AW58" i="2" s="1"/>
  <c r="AW57" i="2" s="1"/>
  <c r="AS42" i="2"/>
  <c r="AM46" i="2"/>
  <c r="AM94" i="2"/>
  <c r="AN39" i="2"/>
  <c r="AO40" i="2"/>
  <c r="AH81" i="2"/>
  <c r="AH82" i="2" s="1"/>
  <c r="AH93" i="2"/>
  <c r="AT45" i="2"/>
  <c r="AT38" i="2"/>
  <c r="BA62" i="2" s="1"/>
  <c r="BA61" i="2" s="1"/>
  <c r="AR95" i="2"/>
  <c r="AT52" i="2"/>
  <c r="AS54" i="2"/>
  <c r="AS55" i="2" s="1"/>
  <c r="AT43" i="2"/>
  <c r="AT36" i="2"/>
  <c r="BA60" i="2" s="1"/>
  <c r="BA59" i="2" s="1"/>
  <c r="AS47" i="2"/>
  <c r="AT48" i="2"/>
  <c r="AJ87" i="2"/>
  <c r="AJ85" i="2"/>
  <c r="AK16" i="2"/>
  <c r="AN89" i="2"/>
  <c r="AR74" i="2"/>
  <c r="FK84" i="2" l="1"/>
  <c r="FL20" i="2"/>
  <c r="AO91" i="2"/>
  <c r="AO18" i="2"/>
  <c r="CH62" i="8"/>
  <c r="CH61" i="8" s="1"/>
  <c r="CO78" i="8"/>
  <c r="CI75" i="8"/>
  <c r="CA29" i="8"/>
  <c r="CA31" i="8"/>
  <c r="CB32" i="8"/>
  <c r="CG89" i="8"/>
  <c r="CU72" i="8"/>
  <c r="CN64" i="8"/>
  <c r="CH53" i="8"/>
  <c r="CH47" i="8"/>
  <c r="DN82" i="8"/>
  <c r="DO19" i="8"/>
  <c r="CH69" i="8"/>
  <c r="CH17" i="8" s="1"/>
  <c r="CH55" i="8"/>
  <c r="CC40" i="8"/>
  <c r="CJ76" i="8" s="1"/>
  <c r="CC33" i="8"/>
  <c r="BV21" i="8"/>
  <c r="CI63" i="8"/>
  <c r="CP71" i="8" s="1"/>
  <c r="CI56" i="8"/>
  <c r="CI48" i="8"/>
  <c r="CI53" i="8" s="1"/>
  <c r="CO67" i="8"/>
  <c r="CO60" i="8"/>
  <c r="CO59" i="8" s="1"/>
  <c r="CO52" i="8"/>
  <c r="CV74" i="8" s="1"/>
  <c r="BU91" i="8"/>
  <c r="BU79" i="8"/>
  <c r="BU80" i="8" s="1"/>
  <c r="CH42" i="8"/>
  <c r="CH35" i="8"/>
  <c r="CN86" i="8"/>
  <c r="CN98" i="8"/>
  <c r="CN97" i="8"/>
  <c r="CH36" i="8"/>
  <c r="CO51" i="8" s="1"/>
  <c r="CB39" i="8"/>
  <c r="CO70" i="8"/>
  <c r="CN96" i="8"/>
  <c r="CG85" i="8"/>
  <c r="CG83" i="8"/>
  <c r="CB26" i="8"/>
  <c r="AN28" i="2"/>
  <c r="BT25" i="6"/>
  <c r="BZ81" i="6"/>
  <c r="BZ82" i="6" s="1"/>
  <c r="CA14" i="6"/>
  <c r="CA81" i="6" s="1"/>
  <c r="L105" i="6" s="1"/>
  <c r="CA32" i="6"/>
  <c r="CB74" i="6"/>
  <c r="CB73" i="6" s="1"/>
  <c r="BU22" i="6"/>
  <c r="CB40" i="6" s="1"/>
  <c r="BV38" i="6"/>
  <c r="BV37" i="6" s="1"/>
  <c r="BV31" i="6"/>
  <c r="BU36" i="6"/>
  <c r="BT28" i="6"/>
  <c r="BU24" i="6" s="1"/>
  <c r="BN89" i="6"/>
  <c r="BN77" i="6"/>
  <c r="BN78" i="6" s="1"/>
  <c r="CN71" i="6"/>
  <c r="CG64" i="6"/>
  <c r="BO19" i="6"/>
  <c r="CH68" i="6"/>
  <c r="CA44" i="6"/>
  <c r="BZ91" i="6"/>
  <c r="BZ66" i="6"/>
  <c r="CN70" i="6"/>
  <c r="CH63" i="6"/>
  <c r="CH62" i="6" s="1"/>
  <c r="CH48" i="6"/>
  <c r="CH47" i="6" s="1"/>
  <c r="CH56" i="6"/>
  <c r="CH55" i="6" s="1"/>
  <c r="CG85" i="6"/>
  <c r="DL80" i="6"/>
  <c r="DM17" i="6"/>
  <c r="BT90" i="6"/>
  <c r="BT43" i="6"/>
  <c r="CH75" i="6"/>
  <c r="CA52" i="6"/>
  <c r="CA92" i="6" s="1"/>
  <c r="CG49" i="6"/>
  <c r="CB61" i="6"/>
  <c r="CB60" i="6" s="1"/>
  <c r="CB54" i="6"/>
  <c r="CB53" i="6" s="1"/>
  <c r="CB46" i="6"/>
  <c r="CB51" i="6" s="1"/>
  <c r="BU30" i="6"/>
  <c r="CA42" i="6"/>
  <c r="CH76" i="6" s="1"/>
  <c r="CA35" i="6"/>
  <c r="CA34" i="6" s="1"/>
  <c r="CA39" i="6"/>
  <c r="CE38" i="5"/>
  <c r="CE15" i="5"/>
  <c r="CE86" i="5" s="1"/>
  <c r="BY27" i="5"/>
  <c r="CF60" i="5"/>
  <c r="CF53" i="5"/>
  <c r="CF45" i="5"/>
  <c r="BY29" i="5"/>
  <c r="CF73" i="5"/>
  <c r="BY36" i="5"/>
  <c r="CL75" i="5"/>
  <c r="CE40" i="5"/>
  <c r="CL62" i="5"/>
  <c r="CL61" i="5" s="1"/>
  <c r="CL55" i="5"/>
  <c r="CL54" i="5" s="1"/>
  <c r="CL47" i="5"/>
  <c r="CL46" i="5" s="1"/>
  <c r="CL64" i="5"/>
  <c r="CL63" i="5" s="1"/>
  <c r="CL57" i="5"/>
  <c r="CL56" i="5" s="1"/>
  <c r="CL49" i="5"/>
  <c r="CS71" i="5" s="1"/>
  <c r="CF41" i="5"/>
  <c r="CF34" i="5"/>
  <c r="CL83" i="5"/>
  <c r="CL94" i="5"/>
  <c r="CL95" i="5"/>
  <c r="CE31" i="5"/>
  <c r="CE90" i="5"/>
  <c r="CE65" i="5"/>
  <c r="CK84" i="5"/>
  <c r="BZ37" i="5"/>
  <c r="BZ30" i="5"/>
  <c r="DL79" i="5"/>
  <c r="DM16" i="5"/>
  <c r="CE82" i="5"/>
  <c r="CE80" i="5"/>
  <c r="BR88" i="5"/>
  <c r="BR76" i="5"/>
  <c r="BR77" i="5" s="1"/>
  <c r="CL93" i="5"/>
  <c r="CD81" i="5"/>
  <c r="CG85" i="5"/>
  <c r="BX89" i="5"/>
  <c r="BX42" i="5"/>
  <c r="BX24" i="5"/>
  <c r="BS18" i="5"/>
  <c r="BX26" i="5"/>
  <c r="BY21" i="5" s="1"/>
  <c r="BY20" i="5" s="1"/>
  <c r="CE33" i="5"/>
  <c r="AT42" i="2"/>
  <c r="BA79" i="2"/>
  <c r="AV71" i="2"/>
  <c r="AV17" i="2" s="1"/>
  <c r="AJ21" i="2"/>
  <c r="AJ29" i="2"/>
  <c r="AK23" i="2" s="1"/>
  <c r="AK22" i="2" s="1"/>
  <c r="AN31" i="2"/>
  <c r="AO27" i="2" s="1"/>
  <c r="AO26" i="2" s="1"/>
  <c r="AW77" i="2"/>
  <c r="AU52" i="2"/>
  <c r="AT54" i="2"/>
  <c r="AT55" i="2" s="1"/>
  <c r="AO96" i="2"/>
  <c r="AO70" i="2"/>
  <c r="AQ72" i="2"/>
  <c r="AQ98" i="2" s="1"/>
  <c r="AR73" i="2"/>
  <c r="AO39" i="2"/>
  <c r="AP40" i="2"/>
  <c r="AP88" i="2"/>
  <c r="AP99" i="2"/>
  <c r="AP100" i="2"/>
  <c r="AN30" i="2"/>
  <c r="AO25" i="2" s="1"/>
  <c r="AO24" i="2" s="1"/>
  <c r="AS95" i="2"/>
  <c r="AP98" i="2"/>
  <c r="AU36" i="2"/>
  <c r="BB60" i="2" s="1"/>
  <c r="BB59" i="2" s="1"/>
  <c r="AU43" i="2"/>
  <c r="AP56" i="2"/>
  <c r="BA69" i="2"/>
  <c r="BA68" i="2" s="1"/>
  <c r="BA53" i="2"/>
  <c r="BH76" i="2" s="1"/>
  <c r="AO32" i="2"/>
  <c r="AP33" i="2"/>
  <c r="BA67" i="2"/>
  <c r="BA66" i="2" s="1"/>
  <c r="BA51" i="2"/>
  <c r="BA50" i="2" s="1"/>
  <c r="AN46" i="2"/>
  <c r="AN94" i="2"/>
  <c r="AU38" i="2"/>
  <c r="BB62" i="2" s="1"/>
  <c r="BB61" i="2" s="1"/>
  <c r="AU45" i="2"/>
  <c r="AI93" i="2"/>
  <c r="AI81" i="2"/>
  <c r="AI82" i="2" s="1"/>
  <c r="AS74" i="2"/>
  <c r="AT44" i="2"/>
  <c r="BA80" i="2"/>
  <c r="AK85" i="2"/>
  <c r="AK87" i="2"/>
  <c r="AL16" i="2"/>
  <c r="AW65" i="2"/>
  <c r="AW49" i="2"/>
  <c r="AT37" i="2"/>
  <c r="AO89" i="2"/>
  <c r="AT47" i="2"/>
  <c r="AU48" i="2"/>
  <c r="AJ86" i="2"/>
  <c r="AM90" i="2"/>
  <c r="AT35" i="2"/>
  <c r="AQ63" i="2"/>
  <c r="AR64" i="2"/>
  <c r="AQ41" i="2"/>
  <c r="AX78" i="2" s="1"/>
  <c r="AQ34" i="2"/>
  <c r="AX58" i="2" s="1"/>
  <c r="AX57" i="2" s="1"/>
  <c r="FL84" i="2" l="1"/>
  <c r="FM20" i="2"/>
  <c r="AP91" i="2"/>
  <c r="AP18" i="2"/>
  <c r="M56" i="7"/>
  <c r="M120" i="7"/>
  <c r="CI62" i="8"/>
  <c r="CI61" i="8" s="1"/>
  <c r="CV73" i="8"/>
  <c r="CJ75" i="8"/>
  <c r="CH89" i="8"/>
  <c r="CH41" i="8"/>
  <c r="CO77" i="8"/>
  <c r="CI69" i="8"/>
  <c r="CI17" i="8" s="1"/>
  <c r="CC32" i="8"/>
  <c r="CB31" i="8"/>
  <c r="CC39" i="8"/>
  <c r="CB38" i="8"/>
  <c r="CH46" i="8"/>
  <c r="CI47" i="8"/>
  <c r="CA92" i="8"/>
  <c r="CA45" i="8"/>
  <c r="CA27" i="8"/>
  <c r="CP70" i="8"/>
  <c r="CP96" i="8" s="1"/>
  <c r="BV20" i="8"/>
  <c r="BV28" i="8"/>
  <c r="BW22" i="8" s="1"/>
  <c r="CO86" i="8"/>
  <c r="CO98" i="8"/>
  <c r="CO97" i="8"/>
  <c r="CJ63" i="8"/>
  <c r="CJ56" i="8"/>
  <c r="CJ48" i="8"/>
  <c r="CJ53" i="8" s="1"/>
  <c r="CI44" i="8"/>
  <c r="CI37" i="8"/>
  <c r="CB25" i="8"/>
  <c r="CO96" i="8"/>
  <c r="CH16" i="8"/>
  <c r="CN87" i="8"/>
  <c r="CI55" i="8"/>
  <c r="CH54" i="8"/>
  <c r="CH94" i="8" s="1"/>
  <c r="CB24" i="8"/>
  <c r="CG84" i="8"/>
  <c r="CJ88" i="8"/>
  <c r="CO66" i="8"/>
  <c r="CO65" i="8"/>
  <c r="CO64" i="8" s="1"/>
  <c r="CO58" i="8"/>
  <c r="CO57" i="8" s="1"/>
  <c r="CO50" i="8"/>
  <c r="CO49" i="8" s="1"/>
  <c r="CH34" i="8"/>
  <c r="DO82" i="8"/>
  <c r="DP19" i="8"/>
  <c r="AO28" i="2"/>
  <c r="CC86" i="6"/>
  <c r="CA83" i="6"/>
  <c r="BU21" i="6"/>
  <c r="BU27" i="6" s="1"/>
  <c r="CC74" i="6"/>
  <c r="CC73" i="6" s="1"/>
  <c r="CB33" i="6"/>
  <c r="CB32" i="6" s="1"/>
  <c r="CB39" i="6"/>
  <c r="CI75" i="6"/>
  <c r="CB59" i="6"/>
  <c r="CA91" i="6"/>
  <c r="CA66" i="6"/>
  <c r="CB42" i="6"/>
  <c r="CI76" i="6" s="1"/>
  <c r="CB35" i="6"/>
  <c r="CH49" i="6"/>
  <c r="CO70" i="6"/>
  <c r="BU23" i="6"/>
  <c r="CH84" i="6"/>
  <c r="M107" i="6" s="1"/>
  <c r="CH95" i="6"/>
  <c r="CH96" i="6"/>
  <c r="DM80" i="6"/>
  <c r="DN17" i="6"/>
  <c r="CA82" i="6"/>
  <c r="CD86" i="6"/>
  <c r="CI69" i="6"/>
  <c r="BV36" i="6"/>
  <c r="CH94" i="6"/>
  <c r="CC61" i="6"/>
  <c r="CC60" i="6" s="1"/>
  <c r="CC54" i="6"/>
  <c r="CC53" i="6" s="1"/>
  <c r="CC46" i="6"/>
  <c r="CC51" i="6" s="1"/>
  <c r="BV30" i="6"/>
  <c r="BU29" i="6"/>
  <c r="BU25" i="6" s="1"/>
  <c r="CB52" i="6"/>
  <c r="CB92" i="6" s="1"/>
  <c r="BO18" i="6"/>
  <c r="BO26" i="6"/>
  <c r="BP20" i="6" s="1"/>
  <c r="CH65" i="6"/>
  <c r="CH64" i="6" s="1"/>
  <c r="CH58" i="6"/>
  <c r="CH57" i="6" s="1"/>
  <c r="CH50" i="6"/>
  <c r="CO72" i="6" s="1"/>
  <c r="CB67" i="6"/>
  <c r="CB45" i="6"/>
  <c r="CA41" i="6"/>
  <c r="CS69" i="5"/>
  <c r="CS70" i="5"/>
  <c r="CF40" i="5"/>
  <c r="CE81" i="5"/>
  <c r="CH85" i="5"/>
  <c r="CF50" i="5"/>
  <c r="CF44" i="5"/>
  <c r="CF33" i="5"/>
  <c r="CL84" i="5"/>
  <c r="CF66" i="5"/>
  <c r="CF52" i="5"/>
  <c r="CF59" i="5"/>
  <c r="CM68" i="5"/>
  <c r="CF39" i="5"/>
  <c r="CF32" i="5"/>
  <c r="CF31" i="5" s="1"/>
  <c r="CL48" i="5"/>
  <c r="CM48" i="5" s="1"/>
  <c r="CM75" i="5"/>
  <c r="DM79" i="5"/>
  <c r="DN16" i="5"/>
  <c r="BZ36" i="5"/>
  <c r="BY35" i="5"/>
  <c r="BY26" i="5"/>
  <c r="CM64" i="5"/>
  <c r="CM57" i="5"/>
  <c r="CM56" i="5" s="1"/>
  <c r="CM49" i="5"/>
  <c r="CT71" i="5" s="1"/>
  <c r="BS17" i="5"/>
  <c r="BS25" i="5"/>
  <c r="BT19" i="5" s="1"/>
  <c r="CG73" i="5"/>
  <c r="CF72" i="5"/>
  <c r="CG60" i="5"/>
  <c r="CG53" i="5"/>
  <c r="CG45" i="5"/>
  <c r="CG50" i="5" s="1"/>
  <c r="BY28" i="5"/>
  <c r="BZ29" i="5"/>
  <c r="BZ23" i="5"/>
  <c r="BH75" i="2"/>
  <c r="BB79" i="2"/>
  <c r="AW71" i="2"/>
  <c r="AW17" i="2" s="1"/>
  <c r="AU42" i="2"/>
  <c r="AU35" i="2"/>
  <c r="AO31" i="2"/>
  <c r="AP27" i="2" s="1"/>
  <c r="AP26" i="2" s="1"/>
  <c r="AO30" i="2"/>
  <c r="AP25" i="2" s="1"/>
  <c r="AP24" i="2" s="1"/>
  <c r="AP96" i="2"/>
  <c r="AP70" i="2"/>
  <c r="AK86" i="2"/>
  <c r="F108" i="2"/>
  <c r="AN90" i="2"/>
  <c r="BB53" i="2"/>
  <c r="BI76" i="2" s="1"/>
  <c r="BB69" i="2"/>
  <c r="BB68" i="2" s="1"/>
  <c r="BB67" i="2"/>
  <c r="BB66" i="2" s="1"/>
  <c r="BB51" i="2"/>
  <c r="BB50" i="2" s="1"/>
  <c r="AP89" i="2"/>
  <c r="BB80" i="2"/>
  <c r="AU37" i="2"/>
  <c r="AU44" i="2"/>
  <c r="AO94" i="2"/>
  <c r="AO46" i="2"/>
  <c r="AP39" i="2"/>
  <c r="AQ40" i="2"/>
  <c r="AX77" i="2"/>
  <c r="AT74" i="2"/>
  <c r="AV45" i="2"/>
  <c r="AV38" i="2"/>
  <c r="BC62" i="2" s="1"/>
  <c r="BC61" i="2" s="1"/>
  <c r="AU47" i="2"/>
  <c r="AV48" i="2"/>
  <c r="AK21" i="2"/>
  <c r="AK29" i="2"/>
  <c r="AL23" i="2" s="1"/>
  <c r="AL22" i="2" s="1"/>
  <c r="AX49" i="2"/>
  <c r="AX65" i="2"/>
  <c r="AT95" i="2"/>
  <c r="AR72" i="2"/>
  <c r="AR98" i="2" s="1"/>
  <c r="AS73" i="2"/>
  <c r="AR41" i="2"/>
  <c r="AY78" i="2" s="1"/>
  <c r="AR34" i="2"/>
  <c r="AY58" i="2" s="1"/>
  <c r="AY57" i="2" s="1"/>
  <c r="AP32" i="2"/>
  <c r="AQ33" i="2"/>
  <c r="AR63" i="2"/>
  <c r="AS64" i="2"/>
  <c r="AL85" i="2"/>
  <c r="AL87" i="2"/>
  <c r="AM16" i="2"/>
  <c r="AQ56" i="2"/>
  <c r="AV36" i="2"/>
  <c r="BC60" i="2" s="1"/>
  <c r="BC59" i="2" s="1"/>
  <c r="AV43" i="2"/>
  <c r="AQ88" i="2"/>
  <c r="AQ100" i="2"/>
  <c r="AQ99" i="2"/>
  <c r="AV52" i="2"/>
  <c r="AU54" i="2"/>
  <c r="AU55" i="2" s="1"/>
  <c r="AJ81" i="2"/>
  <c r="AJ82" i="2" s="1"/>
  <c r="AJ93" i="2"/>
  <c r="FM84" i="2" l="1"/>
  <c r="FN20" i="2"/>
  <c r="AQ91" i="2"/>
  <c r="AQ18" i="2"/>
  <c r="N128" i="7"/>
  <c r="N65" i="7"/>
  <c r="F138" i="2"/>
  <c r="F54" i="7"/>
  <c r="F118" i="7"/>
  <c r="CJ62" i="8"/>
  <c r="CJ61" i="8" s="1"/>
  <c r="CV72" i="8"/>
  <c r="CQ71" i="8"/>
  <c r="CP86" i="8"/>
  <c r="CP97" i="8"/>
  <c r="CP98" i="8"/>
  <c r="CC38" i="8"/>
  <c r="CB92" i="8"/>
  <c r="CB45" i="8"/>
  <c r="CB27" i="8"/>
  <c r="CI89" i="8"/>
  <c r="CI54" i="8"/>
  <c r="CI94" i="8" s="1"/>
  <c r="CJ55" i="8"/>
  <c r="CB30" i="8"/>
  <c r="CC26" i="8" s="1"/>
  <c r="CC25" i="8" s="1"/>
  <c r="N109" i="8"/>
  <c r="CO87" i="8"/>
  <c r="CC31" i="8"/>
  <c r="CP67" i="8"/>
  <c r="CP60" i="8"/>
  <c r="CP59" i="8" s="1"/>
  <c r="CP52" i="8"/>
  <c r="CW74" i="8" s="1"/>
  <c r="CI36" i="8"/>
  <c r="CI43" i="8"/>
  <c r="CP78" i="8"/>
  <c r="CD33" i="8"/>
  <c r="CD32" i="8" s="1"/>
  <c r="CD40" i="8"/>
  <c r="CK76" i="8" s="1"/>
  <c r="BV91" i="8"/>
  <c r="BV79" i="8"/>
  <c r="BV80" i="8" s="1"/>
  <c r="CI46" i="8"/>
  <c r="CJ47" i="8"/>
  <c r="DP82" i="8"/>
  <c r="DQ19" i="8"/>
  <c r="CI42" i="8"/>
  <c r="CI41" i="8" s="1"/>
  <c r="CI35" i="8"/>
  <c r="CB23" i="8"/>
  <c r="CH85" i="8"/>
  <c r="CH83" i="8"/>
  <c r="CI16" i="8"/>
  <c r="CJ69" i="8"/>
  <c r="CJ17" i="8" s="1"/>
  <c r="BW21" i="8"/>
  <c r="CH93" i="8"/>
  <c r="CH68" i="8"/>
  <c r="AP28" i="2"/>
  <c r="CI48" i="6"/>
  <c r="CI47" i="6" s="1"/>
  <c r="CI56" i="6"/>
  <c r="CI55" i="6" s="1"/>
  <c r="CI63" i="6"/>
  <c r="CI62" i="6" s="1"/>
  <c r="CB41" i="6"/>
  <c r="BV22" i="6"/>
  <c r="CC40" i="6" s="1"/>
  <c r="CO71" i="6"/>
  <c r="CC59" i="6"/>
  <c r="CC52" i="6"/>
  <c r="CC92" i="6" s="1"/>
  <c r="BU90" i="6"/>
  <c r="BU43" i="6"/>
  <c r="CH85" i="6"/>
  <c r="CI65" i="6"/>
  <c r="CI64" i="6" s="1"/>
  <c r="CI58" i="6"/>
  <c r="CI57" i="6" s="1"/>
  <c r="CI50" i="6"/>
  <c r="CP72" i="6" s="1"/>
  <c r="CC45" i="6"/>
  <c r="CB44" i="6"/>
  <c r="BW31" i="6"/>
  <c r="BW30" i="6" s="1"/>
  <c r="BW38" i="6"/>
  <c r="BV29" i="6"/>
  <c r="BV25" i="6" s="1"/>
  <c r="CJ69" i="6"/>
  <c r="CI68" i="6"/>
  <c r="CB34" i="6"/>
  <c r="CB15" i="6"/>
  <c r="CB14" i="6"/>
  <c r="BO89" i="6"/>
  <c r="BO77" i="6"/>
  <c r="BO78" i="6" s="1"/>
  <c r="BU28" i="6"/>
  <c r="BV24" i="6" s="1"/>
  <c r="BV23" i="6" s="1"/>
  <c r="BP19" i="6"/>
  <c r="CC67" i="6"/>
  <c r="DN80" i="6"/>
  <c r="DO17" i="6"/>
  <c r="CT70" i="5"/>
  <c r="CM63" i="5"/>
  <c r="CG41" i="5"/>
  <c r="CG40" i="5" s="1"/>
  <c r="CG34" i="5"/>
  <c r="CG33" i="5" s="1"/>
  <c r="CN48" i="5" s="1"/>
  <c r="BZ22" i="5"/>
  <c r="CF58" i="5"/>
  <c r="CG59" i="5"/>
  <c r="BZ35" i="5"/>
  <c r="CN68" i="5"/>
  <c r="CM67" i="5"/>
  <c r="CM93" i="5" s="1"/>
  <c r="BZ28" i="5"/>
  <c r="CG72" i="5"/>
  <c r="DN79" i="5"/>
  <c r="DO16" i="5"/>
  <c r="CG52" i="5"/>
  <c r="CF51" i="5"/>
  <c r="CF91" i="5" s="1"/>
  <c r="CF15" i="5"/>
  <c r="CF14" i="5"/>
  <c r="CA37" i="5"/>
  <c r="CA36" i="5" s="1"/>
  <c r="CA30" i="5"/>
  <c r="CA29" i="5" s="1"/>
  <c r="BY89" i="5"/>
  <c r="BY42" i="5"/>
  <c r="BY24" i="5"/>
  <c r="CG66" i="5"/>
  <c r="BS88" i="5"/>
  <c r="BS76" i="5"/>
  <c r="BS77" i="5" s="1"/>
  <c r="BZ21" i="5"/>
  <c r="CM55" i="5"/>
  <c r="CM54" i="5" s="1"/>
  <c r="CM62" i="5"/>
  <c r="CM47" i="5"/>
  <c r="CM46" i="5" s="1"/>
  <c r="BT18" i="5"/>
  <c r="CF38" i="5"/>
  <c r="CM74" i="5"/>
  <c r="CG44" i="5"/>
  <c r="CF43" i="5"/>
  <c r="BI75" i="2"/>
  <c r="AV35" i="2"/>
  <c r="AV42" i="2"/>
  <c r="AX71" i="2"/>
  <c r="AX17" i="2" s="1"/>
  <c r="BC80" i="2"/>
  <c r="AL21" i="2"/>
  <c r="AL29" i="2"/>
  <c r="AM23" i="2" s="1"/>
  <c r="AM22" i="2" s="1"/>
  <c r="AP30" i="2"/>
  <c r="AQ25" i="2" s="1"/>
  <c r="AQ24" i="2" s="1"/>
  <c r="AY77" i="2"/>
  <c r="G141" i="2" s="1"/>
  <c r="AP31" i="2"/>
  <c r="AQ27" i="2" s="1"/>
  <c r="AQ26" i="2" s="1"/>
  <c r="AV47" i="2"/>
  <c r="AW48" i="2"/>
  <c r="AQ89" i="2"/>
  <c r="AU95" i="2"/>
  <c r="AQ39" i="2"/>
  <c r="AR40" i="2"/>
  <c r="BC79" i="2"/>
  <c r="BC67" i="2"/>
  <c r="BC66" i="2" s="1"/>
  <c r="BC51" i="2"/>
  <c r="BC50" i="2" s="1"/>
  <c r="AQ32" i="2"/>
  <c r="AR33" i="2"/>
  <c r="AR88" i="2"/>
  <c r="AR99" i="2"/>
  <c r="AR100" i="2"/>
  <c r="AS41" i="2"/>
  <c r="AZ78" i="2" s="1"/>
  <c r="AS34" i="2"/>
  <c r="AZ58" i="2" s="1"/>
  <c r="AZ57" i="2" s="1"/>
  <c r="AU74" i="2"/>
  <c r="AW36" i="2"/>
  <c r="BD60" i="2" s="1"/>
  <c r="BD59" i="2" s="1"/>
  <c r="AW43" i="2"/>
  <c r="BC69" i="2"/>
  <c r="BC68" i="2" s="1"/>
  <c r="BC53" i="2"/>
  <c r="BJ76" i="2" s="1"/>
  <c r="AR56" i="2"/>
  <c r="AQ96" i="2"/>
  <c r="AQ70" i="2"/>
  <c r="AK81" i="2"/>
  <c r="AK82" i="2" s="1"/>
  <c r="AK93" i="2"/>
  <c r="AL86" i="2"/>
  <c r="AO90" i="2"/>
  <c r="AS72" i="2"/>
  <c r="AT73" i="2"/>
  <c r="AW52" i="2"/>
  <c r="AV54" i="2"/>
  <c r="AV55" i="2" s="1"/>
  <c r="AM85" i="2"/>
  <c r="AM87" i="2"/>
  <c r="AN16" i="2"/>
  <c r="AV44" i="2"/>
  <c r="AS63" i="2"/>
  <c r="AT64" i="2"/>
  <c r="AP46" i="2"/>
  <c r="AP94" i="2"/>
  <c r="AY49" i="2"/>
  <c r="AY65" i="2"/>
  <c r="AV37" i="2"/>
  <c r="AW45" i="2"/>
  <c r="AW38" i="2"/>
  <c r="BD62" i="2" s="1"/>
  <c r="BD61" i="2" s="1"/>
  <c r="FN84" i="2" l="1"/>
  <c r="FO20" i="2"/>
  <c r="AR91" i="2"/>
  <c r="G109" i="2" s="1"/>
  <c r="F139" i="2" s="1"/>
  <c r="AR18" i="2"/>
  <c r="AQ28" i="2"/>
  <c r="CP77" i="8"/>
  <c r="CW73" i="8"/>
  <c r="CI93" i="8"/>
  <c r="CI68" i="8"/>
  <c r="CP51" i="8"/>
  <c r="CP87" i="8"/>
  <c r="CB29" i="8"/>
  <c r="CC24" i="8" s="1"/>
  <c r="CC30" i="8"/>
  <c r="CD26" i="8" s="1"/>
  <c r="CD25" i="8" s="1"/>
  <c r="CQ70" i="8"/>
  <c r="CQ96" i="8" s="1"/>
  <c r="CP65" i="8"/>
  <c r="CP64" i="8" s="1"/>
  <c r="CP58" i="8"/>
  <c r="CP57" i="8" s="1"/>
  <c r="CP50" i="8"/>
  <c r="CP49" i="8" s="1"/>
  <c r="CJ44" i="8"/>
  <c r="CJ43" i="8" s="1"/>
  <c r="CJ37" i="8"/>
  <c r="BW20" i="8"/>
  <c r="BW28" i="8"/>
  <c r="BX22" i="8" s="1"/>
  <c r="BX21" i="8" s="1"/>
  <c r="CK75" i="8"/>
  <c r="CP66" i="8"/>
  <c r="CJ54" i="8"/>
  <c r="CJ94" i="8" s="1"/>
  <c r="CI34" i="8"/>
  <c r="DQ82" i="8"/>
  <c r="DR19" i="8"/>
  <c r="CK63" i="8"/>
  <c r="CK62" i="8" s="1"/>
  <c r="CK56" i="8"/>
  <c r="CK48" i="8"/>
  <c r="CK53" i="8" s="1"/>
  <c r="CC92" i="8"/>
  <c r="CC45" i="8"/>
  <c r="CC27" i="8"/>
  <c r="CD39" i="8"/>
  <c r="CI83" i="8"/>
  <c r="CI85" i="8"/>
  <c r="CJ16" i="8"/>
  <c r="CD31" i="8"/>
  <c r="CJ89" i="8"/>
  <c r="M107" i="8"/>
  <c r="CH84" i="8"/>
  <c r="CK88" i="8"/>
  <c r="CJ46" i="8"/>
  <c r="BV21" i="6"/>
  <c r="CP70" i="6"/>
  <c r="CC33" i="6"/>
  <c r="CC32" i="6" s="1"/>
  <c r="CP71" i="6"/>
  <c r="BV28" i="6"/>
  <c r="BW24" i="6" s="1"/>
  <c r="BW23" i="6" s="1"/>
  <c r="CB91" i="6"/>
  <c r="CB66" i="6"/>
  <c r="DO80" i="6"/>
  <c r="DP17" i="6"/>
  <c r="CC42" i="6"/>
  <c r="CC35" i="6"/>
  <c r="CI84" i="6"/>
  <c r="CI95" i="6"/>
  <c r="CI96" i="6"/>
  <c r="CC44" i="6"/>
  <c r="CJ68" i="6"/>
  <c r="BV27" i="6"/>
  <c r="BW22" i="6" s="1"/>
  <c r="CI94" i="6"/>
  <c r="CJ75" i="6"/>
  <c r="CC39" i="6"/>
  <c r="CB83" i="6"/>
  <c r="CB81" i="6"/>
  <c r="CC14" i="6"/>
  <c r="BW29" i="6"/>
  <c r="CI49" i="6"/>
  <c r="BP18" i="6"/>
  <c r="BP26" i="6"/>
  <c r="BQ20" i="6" s="1"/>
  <c r="CB87" i="6"/>
  <c r="CC15" i="6"/>
  <c r="BV90" i="6"/>
  <c r="BV43" i="6"/>
  <c r="BW37" i="6"/>
  <c r="CD74" i="6"/>
  <c r="CD61" i="6"/>
  <c r="CD60" i="6" s="1"/>
  <c r="CD54" i="6"/>
  <c r="CD46" i="6"/>
  <c r="CD51" i="6" s="1"/>
  <c r="CN75" i="5"/>
  <c r="CH73" i="5"/>
  <c r="CH72" i="5" s="1"/>
  <c r="CA28" i="5"/>
  <c r="CA35" i="5"/>
  <c r="CM61" i="5"/>
  <c r="CT69" i="5"/>
  <c r="BZ89" i="5"/>
  <c r="BZ42" i="5"/>
  <c r="BZ24" i="5"/>
  <c r="BZ27" i="5"/>
  <c r="CA23" i="5" s="1"/>
  <c r="CA22" i="5" s="1"/>
  <c r="CF90" i="5"/>
  <c r="CF65" i="5"/>
  <c r="CM83" i="5"/>
  <c r="CM94" i="5"/>
  <c r="CM95" i="5"/>
  <c r="CN64" i="5"/>
  <c r="CN57" i="5"/>
  <c r="CN56" i="5" s="1"/>
  <c r="CN49" i="5"/>
  <c r="CU71" i="5" s="1"/>
  <c r="CG43" i="5"/>
  <c r="DO79" i="5"/>
  <c r="DP16" i="5"/>
  <c r="CH60" i="5"/>
  <c r="CO68" i="5" s="1"/>
  <c r="CH53" i="5"/>
  <c r="CH45" i="5"/>
  <c r="CH50" i="5" s="1"/>
  <c r="CF82" i="5"/>
  <c r="CF80" i="5"/>
  <c r="CG14" i="5"/>
  <c r="CG39" i="5"/>
  <c r="CG38" i="5" s="1"/>
  <c r="CG32" i="5"/>
  <c r="BZ20" i="5"/>
  <c r="CG51" i="5"/>
  <c r="CG91" i="5" s="1"/>
  <c r="CN67" i="5"/>
  <c r="BT17" i="5"/>
  <c r="BT25" i="5"/>
  <c r="BU19" i="5" s="1"/>
  <c r="CF86" i="5"/>
  <c r="CG15" i="5"/>
  <c r="CG58" i="5"/>
  <c r="BJ75" i="2"/>
  <c r="BD80" i="2"/>
  <c r="AW42" i="2"/>
  <c r="AW44" i="2"/>
  <c r="AY71" i="2"/>
  <c r="AY17" i="2" s="1"/>
  <c r="AQ31" i="2"/>
  <c r="AR27" i="2" s="1"/>
  <c r="AR26" i="2" s="1"/>
  <c r="AM21" i="2"/>
  <c r="AM29" i="2"/>
  <c r="AN23" i="2" s="1"/>
  <c r="AN22" i="2" s="1"/>
  <c r="AZ77" i="2"/>
  <c r="BD51" i="2"/>
  <c r="BD50" i="2" s="1"/>
  <c r="BD67" i="2"/>
  <c r="BD66" i="2" s="1"/>
  <c r="AR89" i="2"/>
  <c r="G110" i="2"/>
  <c r="AW35" i="2"/>
  <c r="AN87" i="2"/>
  <c r="AN85" i="2"/>
  <c r="AO16" i="2"/>
  <c r="AR32" i="2"/>
  <c r="AS33" i="2"/>
  <c r="AW47" i="2"/>
  <c r="AX48" i="2"/>
  <c r="AQ30" i="2"/>
  <c r="AR25" i="2" s="1"/>
  <c r="AR24" i="2" s="1"/>
  <c r="BD79" i="2"/>
  <c r="AS88" i="2"/>
  <c r="AS100" i="2"/>
  <c r="AS99" i="2"/>
  <c r="AS56" i="2"/>
  <c r="AQ94" i="2"/>
  <c r="AQ46" i="2"/>
  <c r="AV95" i="2"/>
  <c r="AX36" i="2"/>
  <c r="BE60" i="2" s="1"/>
  <c r="BE59" i="2" s="1"/>
  <c r="AX43" i="2"/>
  <c r="AT72" i="2"/>
  <c r="AU73" i="2"/>
  <c r="BD53" i="2"/>
  <c r="BK76" i="2" s="1"/>
  <c r="BD69" i="2"/>
  <c r="BD68" i="2" s="1"/>
  <c r="AM86" i="2"/>
  <c r="AP90" i="2"/>
  <c r="AR96" i="2"/>
  <c r="AR70" i="2"/>
  <c r="G118" i="2" s="1"/>
  <c r="AZ65" i="2"/>
  <c r="AZ49" i="2"/>
  <c r="AR39" i="2"/>
  <c r="AS40" i="2"/>
  <c r="AX45" i="2"/>
  <c r="AX38" i="2"/>
  <c r="BE62" i="2" s="1"/>
  <c r="BE61" i="2" s="1"/>
  <c r="AT41" i="2"/>
  <c r="BA78" i="2" s="1"/>
  <c r="AT34" i="2"/>
  <c r="BA58" i="2" s="1"/>
  <c r="BA57" i="2" s="1"/>
  <c r="AV74" i="2"/>
  <c r="AW37" i="2"/>
  <c r="AX52" i="2"/>
  <c r="AW54" i="2"/>
  <c r="AW55" i="2" s="1"/>
  <c r="AL93" i="2"/>
  <c r="AL81" i="2"/>
  <c r="AL82" i="2" s="1"/>
  <c r="AS98" i="2"/>
  <c r="AT63" i="2"/>
  <c r="AU64" i="2"/>
  <c r="FP20" i="2" l="1"/>
  <c r="FO84" i="2"/>
  <c r="AS91" i="2"/>
  <c r="AS18" i="2"/>
  <c r="N57" i="7"/>
  <c r="N121" i="7"/>
  <c r="F140" i="2"/>
  <c r="G63" i="7"/>
  <c r="G126" i="7"/>
  <c r="CW72" i="8"/>
  <c r="CQ78" i="8"/>
  <c r="CJ93" i="8"/>
  <c r="CJ68" i="8"/>
  <c r="CR71" i="8"/>
  <c r="CJ42" i="8"/>
  <c r="CJ35" i="8"/>
  <c r="CJ83" i="8"/>
  <c r="CJ85" i="8"/>
  <c r="CK69" i="8"/>
  <c r="CK17" i="8" s="1"/>
  <c r="CQ67" i="8"/>
  <c r="CQ60" i="8"/>
  <c r="CQ59" i="8" s="1"/>
  <c r="CQ52" i="8"/>
  <c r="CX74" i="8" s="1"/>
  <c r="CQ86" i="8"/>
  <c r="CQ97" i="8"/>
  <c r="CQ98" i="8"/>
  <c r="CK61" i="8"/>
  <c r="CI84" i="8"/>
  <c r="CL88" i="8"/>
  <c r="DR82" i="8"/>
  <c r="DS19" i="8"/>
  <c r="CD30" i="8"/>
  <c r="CE26" i="8" s="1"/>
  <c r="CD38" i="8"/>
  <c r="CD27" i="8" s="1"/>
  <c r="CE33" i="8"/>
  <c r="CE40" i="8"/>
  <c r="CL76" i="8" s="1"/>
  <c r="CK44" i="8"/>
  <c r="CR78" i="8" s="1"/>
  <c r="CK37" i="8"/>
  <c r="CJ36" i="8"/>
  <c r="CQ51" i="8" s="1"/>
  <c r="BW91" i="8"/>
  <c r="BW79" i="8"/>
  <c r="BW80" i="8" s="1"/>
  <c r="BX20" i="8"/>
  <c r="BX28" i="8"/>
  <c r="BY22" i="8" s="1"/>
  <c r="BY21" i="8" s="1"/>
  <c r="CD92" i="8"/>
  <c r="CK47" i="8"/>
  <c r="CK55" i="8"/>
  <c r="CC23" i="8"/>
  <c r="AR28" i="2"/>
  <c r="CJ48" i="6"/>
  <c r="CJ47" i="6" s="1"/>
  <c r="CJ63" i="6"/>
  <c r="CJ62" i="6" s="1"/>
  <c r="CJ56" i="6"/>
  <c r="CJ55" i="6" s="1"/>
  <c r="BW28" i="6"/>
  <c r="BX24" i="6" s="1"/>
  <c r="BX23" i="6" s="1"/>
  <c r="BX31" i="6"/>
  <c r="BX38" i="6"/>
  <c r="CE74" i="6" s="1"/>
  <c r="BW36" i="6"/>
  <c r="BW43" i="6" s="1"/>
  <c r="BP89" i="6"/>
  <c r="BP77" i="6"/>
  <c r="BP78" i="6" s="1"/>
  <c r="CI85" i="6"/>
  <c r="CJ65" i="6"/>
  <c r="CJ58" i="6"/>
  <c r="CJ57" i="6" s="1"/>
  <c r="CJ50" i="6"/>
  <c r="CQ72" i="6" s="1"/>
  <c r="CC34" i="6"/>
  <c r="CJ49" i="6" s="1"/>
  <c r="CK69" i="6"/>
  <c r="CC41" i="6"/>
  <c r="CJ76" i="6"/>
  <c r="CJ84" i="6"/>
  <c r="CJ95" i="6"/>
  <c r="CJ96" i="6"/>
  <c r="CD40" i="6"/>
  <c r="CD39" i="6" s="1"/>
  <c r="CD33" i="6"/>
  <c r="CD32" i="6" s="1"/>
  <c r="CJ94" i="6"/>
  <c r="DP80" i="6"/>
  <c r="DQ17" i="6"/>
  <c r="CD73" i="6"/>
  <c r="CD67" i="6"/>
  <c r="CD15" i="6" s="1"/>
  <c r="CD53" i="6"/>
  <c r="BW90" i="6"/>
  <c r="BW21" i="6"/>
  <c r="CC91" i="6"/>
  <c r="CC66" i="6"/>
  <c r="CD42" i="6"/>
  <c r="CD35" i="6"/>
  <c r="BQ19" i="6"/>
  <c r="CD59" i="6"/>
  <c r="CC87" i="6"/>
  <c r="CC83" i="6"/>
  <c r="CC81" i="6"/>
  <c r="CD45" i="6"/>
  <c r="CB82" i="6"/>
  <c r="CE86" i="6"/>
  <c r="CH59" i="5"/>
  <c r="CH58" i="5" s="1"/>
  <c r="CH66" i="5"/>
  <c r="CH15" i="5" s="1"/>
  <c r="CH52" i="5"/>
  <c r="CH51" i="5" s="1"/>
  <c r="CH91" i="5" s="1"/>
  <c r="CH44" i="5"/>
  <c r="CH43" i="5" s="1"/>
  <c r="CO67" i="5"/>
  <c r="BZ26" i="5"/>
  <c r="CA21" i="5" s="1"/>
  <c r="CA20" i="5" s="1"/>
  <c r="CN63" i="5"/>
  <c r="CU70" i="5"/>
  <c r="CA27" i="5"/>
  <c r="CB23" i="5" s="1"/>
  <c r="CB22" i="5" s="1"/>
  <c r="BT88" i="5"/>
  <c r="BT76" i="5"/>
  <c r="BT77" i="5" s="1"/>
  <c r="DP79" i="5"/>
  <c r="DQ16" i="5"/>
  <c r="CH41" i="5"/>
  <c r="CH34" i="5"/>
  <c r="CB37" i="5"/>
  <c r="CB30" i="5"/>
  <c r="CN83" i="5"/>
  <c r="CN94" i="5"/>
  <c r="CN95" i="5"/>
  <c r="CF81" i="5"/>
  <c r="CI85" i="5"/>
  <c r="CA89" i="5"/>
  <c r="CA42" i="5"/>
  <c r="CA24" i="5"/>
  <c r="CN55" i="5"/>
  <c r="CN54" i="5" s="1"/>
  <c r="CN62" i="5"/>
  <c r="CN61" i="5" s="1"/>
  <c r="CN47" i="5"/>
  <c r="CN46" i="5" s="1"/>
  <c r="CG31" i="5"/>
  <c r="CG82" i="5"/>
  <c r="CG80" i="5"/>
  <c r="CN93" i="5"/>
  <c r="CN74" i="5"/>
  <c r="CM84" i="5"/>
  <c r="BU18" i="5"/>
  <c r="CG86" i="5"/>
  <c r="CG90" i="5"/>
  <c r="CG65" i="5"/>
  <c r="BK75" i="2"/>
  <c r="AX42" i="2"/>
  <c r="BE79" i="2"/>
  <c r="AX44" i="2"/>
  <c r="AN21" i="2"/>
  <c r="AN29" i="2"/>
  <c r="AO23" i="2" s="1"/>
  <c r="AO22" i="2" s="1"/>
  <c r="BA77" i="2"/>
  <c r="AR30" i="2"/>
  <c r="AS25" i="2" s="1"/>
  <c r="AS24" i="2" s="1"/>
  <c r="AR31" i="2"/>
  <c r="AS27" i="2" s="1"/>
  <c r="AS26" i="2" s="1"/>
  <c r="BE69" i="2"/>
  <c r="BE68" i="2" s="1"/>
  <c r="BE53" i="2"/>
  <c r="BL76" i="2" s="1"/>
  <c r="J111" i="2" s="1"/>
  <c r="AS89" i="2"/>
  <c r="AR46" i="2"/>
  <c r="G117" i="2" s="1"/>
  <c r="AR94" i="2"/>
  <c r="AU41" i="2"/>
  <c r="BB78" i="2" s="1"/>
  <c r="AU34" i="2"/>
  <c r="BB58" i="2" s="1"/>
  <c r="BB57" i="2" s="1"/>
  <c r="AU63" i="2"/>
  <c r="AV64" i="2"/>
  <c r="AX37" i="2"/>
  <c r="AU72" i="2"/>
  <c r="AU98" i="2" s="1"/>
  <c r="AV73" i="2"/>
  <c r="AN86" i="2"/>
  <c r="AQ90" i="2"/>
  <c r="AM93" i="2"/>
  <c r="AM81" i="2"/>
  <c r="AM82" i="2" s="1"/>
  <c r="AS32" i="2"/>
  <c r="AT33" i="2"/>
  <c r="AT88" i="2"/>
  <c r="AT99" i="2"/>
  <c r="AT100" i="2"/>
  <c r="AY36" i="2"/>
  <c r="BF60" i="2" s="1"/>
  <c r="BF59" i="2" s="1"/>
  <c r="AY43" i="2"/>
  <c r="AO87" i="2"/>
  <c r="AO85" i="2"/>
  <c r="AP16" i="2"/>
  <c r="AT98" i="2"/>
  <c r="AT56" i="2"/>
  <c r="AX47" i="2"/>
  <c r="AY48" i="2"/>
  <c r="BE80" i="2"/>
  <c r="AY52" i="2"/>
  <c r="AX54" i="2"/>
  <c r="AX55" i="2" s="1"/>
  <c r="AW74" i="2"/>
  <c r="BA65" i="2"/>
  <c r="BA49" i="2"/>
  <c r="AS96" i="2"/>
  <c r="AS70" i="2"/>
  <c r="AW95" i="2"/>
  <c r="AX35" i="2"/>
  <c r="AS39" i="2"/>
  <c r="AT40" i="2"/>
  <c r="AZ71" i="2"/>
  <c r="AZ17" i="2" s="1"/>
  <c r="BE51" i="2"/>
  <c r="BE50" i="2" s="1"/>
  <c r="BE67" i="2"/>
  <c r="BE66" i="2" s="1"/>
  <c r="AY38" i="2"/>
  <c r="BF62" i="2" s="1"/>
  <c r="BF61" i="2" s="1"/>
  <c r="AY45" i="2"/>
  <c r="FQ20" i="2" l="1"/>
  <c r="FP84" i="2"/>
  <c r="AT91" i="2"/>
  <c r="AT18" i="2"/>
  <c r="CK43" i="8"/>
  <c r="CD45" i="8"/>
  <c r="CF40" i="8"/>
  <c r="CM76" i="8" s="1"/>
  <c r="CF33" i="8"/>
  <c r="CR67" i="8"/>
  <c r="CR60" i="8"/>
  <c r="CR59" i="8" s="1"/>
  <c r="CR52" i="8"/>
  <c r="CY74" i="8" s="1"/>
  <c r="CL44" i="8"/>
  <c r="CS78" i="8" s="1"/>
  <c r="CL37" i="8"/>
  <c r="CK54" i="8"/>
  <c r="CK94" i="8" s="1"/>
  <c r="BX91" i="8"/>
  <c r="BX79" i="8"/>
  <c r="BX80" i="8" s="1"/>
  <c r="DS82" i="8"/>
  <c r="DT19" i="8"/>
  <c r="CQ87" i="8"/>
  <c r="CJ84" i="8"/>
  <c r="CM88" i="8"/>
  <c r="CK46" i="8"/>
  <c r="CQ65" i="8"/>
  <c r="CQ58" i="8"/>
  <c r="CQ57" i="8" s="1"/>
  <c r="CQ50" i="8"/>
  <c r="CQ49" i="8" s="1"/>
  <c r="BY20" i="8"/>
  <c r="BY28" i="8"/>
  <c r="BZ22" i="8" s="1"/>
  <c r="CL63" i="8"/>
  <c r="CL62" i="8" s="1"/>
  <c r="CL48" i="8"/>
  <c r="CL53" i="8" s="1"/>
  <c r="CL56" i="8"/>
  <c r="CE32" i="8"/>
  <c r="CJ41" i="8"/>
  <c r="CQ77" i="8"/>
  <c r="CL75" i="8"/>
  <c r="CJ34" i="8"/>
  <c r="CX73" i="8"/>
  <c r="CR70" i="8"/>
  <c r="CR96" i="8" s="1"/>
  <c r="CC29" i="8"/>
  <c r="CD24" i="8" s="1"/>
  <c r="CD23" i="8" s="1"/>
  <c r="CE39" i="8"/>
  <c r="CQ66" i="8"/>
  <c r="CK89" i="8"/>
  <c r="CK36" i="8"/>
  <c r="CE25" i="8"/>
  <c r="CK16" i="8"/>
  <c r="AS28" i="2"/>
  <c r="BW25" i="6"/>
  <c r="CQ70" i="6"/>
  <c r="BX37" i="6"/>
  <c r="BX36" i="6" s="1"/>
  <c r="CK75" i="6"/>
  <c r="CD14" i="6"/>
  <c r="CD83" i="6" s="1"/>
  <c r="CD87" i="6"/>
  <c r="CE73" i="6"/>
  <c r="CJ85" i="6"/>
  <c r="CQ71" i="6"/>
  <c r="CJ64" i="6"/>
  <c r="DQ80" i="6"/>
  <c r="DR17" i="6"/>
  <c r="CK76" i="6"/>
  <c r="CD44" i="6"/>
  <c r="CD41" i="6"/>
  <c r="BW27" i="6"/>
  <c r="BX22" i="6" s="1"/>
  <c r="BQ18" i="6"/>
  <c r="BQ26" i="6"/>
  <c r="BR20" i="6" s="1"/>
  <c r="CK68" i="6"/>
  <c r="CE61" i="6"/>
  <c r="CE60" i="6" s="1"/>
  <c r="CE54" i="6"/>
  <c r="CE53" i="6" s="1"/>
  <c r="CE46" i="6"/>
  <c r="CE51" i="6" s="1"/>
  <c r="BX30" i="6"/>
  <c r="BX28" i="6"/>
  <c r="CK65" i="6"/>
  <c r="CK58" i="6"/>
  <c r="CK57" i="6" s="1"/>
  <c r="CK50" i="6"/>
  <c r="CR72" i="6" s="1"/>
  <c r="CD52" i="6"/>
  <c r="CD92" i="6" s="1"/>
  <c r="CK63" i="6"/>
  <c r="CK62" i="6" s="1"/>
  <c r="CK56" i="6"/>
  <c r="CK55" i="6" s="1"/>
  <c r="CK48" i="6"/>
  <c r="CK47" i="6" s="1"/>
  <c r="CC82" i="6"/>
  <c r="CF86" i="6"/>
  <c r="CD34" i="6"/>
  <c r="CE42" i="6"/>
  <c r="CE35" i="6"/>
  <c r="CH14" i="5"/>
  <c r="CH82" i="5" s="1"/>
  <c r="CU69" i="5"/>
  <c r="CB27" i="5"/>
  <c r="CA26" i="5"/>
  <c r="CB21" i="5" s="1"/>
  <c r="CB20" i="5" s="1"/>
  <c r="CG81" i="5"/>
  <c r="CJ85" i="5"/>
  <c r="CO64" i="5"/>
  <c r="CO63" i="5" s="1"/>
  <c r="CO57" i="5"/>
  <c r="CO56" i="5" s="1"/>
  <c r="CO49" i="5"/>
  <c r="CV71" i="5" s="1"/>
  <c r="CH33" i="5"/>
  <c r="CH40" i="5"/>
  <c r="CO75" i="5"/>
  <c r="CI41" i="5"/>
  <c r="CI34" i="5"/>
  <c r="CH39" i="5"/>
  <c r="CH38" i="5" s="1"/>
  <c r="CH32" i="5"/>
  <c r="DQ79" i="5"/>
  <c r="DR16" i="5"/>
  <c r="CO83" i="5"/>
  <c r="N106" i="5" s="1"/>
  <c r="CO95" i="5"/>
  <c r="CO94" i="5"/>
  <c r="CH86" i="5"/>
  <c r="CN84" i="5"/>
  <c r="CO93" i="5"/>
  <c r="CI73" i="5"/>
  <c r="CB36" i="5"/>
  <c r="BU17" i="5"/>
  <c r="BU25" i="5"/>
  <c r="BV19" i="5" s="1"/>
  <c r="CI60" i="5"/>
  <c r="CI53" i="5"/>
  <c r="CI45" i="5"/>
  <c r="CB29" i="5"/>
  <c r="CH90" i="5"/>
  <c r="CH65" i="5"/>
  <c r="AY42" i="2"/>
  <c r="BL75" i="2"/>
  <c r="AY44" i="2"/>
  <c r="AY35" i="2"/>
  <c r="BA71" i="2"/>
  <c r="BA17" i="2" s="1"/>
  <c r="BF80" i="2"/>
  <c r="BB77" i="2"/>
  <c r="AO21" i="2"/>
  <c r="AO29" i="2"/>
  <c r="AP23" i="2" s="1"/>
  <c r="AP22" i="2" s="1"/>
  <c r="AS30" i="2"/>
  <c r="AT25" i="2" s="1"/>
  <c r="AT24" i="2" s="1"/>
  <c r="AO86" i="2"/>
  <c r="AR90" i="2"/>
  <c r="AT32" i="2"/>
  <c r="AU33" i="2"/>
  <c r="BF79" i="2"/>
  <c r="AZ52" i="2"/>
  <c r="AY54" i="2"/>
  <c r="AY55" i="2" s="1"/>
  <c r="AS46" i="2"/>
  <c r="AS94" i="2"/>
  <c r="AY37" i="2"/>
  <c r="AS31" i="2"/>
  <c r="AT27" i="2" s="1"/>
  <c r="AT26" i="2" s="1"/>
  <c r="AP87" i="2"/>
  <c r="AP85" i="2"/>
  <c r="AQ16" i="2"/>
  <c r="AY47" i="2"/>
  <c r="AZ48" i="2"/>
  <c r="AV63" i="2"/>
  <c r="AW64" i="2"/>
  <c r="AZ45" i="2"/>
  <c r="AZ38" i="2"/>
  <c r="BG62" i="2" s="1"/>
  <c r="BG61" i="2" s="1"/>
  <c r="AV41" i="2"/>
  <c r="BC78" i="2" s="1"/>
  <c r="AV34" i="2"/>
  <c r="BC58" i="2" s="1"/>
  <c r="BC57" i="2" s="1"/>
  <c r="AX95" i="2"/>
  <c r="AX74" i="2"/>
  <c r="AN93" i="2"/>
  <c r="AN81" i="2"/>
  <c r="AN82" i="2" s="1"/>
  <c r="AU88" i="2"/>
  <c r="AU99" i="2"/>
  <c r="AU100" i="2"/>
  <c r="AT39" i="2"/>
  <c r="AU40" i="2"/>
  <c r="AU56" i="2"/>
  <c r="AT96" i="2"/>
  <c r="AT70" i="2"/>
  <c r="BF53" i="2"/>
  <c r="BM76" i="2" s="1"/>
  <c r="BF69" i="2"/>
  <c r="BF68" i="2" s="1"/>
  <c r="BF67" i="2"/>
  <c r="BF66" i="2" s="1"/>
  <c r="BF51" i="2"/>
  <c r="BF50" i="2" s="1"/>
  <c r="AT89" i="2"/>
  <c r="AV72" i="2"/>
  <c r="AW73" i="2"/>
  <c r="BB65" i="2"/>
  <c r="BB49" i="2"/>
  <c r="AZ43" i="2"/>
  <c r="AZ36" i="2"/>
  <c r="BG60" i="2" s="1"/>
  <c r="BG59" i="2" s="1"/>
  <c r="FR20" i="2" l="1"/>
  <c r="FQ84" i="2"/>
  <c r="AU91" i="2"/>
  <c r="AU18" i="2"/>
  <c r="N127" i="7"/>
  <c r="N64" i="7"/>
  <c r="CR66" i="8"/>
  <c r="CL36" i="8"/>
  <c r="CS71" i="8"/>
  <c r="CS70" i="8" s="1"/>
  <c r="CS96" i="8" s="1"/>
  <c r="CL69" i="8"/>
  <c r="CL17" i="8" s="1"/>
  <c r="CL89" i="8" s="1"/>
  <c r="CD29" i="8"/>
  <c r="CE24" i="8" s="1"/>
  <c r="CE23" i="8" s="1"/>
  <c r="CM75" i="8"/>
  <c r="CF32" i="8"/>
  <c r="CE31" i="8"/>
  <c r="CS67" i="8"/>
  <c r="CS60" i="8"/>
  <c r="CS59" i="8" s="1"/>
  <c r="CS52" i="8"/>
  <c r="CZ74" i="8" s="1"/>
  <c r="CY73" i="8"/>
  <c r="DT82" i="8"/>
  <c r="DU19" i="8"/>
  <c r="CE38" i="8"/>
  <c r="CF39" i="8"/>
  <c r="CL61" i="8"/>
  <c r="CX72" i="8"/>
  <c r="CQ64" i="8"/>
  <c r="CK85" i="8"/>
  <c r="CK83" i="8"/>
  <c r="CL43" i="8"/>
  <c r="CL47" i="8"/>
  <c r="CE30" i="8"/>
  <c r="CF26" i="8" s="1"/>
  <c r="CF25" i="8" s="1"/>
  <c r="CK42" i="8"/>
  <c r="CK41" i="8" s="1"/>
  <c r="CK35" i="8"/>
  <c r="CG40" i="8"/>
  <c r="CN76" i="8" s="1"/>
  <c r="CG33" i="8"/>
  <c r="CK93" i="8"/>
  <c r="CK68" i="8"/>
  <c r="CM63" i="8"/>
  <c r="CM56" i="8"/>
  <c r="CM48" i="8"/>
  <c r="CM53" i="8" s="1"/>
  <c r="BY91" i="8"/>
  <c r="BY79" i="8"/>
  <c r="BY80" i="8" s="1"/>
  <c r="CR51" i="8"/>
  <c r="CR86" i="8"/>
  <c r="CR97" i="8"/>
  <c r="CR98" i="8"/>
  <c r="BZ21" i="8"/>
  <c r="CL55" i="8"/>
  <c r="AT28" i="2"/>
  <c r="AZ42" i="2"/>
  <c r="BY24" i="6"/>
  <c r="BY23" i="6" s="1"/>
  <c r="BY28" i="6" s="1"/>
  <c r="CK64" i="6"/>
  <c r="CD81" i="6"/>
  <c r="CG86" i="6" s="1"/>
  <c r="CE45" i="6"/>
  <c r="CE44" i="6" s="1"/>
  <c r="CE59" i="6"/>
  <c r="CE40" i="6"/>
  <c r="CE33" i="6"/>
  <c r="CR70" i="6"/>
  <c r="CL65" i="6"/>
  <c r="CL58" i="6"/>
  <c r="CL57" i="6" s="1"/>
  <c r="CL50" i="6"/>
  <c r="CS72" i="6" s="1"/>
  <c r="CK84" i="6"/>
  <c r="CK96" i="6"/>
  <c r="CK95" i="6"/>
  <c r="CE41" i="6"/>
  <c r="CL69" i="6"/>
  <c r="CD91" i="6"/>
  <c r="CD66" i="6"/>
  <c r="CE34" i="6"/>
  <c r="CK94" i="6"/>
  <c r="CR71" i="6"/>
  <c r="CK49" i="6"/>
  <c r="BY31" i="6"/>
  <c r="BY30" i="6" s="1"/>
  <c r="BY38" i="6"/>
  <c r="CL76" i="6"/>
  <c r="BX29" i="6"/>
  <c r="BX25" i="6" s="1"/>
  <c r="BQ89" i="6"/>
  <c r="BQ77" i="6"/>
  <c r="BQ78" i="6" s="1"/>
  <c r="DR80" i="6"/>
  <c r="DS17" i="6"/>
  <c r="DS80" i="6" s="1"/>
  <c r="CE52" i="6"/>
  <c r="CE92" i="6" s="1"/>
  <c r="BR19" i="6"/>
  <c r="CE67" i="6"/>
  <c r="BX21" i="6"/>
  <c r="CH80" i="5"/>
  <c r="CO74" i="5"/>
  <c r="CB26" i="5"/>
  <c r="CB35" i="5"/>
  <c r="CB28" i="5"/>
  <c r="CO62" i="5"/>
  <c r="CO55" i="5"/>
  <c r="CO54" i="5" s="1"/>
  <c r="CO47" i="5"/>
  <c r="CO46" i="5" s="1"/>
  <c r="CP75" i="5"/>
  <c r="CI66" i="5"/>
  <c r="CI52" i="5"/>
  <c r="CV70" i="5"/>
  <c r="CI40" i="5"/>
  <c r="CI72" i="5"/>
  <c r="CI50" i="5"/>
  <c r="CI44" i="5"/>
  <c r="CP68" i="5"/>
  <c r="CI59" i="5"/>
  <c r="CO84" i="5"/>
  <c r="CP64" i="5"/>
  <c r="CP63" i="5" s="1"/>
  <c r="CP57" i="5"/>
  <c r="CP56" i="5" s="1"/>
  <c r="CP49" i="5"/>
  <c r="CW71" i="5" s="1"/>
  <c r="CC37" i="5"/>
  <c r="CJ73" i="5" s="1"/>
  <c r="CC30" i="5"/>
  <c r="CC29" i="5" s="1"/>
  <c r="BU88" i="5"/>
  <c r="BU76" i="5"/>
  <c r="BU77" i="5" s="1"/>
  <c r="CI39" i="5"/>
  <c r="CI32" i="5"/>
  <c r="CI33" i="5"/>
  <c r="CO48" i="5"/>
  <c r="BV18" i="5"/>
  <c r="CH31" i="5"/>
  <c r="DR79" i="5"/>
  <c r="DS16" i="5"/>
  <c r="DS79" i="5" s="1"/>
  <c r="CC23" i="5"/>
  <c r="BM75" i="2"/>
  <c r="AZ44" i="2"/>
  <c r="AZ35" i="2"/>
  <c r="AZ37" i="2"/>
  <c r="BC77" i="2"/>
  <c r="AY95" i="2"/>
  <c r="AW41" i="2"/>
  <c r="BD78" i="2" s="1"/>
  <c r="AW34" i="2"/>
  <c r="BD58" i="2" s="1"/>
  <c r="BD57" i="2" s="1"/>
  <c r="AV56" i="2"/>
  <c r="AO81" i="2"/>
  <c r="AO82" i="2" s="1"/>
  <c r="AO93" i="2"/>
  <c r="AZ47" i="2"/>
  <c r="BA48" i="2"/>
  <c r="AV88" i="2"/>
  <c r="AV100" i="2"/>
  <c r="AV99" i="2"/>
  <c r="AU96" i="2"/>
  <c r="AU70" i="2"/>
  <c r="AQ87" i="2"/>
  <c r="AQ85" i="2"/>
  <c r="AR16" i="2"/>
  <c r="BG80" i="2"/>
  <c r="AU89" i="2"/>
  <c r="BB71" i="2"/>
  <c r="BB17" i="2" s="1"/>
  <c r="AV98" i="2"/>
  <c r="AU39" i="2"/>
  <c r="AV40" i="2"/>
  <c r="BG69" i="2"/>
  <c r="BG68" i="2" s="1"/>
  <c r="BG53" i="2"/>
  <c r="BN76" i="2" s="1"/>
  <c r="AP86" i="2"/>
  <c r="AS90" i="2"/>
  <c r="AT94" i="2"/>
  <c r="AT46" i="2"/>
  <c r="BC65" i="2"/>
  <c r="BC49" i="2"/>
  <c r="AY74" i="2"/>
  <c r="BA52" i="2"/>
  <c r="AZ54" i="2"/>
  <c r="AZ55" i="2" s="1"/>
  <c r="AT30" i="2"/>
  <c r="AU25" i="2" s="1"/>
  <c r="AU24" i="2" s="1"/>
  <c r="AP29" i="2"/>
  <c r="AQ23" i="2" s="1"/>
  <c r="AQ22" i="2" s="1"/>
  <c r="AP21" i="2"/>
  <c r="AW72" i="2"/>
  <c r="AX73" i="2"/>
  <c r="AW63" i="2"/>
  <c r="AX64" i="2"/>
  <c r="AT31" i="2"/>
  <c r="AU27" i="2" s="1"/>
  <c r="AU26" i="2" s="1"/>
  <c r="BG79" i="2"/>
  <c r="BA43" i="2"/>
  <c r="BA36" i="2"/>
  <c r="BH60" i="2" s="1"/>
  <c r="BH59" i="2" s="1"/>
  <c r="BG51" i="2"/>
  <c r="BG50" i="2" s="1"/>
  <c r="BG67" i="2"/>
  <c r="BG66" i="2" s="1"/>
  <c r="BA38" i="2"/>
  <c r="BH62" i="2" s="1"/>
  <c r="BH61" i="2" s="1"/>
  <c r="BA45" i="2"/>
  <c r="AU32" i="2"/>
  <c r="AV33" i="2"/>
  <c r="FR84" i="2" l="1"/>
  <c r="FS20" i="2"/>
  <c r="BA42" i="2"/>
  <c r="AV91" i="2"/>
  <c r="AV18" i="2"/>
  <c r="CS66" i="8"/>
  <c r="CH81" i="5"/>
  <c r="M104" i="5"/>
  <c r="CT71" i="8"/>
  <c r="CT70" i="8" s="1"/>
  <c r="CS51" i="8"/>
  <c r="CM69" i="8"/>
  <c r="CM17" i="8" s="1"/>
  <c r="CM89" i="8" s="1"/>
  <c r="CM62" i="8"/>
  <c r="CM61" i="8" s="1"/>
  <c r="CR77" i="8"/>
  <c r="CL16" i="8"/>
  <c r="CL85" i="8" s="1"/>
  <c r="CF30" i="8"/>
  <c r="CG26" i="8" s="1"/>
  <c r="CG25" i="8" s="1"/>
  <c r="CN75" i="8"/>
  <c r="CE29" i="8"/>
  <c r="CF24" i="8" s="1"/>
  <c r="CF23" i="8" s="1"/>
  <c r="CN63" i="8"/>
  <c r="CN56" i="8"/>
  <c r="CN48" i="8"/>
  <c r="CN53" i="8" s="1"/>
  <c r="CM47" i="8"/>
  <c r="CL46" i="8"/>
  <c r="CS86" i="8"/>
  <c r="CS98" i="8"/>
  <c r="CS97" i="8"/>
  <c r="CF38" i="8"/>
  <c r="CG39" i="8"/>
  <c r="CL42" i="8"/>
  <c r="CL35" i="8"/>
  <c r="CR65" i="8"/>
  <c r="CY72" i="8" s="1"/>
  <c r="CR58" i="8"/>
  <c r="CR57" i="8" s="1"/>
  <c r="CR50" i="8"/>
  <c r="CR49" i="8" s="1"/>
  <c r="CK84" i="8"/>
  <c r="CN88" i="8"/>
  <c r="DU82" i="8"/>
  <c r="DV19" i="8"/>
  <c r="CR87" i="8"/>
  <c r="CK34" i="8"/>
  <c r="CE92" i="8"/>
  <c r="CE45" i="8"/>
  <c r="CE27" i="8"/>
  <c r="CM44" i="8"/>
  <c r="CT78" i="8" s="1"/>
  <c r="CM37" i="8"/>
  <c r="CF31" i="8"/>
  <c r="CG32" i="8"/>
  <c r="CL54" i="8"/>
  <c r="CL94" i="8" s="1"/>
  <c r="CM55" i="8"/>
  <c r="BZ20" i="8"/>
  <c r="BZ28" i="8"/>
  <c r="CA22" i="8" s="1"/>
  <c r="CZ73" i="8"/>
  <c r="AU28" i="2"/>
  <c r="CF42" i="6"/>
  <c r="CF41" i="6" s="1"/>
  <c r="CL64" i="6"/>
  <c r="CF35" i="6"/>
  <c r="CM58" i="6" s="1"/>
  <c r="CM57" i="6" s="1"/>
  <c r="CL49" i="6"/>
  <c r="CD82" i="6"/>
  <c r="BX27" i="6"/>
  <c r="BY22" i="6" s="1"/>
  <c r="BY21" i="6" s="1"/>
  <c r="CF74" i="6"/>
  <c r="BY37" i="6"/>
  <c r="CL63" i="6"/>
  <c r="CL62" i="6" s="1"/>
  <c r="CL56" i="6"/>
  <c r="CL55" i="6" s="1"/>
  <c r="CL48" i="6"/>
  <c r="CL47" i="6" s="1"/>
  <c r="CE32" i="6"/>
  <c r="CE14" i="6"/>
  <c r="CE15" i="6"/>
  <c r="CF61" i="6"/>
  <c r="CF60" i="6" s="1"/>
  <c r="CF54" i="6"/>
  <c r="CF46" i="6"/>
  <c r="CL75" i="6"/>
  <c r="CE39" i="6"/>
  <c r="CS71" i="6"/>
  <c r="CK85" i="6"/>
  <c r="BR18" i="6"/>
  <c r="BR26" i="6"/>
  <c r="BS20" i="6" s="1"/>
  <c r="BX90" i="6"/>
  <c r="BX43" i="6"/>
  <c r="CE91" i="6"/>
  <c r="CE66" i="6"/>
  <c r="CL68" i="6"/>
  <c r="BZ24" i="6"/>
  <c r="BY29" i="6"/>
  <c r="CK85" i="5"/>
  <c r="CC36" i="5"/>
  <c r="CC35" i="5" s="1"/>
  <c r="CI31" i="5"/>
  <c r="CP74" i="5"/>
  <c r="CC28" i="5"/>
  <c r="CJ72" i="5"/>
  <c r="BV17" i="5"/>
  <c r="BV25" i="5"/>
  <c r="BW19" i="5" s="1"/>
  <c r="BW18" i="5" s="1"/>
  <c r="CW70" i="5"/>
  <c r="CB89" i="5"/>
  <c r="CB42" i="5"/>
  <c r="CB24" i="5"/>
  <c r="CO61" i="5"/>
  <c r="CV69" i="5"/>
  <c r="CP48" i="5"/>
  <c r="CI58" i="5"/>
  <c r="CI51" i="5"/>
  <c r="CI91" i="5" s="1"/>
  <c r="CJ41" i="5"/>
  <c r="CJ40" i="5" s="1"/>
  <c r="CJ34" i="5"/>
  <c r="CC22" i="5"/>
  <c r="CI43" i="5"/>
  <c r="CI14" i="5"/>
  <c r="CI15" i="5"/>
  <c r="CI38" i="5"/>
  <c r="CJ60" i="5"/>
  <c r="CJ59" i="5" s="1"/>
  <c r="CJ53" i="5"/>
  <c r="CJ52" i="5" s="1"/>
  <c r="CJ45" i="5"/>
  <c r="CJ50" i="5" s="1"/>
  <c r="CP67" i="5"/>
  <c r="CP93" i="5" s="1"/>
  <c r="CC21" i="5"/>
  <c r="CP62" i="5"/>
  <c r="CP55" i="5"/>
  <c r="CP54" i="5" s="1"/>
  <c r="CP47" i="5"/>
  <c r="CP46" i="5" s="1"/>
  <c r="BN75" i="2"/>
  <c r="BA35" i="2"/>
  <c r="BA44" i="2"/>
  <c r="BC71" i="2"/>
  <c r="BC17" i="2" s="1"/>
  <c r="BH79" i="2"/>
  <c r="BA37" i="2"/>
  <c r="BD77" i="2"/>
  <c r="AU31" i="2"/>
  <c r="AV27" i="2" s="1"/>
  <c r="AV26" i="2" s="1"/>
  <c r="AX63" i="2"/>
  <c r="AY64" i="2"/>
  <c r="AV39" i="2"/>
  <c r="AW40" i="2"/>
  <c r="AQ86" i="2"/>
  <c r="AT90" i="2"/>
  <c r="AR87" i="2"/>
  <c r="AR85" i="2"/>
  <c r="AS16" i="2"/>
  <c r="AV89" i="2"/>
  <c r="BD65" i="2"/>
  <c r="BD49" i="2"/>
  <c r="BB36" i="2"/>
  <c r="BI60" i="2" s="1"/>
  <c r="BI59" i="2" s="1"/>
  <c r="BB43" i="2"/>
  <c r="AW88" i="2"/>
  <c r="AW99" i="2"/>
  <c r="AW100" i="2"/>
  <c r="BB52" i="2"/>
  <c r="BA54" i="2"/>
  <c r="BA55" i="2" s="1"/>
  <c r="BA47" i="2"/>
  <c r="BB48" i="2"/>
  <c r="AX72" i="2"/>
  <c r="AX98" i="2" s="1"/>
  <c r="AY73" i="2"/>
  <c r="AV32" i="2"/>
  <c r="AW33" i="2"/>
  <c r="AU94" i="2"/>
  <c r="AU46" i="2"/>
  <c r="AW98" i="2"/>
  <c r="AZ74" i="2"/>
  <c r="AZ95" i="2"/>
  <c r="BH67" i="2"/>
  <c r="BH66" i="2" s="1"/>
  <c r="BH51" i="2"/>
  <c r="BH50" i="2" s="1"/>
  <c r="AQ21" i="2"/>
  <c r="AQ29" i="2"/>
  <c r="AR23" i="2" s="1"/>
  <c r="BH69" i="2"/>
  <c r="BH68" i="2" s="1"/>
  <c r="BH53" i="2"/>
  <c r="BO76" i="2" s="1"/>
  <c r="AP93" i="2"/>
  <c r="AP81" i="2"/>
  <c r="AP82" i="2" s="1"/>
  <c r="AU30" i="2"/>
  <c r="AV25" i="2" s="1"/>
  <c r="AV24" i="2" s="1"/>
  <c r="AV96" i="2"/>
  <c r="AV70" i="2"/>
  <c r="BB45" i="2"/>
  <c r="BB38" i="2"/>
  <c r="BI62" i="2" s="1"/>
  <c r="BI61" i="2" s="1"/>
  <c r="AX41" i="2"/>
  <c r="BE78" i="2" s="1"/>
  <c r="AX34" i="2"/>
  <c r="BE58" i="2" s="1"/>
  <c r="BE57" i="2" s="1"/>
  <c r="BH80" i="2"/>
  <c r="AW56" i="2"/>
  <c r="FT20" i="2" l="1"/>
  <c r="FS84" i="2"/>
  <c r="BB42" i="2"/>
  <c r="AW91" i="2"/>
  <c r="AW18" i="2"/>
  <c r="M55" i="7"/>
  <c r="M119" i="7"/>
  <c r="CU71" i="8"/>
  <c r="CU70" i="8" s="1"/>
  <c r="CR64" i="8"/>
  <c r="CM16" i="8"/>
  <c r="CM83" i="8" s="1"/>
  <c r="CS77" i="8"/>
  <c r="CL41" i="8"/>
  <c r="CM43" i="8"/>
  <c r="CN69" i="8"/>
  <c r="CN17" i="8" s="1"/>
  <c r="CN89" i="8" s="1"/>
  <c r="CL83" i="8"/>
  <c r="CL84" i="8" s="1"/>
  <c r="CF29" i="8"/>
  <c r="CG24" i="8" s="1"/>
  <c r="CG23" i="8" s="1"/>
  <c r="CG30" i="8"/>
  <c r="CH26" i="8" s="1"/>
  <c r="CH25" i="8" s="1"/>
  <c r="CG31" i="8"/>
  <c r="CF92" i="8"/>
  <c r="CF45" i="8"/>
  <c r="CF27" i="8"/>
  <c r="CS87" i="8"/>
  <c r="CT86" i="8"/>
  <c r="CT98" i="8"/>
  <c r="CT97" i="8"/>
  <c r="CL34" i="8"/>
  <c r="CN62" i="8"/>
  <c r="CH40" i="8"/>
  <c r="CO76" i="8" s="1"/>
  <c r="CH33" i="8"/>
  <c r="CH32" i="8" s="1"/>
  <c r="CT96" i="8"/>
  <c r="CN44" i="8"/>
  <c r="CU78" i="8" s="1"/>
  <c r="CN37" i="8"/>
  <c r="CA21" i="8"/>
  <c r="CT67" i="8"/>
  <c r="CT66" i="8" s="1"/>
  <c r="CT60" i="8"/>
  <c r="CT59" i="8" s="1"/>
  <c r="CT52" i="8"/>
  <c r="DA74" i="8" s="1"/>
  <c r="CM36" i="8"/>
  <c r="CG38" i="8"/>
  <c r="CL93" i="8"/>
  <c r="CL68" i="8"/>
  <c r="BZ91" i="8"/>
  <c r="BZ79" i="8"/>
  <c r="BZ80" i="8" s="1"/>
  <c r="CN47" i="8"/>
  <c r="CM46" i="8"/>
  <c r="CM42" i="8"/>
  <c r="CM35" i="8"/>
  <c r="CN55" i="8"/>
  <c r="CM54" i="8"/>
  <c r="CM94" i="8" s="1"/>
  <c r="DV82" i="8"/>
  <c r="DW19" i="8"/>
  <c r="CS65" i="8"/>
  <c r="CS58" i="8"/>
  <c r="CS57" i="8" s="1"/>
  <c r="CS50" i="8"/>
  <c r="CS49" i="8" s="1"/>
  <c r="AV28" i="2"/>
  <c r="CM76" i="6"/>
  <c r="CM65" i="6"/>
  <c r="CM64" i="6" s="1"/>
  <c r="CF34" i="6"/>
  <c r="CM49" i="6" s="1"/>
  <c r="CM50" i="6"/>
  <c r="CT72" i="6" s="1"/>
  <c r="CS70" i="6"/>
  <c r="BY27" i="6"/>
  <c r="BZ22" i="6" s="1"/>
  <c r="BZ21" i="6" s="1"/>
  <c r="BY90" i="6"/>
  <c r="CE87" i="6"/>
  <c r="BY36" i="6"/>
  <c r="BY25" i="6" s="1"/>
  <c r="CE83" i="6"/>
  <c r="CE81" i="6"/>
  <c r="CF73" i="6"/>
  <c r="CG42" i="6"/>
  <c r="CG35" i="6"/>
  <c r="BZ23" i="6"/>
  <c r="BZ31" i="6"/>
  <c r="BZ38" i="6"/>
  <c r="CG74" i="6" s="1"/>
  <c r="CF40" i="6"/>
  <c r="CF39" i="6" s="1"/>
  <c r="CF33" i="6"/>
  <c r="CF32" i="6" s="1"/>
  <c r="CM69" i="6"/>
  <c r="BR89" i="6"/>
  <c r="BR77" i="6"/>
  <c r="BR78" i="6" s="1"/>
  <c r="CL84" i="6"/>
  <c r="CL96" i="6"/>
  <c r="CL95" i="6"/>
  <c r="CL94" i="6"/>
  <c r="BS19" i="6"/>
  <c r="CF51" i="6"/>
  <c r="CF45" i="6"/>
  <c r="CF59" i="6"/>
  <c r="CF67" i="6"/>
  <c r="CF53" i="6"/>
  <c r="CQ68" i="5"/>
  <c r="CQ67" i="5" s="1"/>
  <c r="CQ75" i="5"/>
  <c r="CP61" i="5"/>
  <c r="CJ58" i="5"/>
  <c r="CQ64" i="5"/>
  <c r="CQ63" i="5" s="1"/>
  <c r="CQ57" i="5"/>
  <c r="CQ56" i="5" s="1"/>
  <c r="CQ49" i="5"/>
  <c r="CX71" i="5" s="1"/>
  <c r="BW17" i="5"/>
  <c r="BW25" i="5"/>
  <c r="BX19" i="5" s="1"/>
  <c r="CJ39" i="5"/>
  <c r="CQ74" i="5" s="1"/>
  <c r="CJ32" i="5"/>
  <c r="CC20" i="5"/>
  <c r="CP83" i="5"/>
  <c r="CP94" i="5"/>
  <c r="CP95" i="5"/>
  <c r="CI86" i="5"/>
  <c r="CJ51" i="5"/>
  <c r="CJ91" i="5" s="1"/>
  <c r="CI90" i="5"/>
  <c r="CI65" i="5"/>
  <c r="CI82" i="5"/>
  <c r="CI80" i="5"/>
  <c r="CJ33" i="5"/>
  <c r="CQ48" i="5" s="1"/>
  <c r="CJ66" i="5"/>
  <c r="CJ14" i="5" s="1"/>
  <c r="CJ44" i="5"/>
  <c r="CD37" i="5"/>
  <c r="CD30" i="5"/>
  <c r="CC89" i="5"/>
  <c r="CC42" i="5"/>
  <c r="CC24" i="5"/>
  <c r="CC27" i="5"/>
  <c r="CD23" i="5" s="1"/>
  <c r="CW69" i="5"/>
  <c r="BV88" i="5"/>
  <c r="BV76" i="5"/>
  <c r="BV77" i="5" s="1"/>
  <c r="BO75" i="2"/>
  <c r="BB44" i="2"/>
  <c r="BB35" i="2"/>
  <c r="BD71" i="2"/>
  <c r="BD17" i="2" s="1"/>
  <c r="BI79" i="2"/>
  <c r="AV31" i="2"/>
  <c r="AW27" i="2" s="1"/>
  <c r="AW26" i="2" s="1"/>
  <c r="BE77" i="2"/>
  <c r="AV30" i="2"/>
  <c r="AW25" i="2" s="1"/>
  <c r="AW24" i="2" s="1"/>
  <c r="AW39" i="2"/>
  <c r="AX40" i="2"/>
  <c r="BC52" i="2"/>
  <c r="BB54" i="2"/>
  <c r="BB55" i="2" s="1"/>
  <c r="BB47" i="2"/>
  <c r="BC48" i="2"/>
  <c r="AW89" i="2"/>
  <c r="AS87" i="2"/>
  <c r="AS85" i="2"/>
  <c r="AT16" i="2"/>
  <c r="AY63" i="2"/>
  <c r="AZ64" i="2"/>
  <c r="AY41" i="2"/>
  <c r="BF78" i="2" s="1"/>
  <c r="AY34" i="2"/>
  <c r="BF58" i="2" s="1"/>
  <c r="BF57" i="2" s="1"/>
  <c r="BI69" i="2"/>
  <c r="BI68" i="2" s="1"/>
  <c r="BI53" i="2"/>
  <c r="BP76" i="2" s="1"/>
  <c r="BA95" i="2"/>
  <c r="G108" i="2"/>
  <c r="AR86" i="2"/>
  <c r="AU90" i="2"/>
  <c r="AX88" i="2"/>
  <c r="AX99" i="2"/>
  <c r="AX100" i="2"/>
  <c r="AQ93" i="2"/>
  <c r="AQ81" i="2"/>
  <c r="AQ82" i="2" s="1"/>
  <c r="AW96" i="2"/>
  <c r="AW70" i="2"/>
  <c r="AW32" i="2"/>
  <c r="AX33" i="2"/>
  <c r="BI51" i="2"/>
  <c r="BI50" i="2" s="1"/>
  <c r="BI67" i="2"/>
  <c r="BI66" i="2" s="1"/>
  <c r="BI80" i="2"/>
  <c r="AV46" i="2"/>
  <c r="AV94" i="2"/>
  <c r="BB37" i="2"/>
  <c r="AX56" i="2"/>
  <c r="BE65" i="2"/>
  <c r="BE49" i="2"/>
  <c r="BC36" i="2"/>
  <c r="BJ60" i="2" s="1"/>
  <c r="BJ59" i="2" s="1"/>
  <c r="BC43" i="2"/>
  <c r="AR22" i="2"/>
  <c r="BA74" i="2"/>
  <c r="AY72" i="2"/>
  <c r="AY98" i="2" s="1"/>
  <c r="AZ73" i="2"/>
  <c r="BC38" i="2"/>
  <c r="BJ62" i="2" s="1"/>
  <c r="BJ61" i="2" s="1"/>
  <c r="BC45" i="2"/>
  <c r="FT84" i="2" l="1"/>
  <c r="FU20" i="2"/>
  <c r="BC44" i="2"/>
  <c r="BC42" i="2"/>
  <c r="AX91" i="2"/>
  <c r="AX18" i="2"/>
  <c r="AW28" i="2"/>
  <c r="G138" i="2"/>
  <c r="G54" i="7"/>
  <c r="G118" i="7"/>
  <c r="CS64" i="8"/>
  <c r="CT77" i="8"/>
  <c r="CM85" i="8"/>
  <c r="CO88" i="8"/>
  <c r="CM34" i="8"/>
  <c r="CM41" i="8"/>
  <c r="CN16" i="8"/>
  <c r="CN85" i="8" s="1"/>
  <c r="CH39" i="8"/>
  <c r="CH38" i="8" s="1"/>
  <c r="CH31" i="8"/>
  <c r="CG29" i="8"/>
  <c r="CH24" i="8" s="1"/>
  <c r="CH23" i="8" s="1"/>
  <c r="CN43" i="8"/>
  <c r="CN54" i="8"/>
  <c r="CN94" i="8" s="1"/>
  <c r="CA20" i="8"/>
  <c r="CA28" i="8"/>
  <c r="CB22" i="8" s="1"/>
  <c r="CN61" i="8"/>
  <c r="CT65" i="8"/>
  <c r="CT58" i="8"/>
  <c r="CT57" i="8" s="1"/>
  <c r="CT50" i="8"/>
  <c r="CT49" i="8" s="1"/>
  <c r="CU67" i="8"/>
  <c r="CU66" i="8" s="1"/>
  <c r="CU60" i="8"/>
  <c r="CU59" i="8" s="1"/>
  <c r="CU52" i="8"/>
  <c r="DB74" i="8" s="1"/>
  <c r="CN42" i="8"/>
  <c r="CN41" i="8" s="1"/>
  <c r="CN35" i="8"/>
  <c r="CM93" i="8"/>
  <c r="CM68" i="8"/>
  <c r="CZ72" i="8"/>
  <c r="CM84" i="8"/>
  <c r="CP88" i="8"/>
  <c r="CU86" i="8"/>
  <c r="CU98" i="8"/>
  <c r="CU97" i="8"/>
  <c r="DW82" i="8"/>
  <c r="DX19" i="8"/>
  <c r="CN46" i="8"/>
  <c r="CN36" i="8"/>
  <c r="CT51" i="8"/>
  <c r="CG92" i="8"/>
  <c r="CG45" i="8"/>
  <c r="CG27" i="8"/>
  <c r="CU96" i="8"/>
  <c r="CO63" i="8"/>
  <c r="CV71" i="8" s="1"/>
  <c r="CO56" i="8"/>
  <c r="CO48" i="8"/>
  <c r="CO53" i="8" s="1"/>
  <c r="CH30" i="8"/>
  <c r="CI26" i="8" s="1"/>
  <c r="CI25" i="8" s="1"/>
  <c r="CO75" i="8"/>
  <c r="CT87" i="8"/>
  <c r="DA73" i="8"/>
  <c r="CO44" i="8"/>
  <c r="CV78" i="8" s="1"/>
  <c r="CO37" i="8"/>
  <c r="CT71" i="6"/>
  <c r="CF14" i="6"/>
  <c r="CF83" i="6" s="1"/>
  <c r="BZ37" i="6"/>
  <c r="BZ36" i="6" s="1"/>
  <c r="CM75" i="6"/>
  <c r="CF15" i="6"/>
  <c r="CF87" i="6" s="1"/>
  <c r="BY43" i="6"/>
  <c r="CG73" i="6"/>
  <c r="BZ27" i="6"/>
  <c r="CL85" i="6"/>
  <c r="CG41" i="6"/>
  <c r="CN76" i="6"/>
  <c r="CG40" i="6"/>
  <c r="CG33" i="6"/>
  <c r="CG32" i="6" s="1"/>
  <c r="BS18" i="6"/>
  <c r="BS26" i="6"/>
  <c r="BT20" i="6" s="1"/>
  <c r="CG61" i="6"/>
  <c r="CG60" i="6" s="1"/>
  <c r="CG54" i="6"/>
  <c r="CG53" i="6" s="1"/>
  <c r="CG46" i="6"/>
  <c r="CG51" i="6" s="1"/>
  <c r="BZ30" i="6"/>
  <c r="CN65" i="6"/>
  <c r="CN64" i="6" s="1"/>
  <c r="CN58" i="6"/>
  <c r="CN57" i="6" s="1"/>
  <c r="CN50" i="6"/>
  <c r="CU72" i="6" s="1"/>
  <c r="CF44" i="6"/>
  <c r="CF52" i="6"/>
  <c r="CF92" i="6" s="1"/>
  <c r="CM68" i="6"/>
  <c r="CM94" i="6" s="1"/>
  <c r="CM63" i="6"/>
  <c r="CM56" i="6"/>
  <c r="CM55" i="6" s="1"/>
  <c r="CM48" i="6"/>
  <c r="CM47" i="6" s="1"/>
  <c r="CG34" i="6"/>
  <c r="BZ28" i="6"/>
  <c r="CE82" i="6"/>
  <c r="CH86" i="6"/>
  <c r="CJ38" i="5"/>
  <c r="CJ80" i="5"/>
  <c r="CJ82" i="5"/>
  <c r="CI81" i="5"/>
  <c r="CL85" i="5"/>
  <c r="CK60" i="5"/>
  <c r="CK53" i="5"/>
  <c r="CK45" i="5"/>
  <c r="CK50" i="5" s="1"/>
  <c r="CD29" i="5"/>
  <c r="CK73" i="5"/>
  <c r="CD36" i="5"/>
  <c r="CC26" i="5"/>
  <c r="CD21" i="5" s="1"/>
  <c r="CQ62" i="5"/>
  <c r="CQ61" i="5" s="1"/>
  <c r="CQ55" i="5"/>
  <c r="CQ54" i="5" s="1"/>
  <c r="CQ47" i="5"/>
  <c r="CQ46" i="5" s="1"/>
  <c r="CJ31" i="5"/>
  <c r="CK41" i="5"/>
  <c r="CK34" i="5"/>
  <c r="CJ43" i="5"/>
  <c r="CJ15" i="5"/>
  <c r="CQ83" i="5"/>
  <c r="CQ94" i="5"/>
  <c r="CQ95" i="5"/>
  <c r="CE37" i="5"/>
  <c r="CE30" i="5"/>
  <c r="CP84" i="5"/>
  <c r="CD22" i="5"/>
  <c r="CQ93" i="5"/>
  <c r="BW88" i="5"/>
  <c r="BW76" i="5"/>
  <c r="BW77" i="5" s="1"/>
  <c r="CX70" i="5"/>
  <c r="BX18" i="5"/>
  <c r="BP75" i="2"/>
  <c r="BC35" i="2"/>
  <c r="BE71" i="2"/>
  <c r="BE17" i="2" s="1"/>
  <c r="BJ79" i="2"/>
  <c r="BJ80" i="2"/>
  <c r="BF77" i="2"/>
  <c r="H141" i="2" s="1"/>
  <c r="AW30" i="2"/>
  <c r="AX25" i="2" s="1"/>
  <c r="AX24" i="2" s="1"/>
  <c r="AW31" i="2"/>
  <c r="AX27" i="2" s="1"/>
  <c r="AT87" i="2"/>
  <c r="AT85" i="2"/>
  <c r="AU16" i="2"/>
  <c r="BD52" i="2"/>
  <c r="BC54" i="2"/>
  <c r="BC55" i="2" s="1"/>
  <c r="AS86" i="2"/>
  <c r="AV90" i="2"/>
  <c r="AX39" i="2"/>
  <c r="AY40" i="2"/>
  <c r="BB74" i="2"/>
  <c r="AY56" i="2"/>
  <c r="AX32" i="2"/>
  <c r="AY33" i="2"/>
  <c r="AW46" i="2"/>
  <c r="AW94" i="2"/>
  <c r="AX89" i="2"/>
  <c r="BD45" i="2"/>
  <c r="BD38" i="2"/>
  <c r="BK62" i="2" s="1"/>
  <c r="BK61" i="2" s="1"/>
  <c r="AZ72" i="2"/>
  <c r="AZ98" i="2" s="1"/>
  <c r="BA73" i="2"/>
  <c r="AR29" i="2"/>
  <c r="AS23" i="2" s="1"/>
  <c r="AS22" i="2" s="1"/>
  <c r="AR21" i="2"/>
  <c r="BD36" i="2"/>
  <c r="BK60" i="2" s="1"/>
  <c r="BK59" i="2" s="1"/>
  <c r="BD43" i="2"/>
  <c r="AY88" i="2"/>
  <c r="AY100" i="2"/>
  <c r="AY99" i="2"/>
  <c r="AX96" i="2"/>
  <c r="AX70" i="2"/>
  <c r="BC37" i="2"/>
  <c r="BC47" i="2"/>
  <c r="BD48" i="2"/>
  <c r="BF65" i="2"/>
  <c r="BF49" i="2"/>
  <c r="BJ53" i="2"/>
  <c r="BQ76" i="2" s="1"/>
  <c r="BJ69" i="2"/>
  <c r="BJ68" i="2" s="1"/>
  <c r="BJ67" i="2"/>
  <c r="BJ66" i="2" s="1"/>
  <c r="BJ51" i="2"/>
  <c r="BJ50" i="2" s="1"/>
  <c r="AZ63" i="2"/>
  <c r="BA64" i="2"/>
  <c r="BB95" i="2"/>
  <c r="FU84" i="2" l="1"/>
  <c r="FV20" i="2"/>
  <c r="BD44" i="2"/>
  <c r="AY91" i="2"/>
  <c r="H109" i="2" s="1"/>
  <c r="G139" i="2" s="1"/>
  <c r="AY18" i="2"/>
  <c r="CN75" i="6"/>
  <c r="CT64" i="8"/>
  <c r="CN34" i="8"/>
  <c r="CO69" i="8"/>
  <c r="CO17" i="8" s="1"/>
  <c r="CO89" i="8" s="1"/>
  <c r="CU51" i="8"/>
  <c r="CO36" i="8"/>
  <c r="CN83" i="8"/>
  <c r="CN84" i="8" s="1"/>
  <c r="CO62" i="8"/>
  <c r="CO61" i="8" s="1"/>
  <c r="CI30" i="8"/>
  <c r="CH29" i="8"/>
  <c r="CI24" i="8" s="1"/>
  <c r="CI40" i="8"/>
  <c r="CI33" i="8"/>
  <c r="DB73" i="8"/>
  <c r="CP44" i="8"/>
  <c r="CW78" i="8" s="1"/>
  <c r="CP37" i="8"/>
  <c r="CB21" i="8"/>
  <c r="CO42" i="8"/>
  <c r="CO41" i="8" s="1"/>
  <c r="CO35" i="8"/>
  <c r="CA91" i="8"/>
  <c r="CA79" i="8"/>
  <c r="CA80" i="8" s="1"/>
  <c r="CU65" i="8"/>
  <c r="CU58" i="8"/>
  <c r="CU57" i="8" s="1"/>
  <c r="CU50" i="8"/>
  <c r="CU49" i="8" s="1"/>
  <c r="CO55" i="8"/>
  <c r="CH92" i="8"/>
  <c r="CH45" i="8"/>
  <c r="CH27" i="8"/>
  <c r="CV70" i="8"/>
  <c r="CV96" i="8" s="1"/>
  <c r="CN93" i="8"/>
  <c r="CN68" i="8"/>
  <c r="CU87" i="8"/>
  <c r="CU77" i="8"/>
  <c r="CO47" i="8"/>
  <c r="CO43" i="8"/>
  <c r="DX82" i="8"/>
  <c r="DY19" i="8"/>
  <c r="CV67" i="8"/>
  <c r="CV66" i="8" s="1"/>
  <c r="CV60" i="8"/>
  <c r="CV59" i="8" s="1"/>
  <c r="CV52" i="8"/>
  <c r="DC74" i="8" s="1"/>
  <c r="DA72" i="8"/>
  <c r="AX28" i="2"/>
  <c r="CF81" i="6"/>
  <c r="CI86" i="6" s="1"/>
  <c r="CG39" i="6"/>
  <c r="CA24" i="6"/>
  <c r="CA23" i="6" s="1"/>
  <c r="CA31" i="6"/>
  <c r="CA30" i="6" s="1"/>
  <c r="CA38" i="6"/>
  <c r="CT70" i="6"/>
  <c r="CM62" i="6"/>
  <c r="BS89" i="6"/>
  <c r="BS77" i="6"/>
  <c r="BS78" i="6" s="1"/>
  <c r="CU71" i="6"/>
  <c r="BT19" i="6"/>
  <c r="CN63" i="6"/>
  <c r="CN56" i="6"/>
  <c r="CN55" i="6" s="1"/>
  <c r="CN48" i="6"/>
  <c r="CN47" i="6" s="1"/>
  <c r="CG59" i="6"/>
  <c r="CM84" i="6"/>
  <c r="CM96" i="6"/>
  <c r="CM95" i="6"/>
  <c r="CN49" i="6"/>
  <c r="CG52" i="6"/>
  <c r="CG92" i="6" s="1"/>
  <c r="BZ29" i="6"/>
  <c r="BZ25" i="6" s="1"/>
  <c r="CN69" i="6"/>
  <c r="CF91" i="6"/>
  <c r="CF66" i="6"/>
  <c r="CF82" i="6"/>
  <c r="CG45" i="6"/>
  <c r="CG67" i="6"/>
  <c r="CX69" i="5"/>
  <c r="CK44" i="5"/>
  <c r="CK43" i="5" s="1"/>
  <c r="CK39" i="5"/>
  <c r="CK32" i="5"/>
  <c r="CK31" i="5" s="1"/>
  <c r="CK40" i="5"/>
  <c r="CR75" i="5"/>
  <c r="CD20" i="5"/>
  <c r="CR64" i="5"/>
  <c r="CR63" i="5" s="1"/>
  <c r="CR57" i="5"/>
  <c r="CR56" i="5" s="1"/>
  <c r="CR49" i="5"/>
  <c r="CY71" i="5" s="1"/>
  <c r="CK59" i="5"/>
  <c r="CR68" i="5"/>
  <c r="CK33" i="5"/>
  <c r="CQ84" i="5"/>
  <c r="CE36" i="5"/>
  <c r="CD35" i="5"/>
  <c r="CD27" i="5"/>
  <c r="CE23" i="5" s="1"/>
  <c r="CE22" i="5" s="1"/>
  <c r="CL73" i="5"/>
  <c r="CK72" i="5"/>
  <c r="CJ86" i="5"/>
  <c r="CE29" i="5"/>
  <c r="CD28" i="5"/>
  <c r="BX17" i="5"/>
  <c r="BX25" i="5"/>
  <c r="BY19" i="5" s="1"/>
  <c r="BY18" i="5" s="1"/>
  <c r="CL60" i="5"/>
  <c r="CL53" i="5"/>
  <c r="CL45" i="5"/>
  <c r="CL50" i="5" s="1"/>
  <c r="CJ90" i="5"/>
  <c r="CJ65" i="5"/>
  <c r="CK66" i="5"/>
  <c r="CK14" i="5" s="1"/>
  <c r="CK52" i="5"/>
  <c r="CJ81" i="5"/>
  <c r="CM85" i="5"/>
  <c r="BQ75" i="2"/>
  <c r="BD35" i="2"/>
  <c r="BD37" i="2"/>
  <c r="BF71" i="2"/>
  <c r="BF17" i="2" s="1"/>
  <c r="BK79" i="2"/>
  <c r="BK80" i="2"/>
  <c r="BD47" i="2"/>
  <c r="BE48" i="2"/>
  <c r="BK53" i="2"/>
  <c r="BR76" i="2" s="1"/>
  <c r="BK69" i="2"/>
  <c r="BK68" i="2" s="1"/>
  <c r="AY32" i="2"/>
  <c r="BD42" i="2"/>
  <c r="H110" i="2"/>
  <c r="AY89" i="2"/>
  <c r="AX30" i="2"/>
  <c r="AY25" i="2" s="1"/>
  <c r="AY24" i="2" s="1"/>
  <c r="BE38" i="2"/>
  <c r="BL62" i="2" s="1"/>
  <c r="BL61" i="2" s="1"/>
  <c r="BE45" i="2"/>
  <c r="BE44" i="2" s="1"/>
  <c r="BE36" i="2"/>
  <c r="BL60" i="2" s="1"/>
  <c r="BL59" i="2" s="1"/>
  <c r="BE43" i="2"/>
  <c r="F137" i="2"/>
  <c r="AR93" i="2"/>
  <c r="AR81" i="2"/>
  <c r="AR82" i="2" s="1"/>
  <c r="AZ56" i="2"/>
  <c r="AX26" i="2"/>
  <c r="AX46" i="2"/>
  <c r="AX94" i="2"/>
  <c r="BE52" i="2"/>
  <c r="BD54" i="2"/>
  <c r="BD55" i="2" s="1"/>
  <c r="AY39" i="2"/>
  <c r="BC95" i="2"/>
  <c r="BA63" i="2"/>
  <c r="BB64" i="2"/>
  <c r="AS21" i="2"/>
  <c r="AS29" i="2"/>
  <c r="AT23" i="2" s="1"/>
  <c r="AZ41" i="2"/>
  <c r="BG78" i="2" s="1"/>
  <c r="AZ34" i="2"/>
  <c r="BG58" i="2" s="1"/>
  <c r="BG57" i="2" s="1"/>
  <c r="AY96" i="2"/>
  <c r="AY70" i="2"/>
  <c r="BA72" i="2"/>
  <c r="BB73" i="2"/>
  <c r="BC74" i="2"/>
  <c r="AU85" i="2"/>
  <c r="AU87" i="2"/>
  <c r="AV16" i="2"/>
  <c r="BK51" i="2"/>
  <c r="BK50" i="2" s="1"/>
  <c r="BK67" i="2"/>
  <c r="BK66" i="2" s="1"/>
  <c r="AZ88" i="2"/>
  <c r="AZ99" i="2"/>
  <c r="AZ100" i="2"/>
  <c r="AT86" i="2"/>
  <c r="AW90" i="2"/>
  <c r="FV84" i="2" l="1"/>
  <c r="FW20" i="2"/>
  <c r="AZ91" i="2"/>
  <c r="AZ18" i="2"/>
  <c r="G140" i="2"/>
  <c r="H126" i="7"/>
  <c r="H63" i="7"/>
  <c r="CU64" i="8"/>
  <c r="CO34" i="8"/>
  <c r="CQ88" i="8"/>
  <c r="CV51" i="8"/>
  <c r="CP36" i="8"/>
  <c r="CO16" i="8"/>
  <c r="CO83" i="8" s="1"/>
  <c r="CP42" i="8"/>
  <c r="CP41" i="8" s="1"/>
  <c r="CP35" i="8"/>
  <c r="DY82" i="8"/>
  <c r="DZ19" i="8"/>
  <c r="CW67" i="8"/>
  <c r="CW66" i="8" s="1"/>
  <c r="CW60" i="8"/>
  <c r="CW59" i="8" s="1"/>
  <c r="CW52" i="8"/>
  <c r="DD74" i="8" s="1"/>
  <c r="CO54" i="8"/>
  <c r="CO94" i="8" s="1"/>
  <c r="DC73" i="8"/>
  <c r="CP43" i="8"/>
  <c r="CV86" i="8"/>
  <c r="CV98" i="8"/>
  <c r="CV97" i="8"/>
  <c r="CV65" i="8"/>
  <c r="CV50" i="8"/>
  <c r="CV49" i="8" s="1"/>
  <c r="CV58" i="8"/>
  <c r="CV57" i="8" s="1"/>
  <c r="CP63" i="8"/>
  <c r="CP56" i="8"/>
  <c r="CP48" i="8"/>
  <c r="CP53" i="8" s="1"/>
  <c r="CI32" i="8"/>
  <c r="CJ26" i="8" s="1"/>
  <c r="CP76" i="8"/>
  <c r="CI39" i="8"/>
  <c r="CO46" i="8"/>
  <c r="DB72" i="8"/>
  <c r="CV77" i="8"/>
  <c r="CB20" i="8"/>
  <c r="CB28" i="8"/>
  <c r="CC22" i="8" s="1"/>
  <c r="CI23" i="8"/>
  <c r="AY28" i="2"/>
  <c r="CA22" i="6"/>
  <c r="CH40" i="6" s="1"/>
  <c r="CH35" i="6"/>
  <c r="CH34" i="6" s="1"/>
  <c r="CO49" i="6" s="1"/>
  <c r="CH42" i="6"/>
  <c r="CH41" i="6" s="1"/>
  <c r="CN62" i="6"/>
  <c r="CA29" i="6"/>
  <c r="BT18" i="6"/>
  <c r="BT26" i="6"/>
  <c r="BU20" i="6" s="1"/>
  <c r="BU19" i="6" s="1"/>
  <c r="CU70" i="6"/>
  <c r="CM85" i="6"/>
  <c r="CG15" i="6"/>
  <c r="CG14" i="6"/>
  <c r="CG44" i="6"/>
  <c r="CN68" i="6"/>
  <c r="CH74" i="6"/>
  <c r="CA37" i="6"/>
  <c r="BZ90" i="6"/>
  <c r="BZ43" i="6"/>
  <c r="CA28" i="6"/>
  <c r="CB24" i="6" s="1"/>
  <c r="CB23" i="6" s="1"/>
  <c r="CH61" i="6"/>
  <c r="CH60" i="6" s="1"/>
  <c r="CH54" i="6"/>
  <c r="CH46" i="6"/>
  <c r="CH51" i="6" s="1"/>
  <c r="CL44" i="5"/>
  <c r="CL43" i="5" s="1"/>
  <c r="CE27" i="5"/>
  <c r="CF23" i="5" s="1"/>
  <c r="CF22" i="5" s="1"/>
  <c r="BX88" i="5"/>
  <c r="BX76" i="5"/>
  <c r="BX77" i="5" s="1"/>
  <c r="BY17" i="5"/>
  <c r="BY25" i="5"/>
  <c r="BZ19" i="5" s="1"/>
  <c r="CE35" i="5"/>
  <c r="CD89" i="5"/>
  <c r="CD42" i="5"/>
  <c r="CD24" i="5"/>
  <c r="CL72" i="5"/>
  <c r="CE28" i="5"/>
  <c r="CR48" i="5"/>
  <c r="CD26" i="5"/>
  <c r="CE21" i="5" s="1"/>
  <c r="CE20" i="5" s="1"/>
  <c r="CR67" i="5"/>
  <c r="CR93" i="5" s="1"/>
  <c r="CS68" i="5"/>
  <c r="CK51" i="5"/>
  <c r="CK91" i="5" s="1"/>
  <c r="CL52" i="5"/>
  <c r="CL66" i="5"/>
  <c r="CL14" i="5" s="1"/>
  <c r="CK15" i="5"/>
  <c r="CL59" i="5"/>
  <c r="CK58" i="5"/>
  <c r="CK80" i="5"/>
  <c r="CK82" i="5"/>
  <c r="CL34" i="5"/>
  <c r="CL41" i="5"/>
  <c r="CL40" i="5" s="1"/>
  <c r="CR62" i="5"/>
  <c r="CR55" i="5"/>
  <c r="CR54" i="5" s="1"/>
  <c r="CR47" i="5"/>
  <c r="CR46" i="5" s="1"/>
  <c r="CK90" i="5"/>
  <c r="CF37" i="5"/>
  <c r="CF36" i="5" s="1"/>
  <c r="CF30" i="5"/>
  <c r="CY70" i="5"/>
  <c r="CR74" i="5"/>
  <c r="CK38" i="5"/>
  <c r="BR75" i="2"/>
  <c r="BE35" i="2"/>
  <c r="BE37" i="2"/>
  <c r="AZ33" i="2"/>
  <c r="AZ32" i="2" s="1"/>
  <c r="BL79" i="2"/>
  <c r="BL80" i="2"/>
  <c r="AY30" i="2"/>
  <c r="AZ25" i="2" s="1"/>
  <c r="AZ24" i="2" s="1"/>
  <c r="BA41" i="2"/>
  <c r="BH78" i="2" s="1"/>
  <c r="BA34" i="2"/>
  <c r="BH58" i="2" s="1"/>
  <c r="BH57" i="2" s="1"/>
  <c r="BF52" i="2"/>
  <c r="BE54" i="2"/>
  <c r="BE55" i="2" s="1"/>
  <c r="BA88" i="2"/>
  <c r="BA99" i="2"/>
  <c r="BA100" i="2"/>
  <c r="AV87" i="2"/>
  <c r="AV85" i="2"/>
  <c r="AW16" i="2"/>
  <c r="AY46" i="2"/>
  <c r="AY94" i="2"/>
  <c r="BF36" i="2"/>
  <c r="BM60" i="2" s="1"/>
  <c r="BM59" i="2" s="1"/>
  <c r="BF43" i="2"/>
  <c r="AU86" i="2"/>
  <c r="AX90" i="2"/>
  <c r="BA98" i="2"/>
  <c r="BD74" i="2"/>
  <c r="AX31" i="2"/>
  <c r="AY27" i="2" s="1"/>
  <c r="AY26" i="2" s="1"/>
  <c r="BD95" i="2"/>
  <c r="AZ89" i="2"/>
  <c r="BG77" i="2"/>
  <c r="AZ40" i="2"/>
  <c r="BA56" i="2"/>
  <c r="BL67" i="2"/>
  <c r="BL66" i="2" s="1"/>
  <c r="BL51" i="2"/>
  <c r="BL50" i="2" s="1"/>
  <c r="BL53" i="2"/>
  <c r="BS76" i="2" s="1"/>
  <c r="BL69" i="2"/>
  <c r="BL68" i="2" s="1"/>
  <c r="AS93" i="2"/>
  <c r="AS81" i="2"/>
  <c r="AS82" i="2" s="1"/>
  <c r="BB63" i="2"/>
  <c r="BC64" i="2"/>
  <c r="BG49" i="2"/>
  <c r="BG65" i="2"/>
  <c r="BB72" i="2"/>
  <c r="BB98" i="2" s="1"/>
  <c r="BC73" i="2"/>
  <c r="AT22" i="2"/>
  <c r="AZ96" i="2"/>
  <c r="AZ70" i="2"/>
  <c r="BE42" i="2"/>
  <c r="BE47" i="2"/>
  <c r="BF48" i="2"/>
  <c r="FW84" i="2" l="1"/>
  <c r="FX20" i="2"/>
  <c r="BA91" i="2"/>
  <c r="BA18" i="2"/>
  <c r="CV64" i="8"/>
  <c r="CP34" i="8"/>
  <c r="CW51" i="8"/>
  <c r="CW77" i="8"/>
  <c r="CO85" i="8"/>
  <c r="CP69" i="8"/>
  <c r="CP17" i="8" s="1"/>
  <c r="CP89" i="8" s="1"/>
  <c r="CP47" i="8"/>
  <c r="CP46" i="8" s="1"/>
  <c r="CQ44" i="8"/>
  <c r="CX78" i="8" s="1"/>
  <c r="CQ37" i="8"/>
  <c r="CJ25" i="8"/>
  <c r="CI29" i="8"/>
  <c r="CO93" i="8"/>
  <c r="CO68" i="8"/>
  <c r="CJ40" i="8"/>
  <c r="CQ76" i="8" s="1"/>
  <c r="CJ33" i="8"/>
  <c r="CJ32" i="8" s="1"/>
  <c r="CP62" i="8"/>
  <c r="CW71" i="8"/>
  <c r="CC21" i="8"/>
  <c r="CB91" i="8"/>
  <c r="CB79" i="8"/>
  <c r="CB80" i="8" s="1"/>
  <c r="CP75" i="8"/>
  <c r="CV87" i="8"/>
  <c r="CI38" i="8"/>
  <c r="DC72" i="8"/>
  <c r="DD73" i="8"/>
  <c r="DZ82" i="8"/>
  <c r="EA19" i="8"/>
  <c r="N107" i="8"/>
  <c r="CO84" i="8"/>
  <c r="CR88" i="8"/>
  <c r="CI31" i="8"/>
  <c r="CP55" i="8"/>
  <c r="CW65" i="8"/>
  <c r="CW58" i="8"/>
  <c r="CW57" i="8" s="1"/>
  <c r="CW50" i="8"/>
  <c r="CW49" i="8" s="1"/>
  <c r="CA21" i="6"/>
  <c r="CA27" i="6" s="1"/>
  <c r="CB22" i="6" s="1"/>
  <c r="CH33" i="6"/>
  <c r="CO56" i="6" s="1"/>
  <c r="CO55" i="6" s="1"/>
  <c r="CO50" i="6"/>
  <c r="CV72" i="6" s="1"/>
  <c r="CO58" i="6"/>
  <c r="CO57" i="6" s="1"/>
  <c r="CO65" i="6"/>
  <c r="CO64" i="6" s="1"/>
  <c r="CO76" i="6"/>
  <c r="CO69" i="6"/>
  <c r="CO68" i="6" s="1"/>
  <c r="CH45" i="6"/>
  <c r="CH44" i="6" s="1"/>
  <c r="CB28" i="6"/>
  <c r="CG83" i="6"/>
  <c r="CG81" i="6"/>
  <c r="CH59" i="6"/>
  <c r="CN84" i="6"/>
  <c r="CN96" i="6"/>
  <c r="CN95" i="6"/>
  <c r="CG87" i="6"/>
  <c r="CA90" i="6"/>
  <c r="CN94" i="6"/>
  <c r="CI42" i="6"/>
  <c r="CI35" i="6"/>
  <c r="CG91" i="6"/>
  <c r="CG66" i="6"/>
  <c r="CH73" i="6"/>
  <c r="CH67" i="6"/>
  <c r="CH15" i="6" s="1"/>
  <c r="CH53" i="6"/>
  <c r="CB31" i="6"/>
  <c r="CB38" i="6"/>
  <c r="CI74" i="6" s="1"/>
  <c r="CH39" i="6"/>
  <c r="CO75" i="6"/>
  <c r="BU18" i="6"/>
  <c r="BU26" i="6"/>
  <c r="BV20" i="6" s="1"/>
  <c r="CA36" i="6"/>
  <c r="CA43" i="6" s="1"/>
  <c r="BT89" i="6"/>
  <c r="BT77" i="6"/>
  <c r="BT78" i="6" s="1"/>
  <c r="CS75" i="5"/>
  <c r="CE26" i="5"/>
  <c r="CF21" i="5" s="1"/>
  <c r="CF20" i="5" s="1"/>
  <c r="CF35" i="5"/>
  <c r="CG37" i="5"/>
  <c r="CG36" i="5" s="1"/>
  <c r="CG30" i="5"/>
  <c r="CS64" i="5"/>
  <c r="CS63" i="5" s="1"/>
  <c r="CS57" i="5"/>
  <c r="CS56" i="5" s="1"/>
  <c r="CS49" i="5"/>
  <c r="CZ71" i="5" s="1"/>
  <c r="BZ18" i="5"/>
  <c r="CY69" i="5"/>
  <c r="CR61" i="5"/>
  <c r="CM60" i="5"/>
  <c r="CM59" i="5" s="1"/>
  <c r="CM53" i="5"/>
  <c r="CM45" i="5"/>
  <c r="CK86" i="5"/>
  <c r="CL15" i="5"/>
  <c r="CR83" i="5"/>
  <c r="CR94" i="5"/>
  <c r="CR95" i="5"/>
  <c r="CF29" i="5"/>
  <c r="CK65" i="5"/>
  <c r="CL82" i="5"/>
  <c r="CL80" i="5"/>
  <c r="CL51" i="5"/>
  <c r="CL91" i="5" s="1"/>
  <c r="CM73" i="5"/>
  <c r="BY88" i="5"/>
  <c r="BY76" i="5"/>
  <c r="BY77" i="5" s="1"/>
  <c r="CK81" i="5"/>
  <c r="CN85" i="5"/>
  <c r="CL90" i="5"/>
  <c r="CL39" i="5"/>
  <c r="CL38" i="5" s="1"/>
  <c r="CL32" i="5"/>
  <c r="CL33" i="5"/>
  <c r="CS48" i="5" s="1"/>
  <c r="CF27" i="5"/>
  <c r="CL58" i="5"/>
  <c r="CS67" i="5"/>
  <c r="CE89" i="5"/>
  <c r="CE42" i="5"/>
  <c r="CE24" i="5"/>
  <c r="CM41" i="5"/>
  <c r="CM34" i="5"/>
  <c r="BS75" i="2"/>
  <c r="BA33" i="2"/>
  <c r="BA32" i="2" s="1"/>
  <c r="BM79" i="2"/>
  <c r="BG71" i="2"/>
  <c r="BG17" i="2" s="1"/>
  <c r="BH77" i="2"/>
  <c r="BB56" i="2"/>
  <c r="AV86" i="2"/>
  <c r="AY90" i="2"/>
  <c r="AY31" i="2"/>
  <c r="AZ27" i="2" s="1"/>
  <c r="BC72" i="2"/>
  <c r="BD73" i="2"/>
  <c r="BF45" i="2"/>
  <c r="BF38" i="2"/>
  <c r="BM62" i="2" s="1"/>
  <c r="BM61" i="2" s="1"/>
  <c r="BM67" i="2"/>
  <c r="BM66" i="2" s="1"/>
  <c r="BM51" i="2"/>
  <c r="BM50" i="2" s="1"/>
  <c r="BA89" i="2"/>
  <c r="AT29" i="2"/>
  <c r="AU23" i="2" s="1"/>
  <c r="AT21" i="2"/>
  <c r="BE74" i="2"/>
  <c r="BF35" i="2"/>
  <c r="AW87" i="2"/>
  <c r="AW85" i="2"/>
  <c r="AX16" i="2"/>
  <c r="BA96" i="2"/>
  <c r="BA70" i="2"/>
  <c r="BF42" i="2"/>
  <c r="AZ30" i="2"/>
  <c r="BA25" i="2" s="1"/>
  <c r="BF47" i="2"/>
  <c r="BG48" i="2"/>
  <c r="BB88" i="2"/>
  <c r="BB99" i="2"/>
  <c r="BB100" i="2"/>
  <c r="AZ39" i="2"/>
  <c r="AZ46" i="2" s="1"/>
  <c r="BA40" i="2"/>
  <c r="AZ94" i="2"/>
  <c r="BG52" i="2"/>
  <c r="BH52" i="2" s="1"/>
  <c r="BI52" i="2" s="1"/>
  <c r="BJ52" i="2" s="1"/>
  <c r="BK52" i="2" s="1"/>
  <c r="BL52" i="2" s="1"/>
  <c r="BF54" i="2"/>
  <c r="BF55" i="2" s="1"/>
  <c r="BG43" i="2"/>
  <c r="BG36" i="2"/>
  <c r="BN60" i="2" s="1"/>
  <c r="BN59" i="2" s="1"/>
  <c r="BE95" i="2"/>
  <c r="BC63" i="2"/>
  <c r="BD64" i="2"/>
  <c r="BH49" i="2"/>
  <c r="BH65" i="2"/>
  <c r="FX84" i="2" l="1"/>
  <c r="FY20" i="2"/>
  <c r="FY84" i="2" s="1"/>
  <c r="BB91" i="2"/>
  <c r="BB18" i="2"/>
  <c r="CO48" i="6"/>
  <c r="CO47" i="6" s="1"/>
  <c r="CQ43" i="8"/>
  <c r="CW64" i="8"/>
  <c r="CP16" i="8"/>
  <c r="CP85" i="8" s="1"/>
  <c r="CJ39" i="8"/>
  <c r="CJ38" i="8" s="1"/>
  <c r="CC20" i="8"/>
  <c r="CC28" i="8"/>
  <c r="CD22" i="8" s="1"/>
  <c r="CP54" i="8"/>
  <c r="CP94" i="8" s="1"/>
  <c r="CJ31" i="8"/>
  <c r="CW70" i="8"/>
  <c r="CW96" i="8" s="1"/>
  <c r="CI92" i="8"/>
  <c r="CI45" i="8"/>
  <c r="CI27" i="8"/>
  <c r="CP61" i="8"/>
  <c r="DD72" i="8"/>
  <c r="CQ75" i="8"/>
  <c r="CP93" i="8"/>
  <c r="CJ30" i="8"/>
  <c r="CK26" i="8" s="1"/>
  <c r="CQ63" i="8"/>
  <c r="CX71" i="8" s="1"/>
  <c r="CQ56" i="8"/>
  <c r="CQ48" i="8"/>
  <c r="CJ24" i="8"/>
  <c r="CX67" i="8"/>
  <c r="CX66" i="8" s="1"/>
  <c r="CX60" i="8"/>
  <c r="CX59" i="8" s="1"/>
  <c r="CX52" i="8"/>
  <c r="DE74" i="8" s="1"/>
  <c r="CQ36" i="8"/>
  <c r="EA82" i="8"/>
  <c r="EB19" i="8"/>
  <c r="AZ28" i="2"/>
  <c r="CO63" i="6"/>
  <c r="CO62" i="6" s="1"/>
  <c r="CH32" i="6"/>
  <c r="CA25" i="6"/>
  <c r="CV71" i="6"/>
  <c r="CB37" i="6"/>
  <c r="CB36" i="6" s="1"/>
  <c r="CI73" i="6"/>
  <c r="CH87" i="6"/>
  <c r="CC31" i="6"/>
  <c r="CC38" i="6"/>
  <c r="CJ74" i="6" s="1"/>
  <c r="CO84" i="6"/>
  <c r="CO96" i="6"/>
  <c r="CO95" i="6"/>
  <c r="BU77" i="6"/>
  <c r="BU78" i="6" s="1"/>
  <c r="BU89" i="6"/>
  <c r="BV19" i="6"/>
  <c r="CO94" i="6"/>
  <c r="CH91" i="6"/>
  <c r="CH14" i="6"/>
  <c r="CH52" i="6"/>
  <c r="CH92" i="6" s="1"/>
  <c r="CP65" i="6"/>
  <c r="CP64" i="6" s="1"/>
  <c r="CP58" i="6"/>
  <c r="CP57" i="6" s="1"/>
  <c r="CP50" i="6"/>
  <c r="CW72" i="6" s="1"/>
  <c r="CI34" i="6"/>
  <c r="CG82" i="6"/>
  <c r="CJ86" i="6"/>
  <c r="CN85" i="6"/>
  <c r="CI41" i="6"/>
  <c r="CP76" i="6"/>
  <c r="CI40" i="6"/>
  <c r="CI39" i="6" s="1"/>
  <c r="CI33" i="6"/>
  <c r="CI61" i="6"/>
  <c r="CI54" i="6"/>
  <c r="CI53" i="6" s="1"/>
  <c r="CI46" i="6"/>
  <c r="CB30" i="6"/>
  <c r="CB21" i="6"/>
  <c r="CT75" i="5"/>
  <c r="CZ70" i="5"/>
  <c r="CG23" i="5"/>
  <c r="CG22" i="5" s="1"/>
  <c r="CG27" i="5" s="1"/>
  <c r="CS74" i="5"/>
  <c r="CM66" i="5"/>
  <c r="CM15" i="5" s="1"/>
  <c r="CT68" i="5"/>
  <c r="CT67" i="5" s="1"/>
  <c r="CT93" i="5" s="1"/>
  <c r="CM40" i="5"/>
  <c r="CL65" i="5"/>
  <c r="CM52" i="5"/>
  <c r="CM51" i="5" s="1"/>
  <c r="CM91" i="5" s="1"/>
  <c r="CF26" i="5"/>
  <c r="CG35" i="5"/>
  <c r="CM50" i="5"/>
  <c r="CM44" i="5"/>
  <c r="CS62" i="5"/>
  <c r="CZ69" i="5" s="1"/>
  <c r="CS55" i="5"/>
  <c r="CS54" i="5" s="1"/>
  <c r="CS47" i="5"/>
  <c r="CS46" i="5" s="1"/>
  <c r="CL31" i="5"/>
  <c r="CN60" i="5"/>
  <c r="CN53" i="5"/>
  <c r="CN45" i="5"/>
  <c r="CN50" i="5" s="1"/>
  <c r="CG29" i="5"/>
  <c r="CF28" i="5"/>
  <c r="CS83" i="5"/>
  <c r="CS95" i="5"/>
  <c r="CS94" i="5"/>
  <c r="CS93" i="5"/>
  <c r="CM33" i="5"/>
  <c r="CT48" i="5" s="1"/>
  <c r="CR84" i="5"/>
  <c r="BZ17" i="5"/>
  <c r="BZ25" i="5"/>
  <c r="CA19" i="5" s="1"/>
  <c r="CN73" i="5"/>
  <c r="CM72" i="5"/>
  <c r="CT64" i="5"/>
  <c r="CT63" i="5" s="1"/>
  <c r="CT57" i="5"/>
  <c r="CT56" i="5" s="1"/>
  <c r="CT49" i="5"/>
  <c r="DA71" i="5" s="1"/>
  <c r="CL86" i="5"/>
  <c r="CM58" i="5"/>
  <c r="CL81" i="5"/>
  <c r="CO85" i="5"/>
  <c r="CM39" i="5"/>
  <c r="CM32" i="5"/>
  <c r="BN79" i="2"/>
  <c r="BH71" i="2"/>
  <c r="BH17" i="2" s="1"/>
  <c r="BH54" i="2"/>
  <c r="BB41" i="2"/>
  <c r="BI78" i="2" s="1"/>
  <c r="BB34" i="2"/>
  <c r="BI58" i="2" s="1"/>
  <c r="BI57" i="2" s="1"/>
  <c r="BC88" i="2"/>
  <c r="BC99" i="2"/>
  <c r="BC100" i="2"/>
  <c r="BB96" i="2"/>
  <c r="BB70" i="2"/>
  <c r="BA39" i="2"/>
  <c r="BA46" i="2" s="1"/>
  <c r="AW86" i="2"/>
  <c r="AZ90" i="2"/>
  <c r="BA94" i="2"/>
  <c r="BC98" i="2"/>
  <c r="BC56" i="2"/>
  <c r="BN67" i="2"/>
  <c r="BN66" i="2" s="1"/>
  <c r="BN51" i="2"/>
  <c r="BN50" i="2" s="1"/>
  <c r="BG42" i="2"/>
  <c r="BG35" i="2"/>
  <c r="BD72" i="2"/>
  <c r="BD98" i="2" s="1"/>
  <c r="BE73" i="2"/>
  <c r="BG45" i="2"/>
  <c r="BG38" i="2"/>
  <c r="BN62" i="2" s="1"/>
  <c r="BN61" i="2" s="1"/>
  <c r="BH43" i="2"/>
  <c r="BH36" i="2"/>
  <c r="BO60" i="2" s="1"/>
  <c r="BO59" i="2" s="1"/>
  <c r="BD63" i="2"/>
  <c r="BE64" i="2"/>
  <c r="AZ26" i="2"/>
  <c r="BB89" i="2"/>
  <c r="BG47" i="2"/>
  <c r="BH48" i="2"/>
  <c r="BG54" i="2"/>
  <c r="BG55" i="2" s="1"/>
  <c r="BF95" i="2"/>
  <c r="AU22" i="2"/>
  <c r="BM69" i="2"/>
  <c r="BM68" i="2" s="1"/>
  <c r="BM53" i="2"/>
  <c r="BT76" i="2" s="1"/>
  <c r="BF37" i="2"/>
  <c r="BF74" i="2"/>
  <c r="BA24" i="2"/>
  <c r="AX85" i="2"/>
  <c r="AX87" i="2"/>
  <c r="AY16" i="2"/>
  <c r="AT81" i="2"/>
  <c r="AT82" i="2" s="1"/>
  <c r="AT93" i="2"/>
  <c r="BM80" i="2"/>
  <c r="BF44" i="2"/>
  <c r="BH55" i="2" l="1"/>
  <c r="BC91" i="2"/>
  <c r="BC18" i="2"/>
  <c r="CP83" i="8"/>
  <c r="CP84" i="8" s="1"/>
  <c r="CQ69" i="8"/>
  <c r="CQ17" i="8" s="1"/>
  <c r="CQ89" i="8" s="1"/>
  <c r="CP68" i="8"/>
  <c r="CX70" i="8"/>
  <c r="CR44" i="8"/>
  <c r="CR37" i="8"/>
  <c r="CW86" i="8"/>
  <c r="CW98" i="8"/>
  <c r="CW97" i="8"/>
  <c r="CQ42" i="8"/>
  <c r="CQ35" i="8"/>
  <c r="CJ23" i="8"/>
  <c r="CJ92" i="8"/>
  <c r="CJ45" i="8"/>
  <c r="CJ27" i="8"/>
  <c r="CQ55" i="8"/>
  <c r="CQ53" i="8"/>
  <c r="CQ47" i="8"/>
  <c r="CK40" i="8"/>
  <c r="CK33" i="8"/>
  <c r="EB82" i="8"/>
  <c r="EC19" i="8"/>
  <c r="CD21" i="8"/>
  <c r="CC91" i="8"/>
  <c r="CC79" i="8"/>
  <c r="CC80" i="8" s="1"/>
  <c r="CX51" i="8"/>
  <c r="CK25" i="8"/>
  <c r="CQ62" i="8"/>
  <c r="DE73" i="8"/>
  <c r="BA28" i="2"/>
  <c r="CV70" i="6"/>
  <c r="CW71" i="6"/>
  <c r="CJ73" i="6"/>
  <c r="CB27" i="6"/>
  <c r="CI52" i="6"/>
  <c r="CI92" i="6" s="1"/>
  <c r="BV18" i="6"/>
  <c r="BV26" i="6"/>
  <c r="BW20" i="6" s="1"/>
  <c r="BW19" i="6" s="1"/>
  <c r="CO85" i="6"/>
  <c r="CC30" i="6"/>
  <c r="CB29" i="6"/>
  <c r="CB25" i="6" s="1"/>
  <c r="CP63" i="6"/>
  <c r="CP56" i="6"/>
  <c r="CP55" i="6" s="1"/>
  <c r="CP48" i="6"/>
  <c r="CP47" i="6" s="1"/>
  <c r="CP75" i="6"/>
  <c r="CI51" i="6"/>
  <c r="CI45" i="6"/>
  <c r="CJ61" i="6"/>
  <c r="CJ54" i="6"/>
  <c r="CJ46" i="6"/>
  <c r="CJ51" i="6" s="1"/>
  <c r="CI67" i="6"/>
  <c r="CI15" i="6" s="1"/>
  <c r="CI32" i="6"/>
  <c r="CP49" i="6"/>
  <c r="CP69" i="6"/>
  <c r="CI60" i="6"/>
  <c r="CH81" i="6"/>
  <c r="M105" i="6" s="1"/>
  <c r="CH83" i="6"/>
  <c r="CC37" i="6"/>
  <c r="CH66" i="6"/>
  <c r="CC24" i="6"/>
  <c r="CM14" i="5"/>
  <c r="CM82" i="5" s="1"/>
  <c r="CN34" i="5"/>
  <c r="CU49" i="5" s="1"/>
  <c r="DB71" i="5" s="1"/>
  <c r="CN41" i="5"/>
  <c r="CU75" i="5" s="1"/>
  <c r="CT74" i="5"/>
  <c r="CS61" i="5"/>
  <c r="CU68" i="5"/>
  <c r="CU67" i="5" s="1"/>
  <c r="CH23" i="5"/>
  <c r="CH22" i="5" s="1"/>
  <c r="CH27" i="5" s="1"/>
  <c r="CN59" i="5"/>
  <c r="CN58" i="5" s="1"/>
  <c r="CM38" i="5"/>
  <c r="CN66" i="5"/>
  <c r="CN15" i="5" s="1"/>
  <c r="BZ88" i="5"/>
  <c r="BZ76" i="5"/>
  <c r="BZ77" i="5" s="1"/>
  <c r="CH37" i="5"/>
  <c r="CH36" i="5" s="1"/>
  <c r="CH30" i="5"/>
  <c r="CA18" i="5"/>
  <c r="CS84" i="5"/>
  <c r="CM31" i="5"/>
  <c r="CN72" i="5"/>
  <c r="CG28" i="5"/>
  <c r="CG21" i="5"/>
  <c r="CF89" i="5"/>
  <c r="CF42" i="5"/>
  <c r="CF24" i="5"/>
  <c r="CM86" i="5"/>
  <c r="DA70" i="5"/>
  <c r="CN44" i="5"/>
  <c r="CM43" i="5"/>
  <c r="CT62" i="5"/>
  <c r="DA69" i="5" s="1"/>
  <c r="CT55" i="5"/>
  <c r="CT54" i="5" s="1"/>
  <c r="CT47" i="5"/>
  <c r="CT46" i="5" s="1"/>
  <c r="CT83" i="5"/>
  <c r="CT95" i="5"/>
  <c r="CT94" i="5"/>
  <c r="CN52" i="5"/>
  <c r="BT75" i="2"/>
  <c r="BG37" i="2"/>
  <c r="BH35" i="2"/>
  <c r="BO79" i="2"/>
  <c r="BB40" i="2"/>
  <c r="BB39" i="2" s="1"/>
  <c r="BH42" i="2"/>
  <c r="BG74" i="2"/>
  <c r="BE72" i="2"/>
  <c r="BF73" i="2"/>
  <c r="BC89" i="2"/>
  <c r="AU29" i="2"/>
  <c r="AV23" i="2" s="1"/>
  <c r="AV22" i="2" s="1"/>
  <c r="AU21" i="2"/>
  <c r="BE63" i="2"/>
  <c r="BF64" i="2"/>
  <c r="BM52" i="2"/>
  <c r="BD56" i="2"/>
  <c r="BI65" i="2"/>
  <c r="BI49" i="2"/>
  <c r="BI54" i="2" s="1"/>
  <c r="BB33" i="2"/>
  <c r="BG44" i="2"/>
  <c r="BC96" i="2"/>
  <c r="BC70" i="2"/>
  <c r="BI77" i="2"/>
  <c r="BH47" i="2"/>
  <c r="AZ31" i="2"/>
  <c r="BA27" i="2" s="1"/>
  <c r="BD88" i="2"/>
  <c r="BD99" i="2"/>
  <c r="BD100" i="2"/>
  <c r="AY85" i="2"/>
  <c r="H108" i="2" s="1"/>
  <c r="AY87" i="2"/>
  <c r="AZ16" i="2"/>
  <c r="BO51" i="2"/>
  <c r="BO50" i="2" s="1"/>
  <c r="BO67" i="2"/>
  <c r="BO66" i="2" s="1"/>
  <c r="BG95" i="2"/>
  <c r="BA30" i="2"/>
  <c r="BB25" i="2" s="1"/>
  <c r="BN80" i="2"/>
  <c r="AX86" i="2"/>
  <c r="BA90" i="2"/>
  <c r="BN69" i="2"/>
  <c r="BN68" i="2" s="1"/>
  <c r="BN53" i="2"/>
  <c r="BU76" i="2" s="1"/>
  <c r="BI55" i="2" l="1"/>
  <c r="BD91" i="2"/>
  <c r="BD18" i="2"/>
  <c r="N120" i="7"/>
  <c r="N56" i="7"/>
  <c r="CU64" i="5"/>
  <c r="CU63" i="5" s="1"/>
  <c r="CU57" i="5"/>
  <c r="CU56" i="5" s="1"/>
  <c r="H138" i="2"/>
  <c r="H54" i="7"/>
  <c r="H118" i="7"/>
  <c r="CS88" i="8"/>
  <c r="CQ16" i="8"/>
  <c r="CQ83" i="8" s="1"/>
  <c r="CR63" i="8"/>
  <c r="CY71" i="8" s="1"/>
  <c r="CR56" i="8"/>
  <c r="CR48" i="8"/>
  <c r="CR53" i="8" s="1"/>
  <c r="CK32" i="8"/>
  <c r="CW87" i="8"/>
  <c r="CK39" i="8"/>
  <c r="CR76" i="8"/>
  <c r="CQ61" i="8"/>
  <c r="CQ46" i="8"/>
  <c r="CJ29" i="8"/>
  <c r="CK24" i="8" s="1"/>
  <c r="CK23" i="8" s="1"/>
  <c r="CR43" i="8"/>
  <c r="CY78" i="8"/>
  <c r="CY67" i="8"/>
  <c r="CY66" i="8" s="1"/>
  <c r="CY60" i="8"/>
  <c r="CY59" i="8" s="1"/>
  <c r="CY52" i="8"/>
  <c r="DF74" i="8" s="1"/>
  <c r="CK30" i="8"/>
  <c r="CD20" i="8"/>
  <c r="CD28" i="8"/>
  <c r="CE22" i="8" s="1"/>
  <c r="CE21" i="8" s="1"/>
  <c r="CX65" i="8"/>
  <c r="CX58" i="8"/>
  <c r="CX57" i="8" s="1"/>
  <c r="CX50" i="8"/>
  <c r="CX49" i="8" s="1"/>
  <c r="CQ34" i="8"/>
  <c r="CQ54" i="8"/>
  <c r="CQ94" i="8" s="1"/>
  <c r="CQ41" i="8"/>
  <c r="CX77" i="8"/>
  <c r="CX86" i="8"/>
  <c r="CX98" i="8"/>
  <c r="CX97" i="8"/>
  <c r="CR36" i="8"/>
  <c r="CY51" i="8" s="1"/>
  <c r="EC82" i="8"/>
  <c r="ED19" i="8"/>
  <c r="CX96" i="8"/>
  <c r="CI14" i="6"/>
  <c r="CI81" i="6" s="1"/>
  <c r="CJ67" i="6"/>
  <c r="CJ60" i="6"/>
  <c r="CI59" i="6"/>
  <c r="CP62" i="6"/>
  <c r="CW70" i="6"/>
  <c r="CQ69" i="6"/>
  <c r="CP68" i="6"/>
  <c r="CB90" i="6"/>
  <c r="CB43" i="6"/>
  <c r="CJ53" i="6"/>
  <c r="CC29" i="6"/>
  <c r="CC22" i="6"/>
  <c r="CC36" i="6"/>
  <c r="CI44" i="6"/>
  <c r="CJ45" i="6"/>
  <c r="BW18" i="6"/>
  <c r="BW26" i="6"/>
  <c r="BX20" i="6" s="1"/>
  <c r="CH82" i="6"/>
  <c r="CK86" i="6"/>
  <c r="CI87" i="6"/>
  <c r="CD38" i="6"/>
  <c r="CK74" i="6" s="1"/>
  <c r="CD31" i="6"/>
  <c r="CD30" i="6" s="1"/>
  <c r="CJ42" i="6"/>
  <c r="CJ35" i="6"/>
  <c r="CC23" i="6"/>
  <c r="BV89" i="6"/>
  <c r="BV77" i="6"/>
  <c r="BV78" i="6" s="1"/>
  <c r="CN40" i="5"/>
  <c r="CM80" i="5"/>
  <c r="CM81" i="5" s="1"/>
  <c r="CN33" i="5"/>
  <c r="CU48" i="5" s="1"/>
  <c r="CO73" i="5"/>
  <c r="CO72" i="5" s="1"/>
  <c r="CO34" i="5"/>
  <c r="CV64" i="5" s="1"/>
  <c r="CO41" i="5"/>
  <c r="CV75" i="5" s="1"/>
  <c r="CN14" i="5"/>
  <c r="CN80" i="5" s="1"/>
  <c r="CM90" i="5"/>
  <c r="CM65" i="5"/>
  <c r="CH35" i="5"/>
  <c r="CN43" i="5"/>
  <c r="CN86" i="5"/>
  <c r="CT61" i="5"/>
  <c r="CU83" i="5"/>
  <c r="CU94" i="5"/>
  <c r="CU95" i="5"/>
  <c r="CO60" i="5"/>
  <c r="CO53" i="5"/>
  <c r="CO45" i="5"/>
  <c r="CO50" i="5" s="1"/>
  <c r="CT84" i="5"/>
  <c r="CA17" i="5"/>
  <c r="CA25" i="5"/>
  <c r="CB19" i="5" s="1"/>
  <c r="CB18" i="5" s="1"/>
  <c r="CG89" i="5"/>
  <c r="CG42" i="5"/>
  <c r="CG24" i="5"/>
  <c r="CN39" i="5"/>
  <c r="CN32" i="5"/>
  <c r="CN31" i="5" s="1"/>
  <c r="CG20" i="5"/>
  <c r="CU93" i="5"/>
  <c r="CN51" i="5"/>
  <c r="CN91" i="5" s="1"/>
  <c r="CH29" i="5"/>
  <c r="BU75" i="2"/>
  <c r="BN52" i="2"/>
  <c r="BI71" i="2"/>
  <c r="BI17" i="2" s="1"/>
  <c r="BF63" i="2"/>
  <c r="BG64" i="2"/>
  <c r="BE88" i="2"/>
  <c r="BE100" i="2"/>
  <c r="BE99" i="2"/>
  <c r="BD89" i="2"/>
  <c r="BE98" i="2"/>
  <c r="BI43" i="2"/>
  <c r="BI36" i="2"/>
  <c r="BP60" i="2" s="1"/>
  <c r="BP59" i="2" s="1"/>
  <c r="AV29" i="2"/>
  <c r="AW23" i="2" s="1"/>
  <c r="AV21" i="2"/>
  <c r="BH74" i="2"/>
  <c r="AU81" i="2"/>
  <c r="AU82" i="2" s="1"/>
  <c r="AU93" i="2"/>
  <c r="BB24" i="2"/>
  <c r="BC41" i="2"/>
  <c r="BC34" i="2"/>
  <c r="BJ58" i="2" s="1"/>
  <c r="BJ57" i="2" s="1"/>
  <c r="AZ85" i="2"/>
  <c r="AZ87" i="2"/>
  <c r="BA16" i="2"/>
  <c r="BH95" i="2"/>
  <c r="BE56" i="2"/>
  <c r="BH45" i="2"/>
  <c r="BH44" i="2" s="1"/>
  <c r="BH38" i="2"/>
  <c r="BO62" i="2" s="1"/>
  <c r="BO61" i="2" s="1"/>
  <c r="AY86" i="2"/>
  <c r="BB90" i="2"/>
  <c r="BI48" i="2"/>
  <c r="BD96" i="2"/>
  <c r="BD70" i="2"/>
  <c r="BA26" i="2"/>
  <c r="BB32" i="2"/>
  <c r="BB28" i="2" s="1"/>
  <c r="BF72" i="2"/>
  <c r="BG73" i="2"/>
  <c r="BE91" i="2" l="1"/>
  <c r="BE18" i="2"/>
  <c r="DB70" i="5"/>
  <c r="CP85" i="5"/>
  <c r="CV63" i="5"/>
  <c r="CO40" i="5"/>
  <c r="CR69" i="8"/>
  <c r="CR17" i="8" s="1"/>
  <c r="CR89" i="8" s="1"/>
  <c r="CL26" i="8"/>
  <c r="CL25" i="8" s="1"/>
  <c r="CL30" i="8" s="1"/>
  <c r="CQ85" i="8"/>
  <c r="CR47" i="8"/>
  <c r="CR46" i="8" s="1"/>
  <c r="CR62" i="8"/>
  <c r="CR61" i="8" s="1"/>
  <c r="CL33" i="8"/>
  <c r="CL32" i="8" s="1"/>
  <c r="CL40" i="8"/>
  <c r="CL39" i="8" s="1"/>
  <c r="CR75" i="8"/>
  <c r="CX87" i="8"/>
  <c r="CD91" i="8"/>
  <c r="CD79" i="8"/>
  <c r="CD80" i="8" s="1"/>
  <c r="CK38" i="8"/>
  <c r="CE20" i="8"/>
  <c r="CE28" i="8"/>
  <c r="CF22" i="8" s="1"/>
  <c r="CF21" i="8" s="1"/>
  <c r="CK29" i="8"/>
  <c r="CR42" i="8"/>
  <c r="CR41" i="8" s="1"/>
  <c r="CR35" i="8"/>
  <c r="ED82" i="8"/>
  <c r="EE19" i="8"/>
  <c r="CX64" i="8"/>
  <c r="DE72" i="8"/>
  <c r="CQ93" i="8"/>
  <c r="CQ68" i="8"/>
  <c r="CK31" i="8"/>
  <c r="CR55" i="8"/>
  <c r="DF73" i="8"/>
  <c r="CQ84" i="8"/>
  <c r="CT88" i="8"/>
  <c r="CY70" i="8"/>
  <c r="CC25" i="6"/>
  <c r="CI83" i="6"/>
  <c r="CJ14" i="6"/>
  <c r="CJ83" i="6" s="1"/>
  <c r="CJ15" i="6"/>
  <c r="CJ87" i="6" s="1"/>
  <c r="CD37" i="6"/>
  <c r="CD36" i="6" s="1"/>
  <c r="CJ40" i="6"/>
  <c r="CJ33" i="6"/>
  <c r="CC21" i="6"/>
  <c r="CP84" i="6"/>
  <c r="CP96" i="6"/>
  <c r="CP95" i="6"/>
  <c r="CJ44" i="6"/>
  <c r="CC90" i="6"/>
  <c r="CC43" i="6"/>
  <c r="CQ68" i="6"/>
  <c r="CQ94" i="6" s="1"/>
  <c r="CC28" i="6"/>
  <c r="CD24" i="6" s="1"/>
  <c r="CD23" i="6" s="1"/>
  <c r="CI91" i="6"/>
  <c r="CI66" i="6"/>
  <c r="CD29" i="6"/>
  <c r="CP94" i="6"/>
  <c r="CQ65" i="6"/>
  <c r="CQ58" i="6"/>
  <c r="CQ57" i="6" s="1"/>
  <c r="CQ50" i="6"/>
  <c r="CX72" i="6" s="1"/>
  <c r="CJ34" i="6"/>
  <c r="CE31" i="6"/>
  <c r="CE30" i="6" s="1"/>
  <c r="CE38" i="6"/>
  <c r="CL74" i="6" s="1"/>
  <c r="CJ52" i="6"/>
  <c r="CJ92" i="6" s="1"/>
  <c r="CJ41" i="6"/>
  <c r="CQ76" i="6"/>
  <c r="CK61" i="6"/>
  <c r="CK60" i="6" s="1"/>
  <c r="CK54" i="6"/>
  <c r="CK53" i="6" s="1"/>
  <c r="CK46" i="6"/>
  <c r="CK51" i="6" s="1"/>
  <c r="BW89" i="6"/>
  <c r="BW77" i="6"/>
  <c r="BW78" i="6" s="1"/>
  <c r="CI82" i="6"/>
  <c r="CL86" i="6"/>
  <c r="CK73" i="6"/>
  <c r="BX19" i="6"/>
  <c r="CJ59" i="6"/>
  <c r="CN82" i="5"/>
  <c r="CV57" i="5"/>
  <c r="CV56" i="5" s="1"/>
  <c r="CO33" i="5"/>
  <c r="CV48" i="5" s="1"/>
  <c r="CV49" i="5"/>
  <c r="DC71" i="5" s="1"/>
  <c r="CO66" i="5"/>
  <c r="CO15" i="5" s="1"/>
  <c r="CO86" i="5" s="1"/>
  <c r="CO52" i="5"/>
  <c r="CO51" i="5" s="1"/>
  <c r="CO91" i="5" s="1"/>
  <c r="CH28" i="5"/>
  <c r="CB17" i="5"/>
  <c r="CB25" i="5"/>
  <c r="CC19" i="5" s="1"/>
  <c r="CC18" i="5" s="1"/>
  <c r="CN81" i="5"/>
  <c r="CQ85" i="5"/>
  <c r="CN90" i="5"/>
  <c r="CN65" i="5"/>
  <c r="CO44" i="5"/>
  <c r="CA88" i="5"/>
  <c r="CA76" i="5"/>
  <c r="CA77" i="5" s="1"/>
  <c r="CU84" i="5"/>
  <c r="CG26" i="5"/>
  <c r="CH21" i="5" s="1"/>
  <c r="CH20" i="5" s="1"/>
  <c r="CI23" i="5"/>
  <c r="CU74" i="5"/>
  <c r="CN38" i="5"/>
  <c r="CU55" i="5"/>
  <c r="CU54" i="5" s="1"/>
  <c r="CU62" i="5"/>
  <c r="DB69" i="5" s="1"/>
  <c r="CU47" i="5"/>
  <c r="CU46" i="5" s="1"/>
  <c r="CI37" i="5"/>
  <c r="CI30" i="5"/>
  <c r="CI29" i="5" s="1"/>
  <c r="CO59" i="5"/>
  <c r="CV68" i="5"/>
  <c r="BC33" i="2"/>
  <c r="BC32" i="2" s="1"/>
  <c r="AV81" i="2"/>
  <c r="AV82" i="2" s="1"/>
  <c r="AV93" i="2"/>
  <c r="BD41" i="2"/>
  <c r="BD34" i="2"/>
  <c r="BK58" i="2" s="1"/>
  <c r="BK57" i="2" s="1"/>
  <c r="BE89" i="2"/>
  <c r="BG63" i="2"/>
  <c r="BH64" i="2"/>
  <c r="BC40" i="2"/>
  <c r="BJ78" i="2"/>
  <c r="BA85" i="2"/>
  <c r="BA87" i="2"/>
  <c r="BB16" i="2"/>
  <c r="BB46" i="2"/>
  <c r="BB94" i="2"/>
  <c r="BO53" i="2"/>
  <c r="BV76" i="2" s="1"/>
  <c r="BO69" i="2"/>
  <c r="BO68" i="2" s="1"/>
  <c r="BH37" i="2"/>
  <c r="BP79" i="2"/>
  <c r="BI42" i="2"/>
  <c r="BG72" i="2"/>
  <c r="BG98" i="2" s="1"/>
  <c r="BH73" i="2"/>
  <c r="BI74" i="2"/>
  <c r="BI47" i="2"/>
  <c r="BP67" i="2"/>
  <c r="BP66" i="2" s="1"/>
  <c r="BP51" i="2"/>
  <c r="BP50" i="2" s="1"/>
  <c r="BI35" i="2"/>
  <c r="BA31" i="2"/>
  <c r="BB27" i="2" s="1"/>
  <c r="BB26" i="2" s="1"/>
  <c r="BF88" i="2"/>
  <c r="I110" i="2" s="1"/>
  <c r="BF100" i="2"/>
  <c r="BF99" i="2"/>
  <c r="BO80" i="2"/>
  <c r="BB30" i="2"/>
  <c r="BC25" i="2" s="1"/>
  <c r="BC24" i="2" s="1"/>
  <c r="BF56" i="2"/>
  <c r="AZ86" i="2"/>
  <c r="BC90" i="2"/>
  <c r="BE96" i="2"/>
  <c r="BE70" i="2"/>
  <c r="BF98" i="2"/>
  <c r="BJ49" i="2"/>
  <c r="BJ54" i="2" s="1"/>
  <c r="BJ55" i="2" s="1"/>
  <c r="BJ65" i="2"/>
  <c r="AW22" i="2"/>
  <c r="BF91" i="2" l="1"/>
  <c r="I109" i="2" s="1"/>
  <c r="H139" i="2" s="1"/>
  <c r="BF18" i="2"/>
  <c r="H140" i="2"/>
  <c r="I126" i="7"/>
  <c r="I63" i="7"/>
  <c r="CR16" i="8"/>
  <c r="CR85" i="8" s="1"/>
  <c r="CS37" i="8"/>
  <c r="CZ67" i="8" s="1"/>
  <c r="CZ66" i="8" s="1"/>
  <c r="CS44" i="8"/>
  <c r="CZ78" i="8" s="1"/>
  <c r="CS76" i="8"/>
  <c r="CS75" i="8" s="1"/>
  <c r="CL24" i="8"/>
  <c r="CL23" i="8" s="1"/>
  <c r="CL29" i="8" s="1"/>
  <c r="CY77" i="8"/>
  <c r="CL31" i="8"/>
  <c r="CY65" i="8"/>
  <c r="CY64" i="8" s="1"/>
  <c r="CY58" i="8"/>
  <c r="CY57" i="8" s="1"/>
  <c r="CY50" i="8"/>
  <c r="CY49" i="8" s="1"/>
  <c r="CE91" i="8"/>
  <c r="CE79" i="8"/>
  <c r="CE80" i="8" s="1"/>
  <c r="CF20" i="8"/>
  <c r="CF28" i="8"/>
  <c r="CG22" i="8" s="1"/>
  <c r="CM26" i="8"/>
  <c r="CL38" i="8"/>
  <c r="CY86" i="8"/>
  <c r="CY98" i="8"/>
  <c r="CY97" i="8"/>
  <c r="CY96" i="8"/>
  <c r="CK92" i="8"/>
  <c r="CK45" i="8"/>
  <c r="CK27" i="8"/>
  <c r="CR54" i="8"/>
  <c r="CR94" i="8" s="1"/>
  <c r="EE82" i="8"/>
  <c r="EF19" i="8"/>
  <c r="CS63" i="8"/>
  <c r="CS56" i="8"/>
  <c r="CS48" i="8"/>
  <c r="CR93" i="8"/>
  <c r="CM33" i="8"/>
  <c r="CM32" i="8" s="1"/>
  <c r="CM40" i="8"/>
  <c r="CM39" i="8" s="1"/>
  <c r="CR34" i="8"/>
  <c r="CD25" i="6"/>
  <c r="CJ81" i="6"/>
  <c r="CJ82" i="6" s="1"/>
  <c r="CE37" i="6"/>
  <c r="CE36" i="6" s="1"/>
  <c r="CK59" i="6"/>
  <c r="CD28" i="6"/>
  <c r="CE24" i="6" s="1"/>
  <c r="CE23" i="6" s="1"/>
  <c r="CR69" i="6"/>
  <c r="CE29" i="6"/>
  <c r="CP85" i="6"/>
  <c r="CQ84" i="6"/>
  <c r="CQ95" i="6"/>
  <c r="CQ96" i="6"/>
  <c r="CD90" i="6"/>
  <c r="CD43" i="6"/>
  <c r="CC27" i="6"/>
  <c r="CD22" i="6" s="1"/>
  <c r="CD21" i="6" s="1"/>
  <c r="CK52" i="6"/>
  <c r="CK92" i="6" s="1"/>
  <c r="CQ63" i="6"/>
  <c r="CQ56" i="6"/>
  <c r="CQ55" i="6" s="1"/>
  <c r="CQ48" i="6"/>
  <c r="CQ47" i="6" s="1"/>
  <c r="CJ32" i="6"/>
  <c r="BX18" i="6"/>
  <c r="BX26" i="6"/>
  <c r="BY20" i="6" s="1"/>
  <c r="BY19" i="6" s="1"/>
  <c r="CQ49" i="6"/>
  <c r="CJ39" i="6"/>
  <c r="CQ75" i="6"/>
  <c r="CX71" i="6"/>
  <c r="CQ64" i="6"/>
  <c r="CJ91" i="6"/>
  <c r="CJ66" i="6"/>
  <c r="CL73" i="6"/>
  <c r="CK67" i="6"/>
  <c r="CL61" i="6"/>
  <c r="CL60" i="6" s="1"/>
  <c r="CL54" i="6"/>
  <c r="CL46" i="6"/>
  <c r="CL51" i="6" s="1"/>
  <c r="CK42" i="6"/>
  <c r="CK41" i="6" s="1"/>
  <c r="CK35" i="6"/>
  <c r="CK45" i="6"/>
  <c r="DC70" i="5"/>
  <c r="CO14" i="5"/>
  <c r="CU61" i="5"/>
  <c r="CC17" i="5"/>
  <c r="CC25" i="5"/>
  <c r="CD19" i="5" s="1"/>
  <c r="CH26" i="5"/>
  <c r="CI21" i="5" s="1"/>
  <c r="CI20" i="5" s="1"/>
  <c r="CB88" i="5"/>
  <c r="CB76" i="5"/>
  <c r="CB77" i="5" s="1"/>
  <c r="CO39" i="5"/>
  <c r="CV74" i="5" s="1"/>
  <c r="CO32" i="5"/>
  <c r="CO43" i="5"/>
  <c r="CJ37" i="5"/>
  <c r="CJ30" i="5"/>
  <c r="CJ29" i="5" s="1"/>
  <c r="CH89" i="5"/>
  <c r="CH42" i="5"/>
  <c r="CH24" i="5"/>
  <c r="CV67" i="5"/>
  <c r="CV93" i="5" s="1"/>
  <c r="CI28" i="5"/>
  <c r="CO58" i="5"/>
  <c r="CP73" i="5"/>
  <c r="CI36" i="5"/>
  <c r="CP60" i="5"/>
  <c r="CW68" i="5" s="1"/>
  <c r="CP53" i="5"/>
  <c r="CP45" i="5"/>
  <c r="CP50" i="5" s="1"/>
  <c r="CP41" i="5"/>
  <c r="CP34" i="5"/>
  <c r="CI22" i="5"/>
  <c r="BV75" i="2"/>
  <c r="BD33" i="2"/>
  <c r="BD32" i="2" s="1"/>
  <c r="BJ71" i="2"/>
  <c r="BJ17" i="2" s="1"/>
  <c r="BC30" i="2"/>
  <c r="BD25" i="2" s="1"/>
  <c r="BD24" i="2" s="1"/>
  <c r="BB31" i="2"/>
  <c r="BC27" i="2" s="1"/>
  <c r="BC26" i="2" s="1"/>
  <c r="BG56" i="2"/>
  <c r="BI95" i="2"/>
  <c r="BF96" i="2"/>
  <c r="BF70" i="2"/>
  <c r="BI38" i="2"/>
  <c r="BP62" i="2" s="1"/>
  <c r="BP61" i="2" s="1"/>
  <c r="BI45" i="2"/>
  <c r="BI44" i="2" s="1"/>
  <c r="BJ48" i="2"/>
  <c r="BO52" i="2"/>
  <c r="BC94" i="2"/>
  <c r="BJ74" i="2"/>
  <c r="BB85" i="2"/>
  <c r="BB87" i="2"/>
  <c r="BC16" i="2"/>
  <c r="BH72" i="2"/>
  <c r="BH98" i="2" s="1"/>
  <c r="BI73" i="2"/>
  <c r="BA86" i="2"/>
  <c r="BD90" i="2"/>
  <c r="BK65" i="2"/>
  <c r="BK49" i="2"/>
  <c r="BK54" i="2" s="1"/>
  <c r="BK55" i="2" s="1"/>
  <c r="BG88" i="2"/>
  <c r="BG100" i="2"/>
  <c r="BG99" i="2"/>
  <c r="BK78" i="2"/>
  <c r="BJ77" i="2"/>
  <c r="BJ36" i="2"/>
  <c r="BQ60" i="2" s="1"/>
  <c r="BQ59" i="2" s="1"/>
  <c r="BJ43" i="2"/>
  <c r="BJ42" i="2" s="1"/>
  <c r="AW29" i="2"/>
  <c r="AX23" i="2" s="1"/>
  <c r="AW21" i="2"/>
  <c r="BC39" i="2"/>
  <c r="BC28" i="2" s="1"/>
  <c r="BD40" i="2"/>
  <c r="BF89" i="2"/>
  <c r="BH63" i="2"/>
  <c r="BI64" i="2"/>
  <c r="BG91" i="2" l="1"/>
  <c r="BG18" i="2"/>
  <c r="CE25" i="6"/>
  <c r="CR83" i="8"/>
  <c r="CR84" i="8" s="1"/>
  <c r="CS35" i="8"/>
  <c r="CS34" i="8" s="1"/>
  <c r="CZ60" i="8"/>
  <c r="CZ59" i="8" s="1"/>
  <c r="CS36" i="8"/>
  <c r="CZ51" i="8" s="1"/>
  <c r="CZ52" i="8"/>
  <c r="DG74" i="8" s="1"/>
  <c r="CS43" i="8"/>
  <c r="CS42" i="8"/>
  <c r="CS41" i="8" s="1"/>
  <c r="CS69" i="8"/>
  <c r="CS17" i="8" s="1"/>
  <c r="CS89" i="8" s="1"/>
  <c r="CM31" i="8"/>
  <c r="CM38" i="8"/>
  <c r="DF72" i="8"/>
  <c r="CS62" i="8"/>
  <c r="CZ71" i="8"/>
  <c r="CS55" i="8"/>
  <c r="CY87" i="8"/>
  <c r="CN40" i="8"/>
  <c r="CN39" i="8" s="1"/>
  <c r="CN33" i="8"/>
  <c r="CN32" i="8" s="1"/>
  <c r="CL92" i="8"/>
  <c r="CL45" i="8"/>
  <c r="CL27" i="8"/>
  <c r="CT76" i="8"/>
  <c r="CF91" i="8"/>
  <c r="CF79" i="8"/>
  <c r="CF80" i="8" s="1"/>
  <c r="CT63" i="8"/>
  <c r="CT48" i="8"/>
  <c r="CT53" i="8" s="1"/>
  <c r="CT56" i="8"/>
  <c r="EF82" i="8"/>
  <c r="EG19" i="8"/>
  <c r="CG21" i="8"/>
  <c r="CR68" i="8"/>
  <c r="CT44" i="8"/>
  <c r="DA78" i="8" s="1"/>
  <c r="CT37" i="8"/>
  <c r="CM25" i="8"/>
  <c r="CM24" i="8"/>
  <c r="CS53" i="8"/>
  <c r="CS47" i="8"/>
  <c r="CM86" i="6"/>
  <c r="CL67" i="6"/>
  <c r="CR76" i="6"/>
  <c r="BY18" i="6"/>
  <c r="BY26" i="6"/>
  <c r="BZ20" i="6" s="1"/>
  <c r="CD27" i="6"/>
  <c r="CE22" i="6" s="1"/>
  <c r="CE28" i="6"/>
  <c r="CF24" i="6" s="1"/>
  <c r="CF23" i="6" s="1"/>
  <c r="CL59" i="6"/>
  <c r="BX89" i="6"/>
  <c r="BX77" i="6"/>
  <c r="BX78" i="6" s="1"/>
  <c r="CK40" i="6"/>
  <c r="CR75" i="6" s="1"/>
  <c r="CK33" i="6"/>
  <c r="CK32" i="6" s="1"/>
  <c r="CQ85" i="6"/>
  <c r="CS69" i="6"/>
  <c r="CR68" i="6"/>
  <c r="CF31" i="6"/>
  <c r="CF38" i="6"/>
  <c r="CK15" i="6"/>
  <c r="CK14" i="6"/>
  <c r="CL42" i="6"/>
  <c r="CL41" i="6" s="1"/>
  <c r="CL35" i="6"/>
  <c r="CL45" i="6"/>
  <c r="CK44" i="6"/>
  <c r="CR65" i="6"/>
  <c r="CR64" i="6" s="1"/>
  <c r="CR58" i="6"/>
  <c r="CR57" i="6" s="1"/>
  <c r="CR50" i="6"/>
  <c r="CY72" i="6" s="1"/>
  <c r="CX70" i="6"/>
  <c r="CQ62" i="6"/>
  <c r="CE90" i="6"/>
  <c r="CE43" i="6"/>
  <c r="CK34" i="6"/>
  <c r="CL53" i="6"/>
  <c r="CO38" i="5"/>
  <c r="CO82" i="5"/>
  <c r="CO80" i="5"/>
  <c r="N104" i="5" s="1"/>
  <c r="CW67" i="5"/>
  <c r="CP59" i="5"/>
  <c r="CQ60" i="5"/>
  <c r="CX68" i="5" s="1"/>
  <c r="CQ53" i="5"/>
  <c r="CQ45" i="5"/>
  <c r="CQ50" i="5" s="1"/>
  <c r="CP66" i="5"/>
  <c r="CP52" i="5"/>
  <c r="CV83" i="5"/>
  <c r="CV95" i="5"/>
  <c r="CV94" i="5"/>
  <c r="CJ28" i="5"/>
  <c r="CP39" i="5"/>
  <c r="CW74" i="5" s="1"/>
  <c r="CP32" i="5"/>
  <c r="CW75" i="5"/>
  <c r="CP40" i="5"/>
  <c r="CI26" i="5"/>
  <c r="CJ21" i="5" s="1"/>
  <c r="CJ20" i="5" s="1"/>
  <c r="CK37" i="5"/>
  <c r="CK30" i="5"/>
  <c r="CQ73" i="5"/>
  <c r="CP72" i="5"/>
  <c r="CI89" i="5"/>
  <c r="CP44" i="5"/>
  <c r="CI27" i="5"/>
  <c r="CJ23" i="5" s="1"/>
  <c r="CJ22" i="5" s="1"/>
  <c r="CC88" i="5"/>
  <c r="CC76" i="5"/>
  <c r="CC77" i="5" s="1"/>
  <c r="CO90" i="5"/>
  <c r="CO65" i="5"/>
  <c r="CV55" i="5"/>
  <c r="CV54" i="5" s="1"/>
  <c r="CV62" i="5"/>
  <c r="CV47" i="5"/>
  <c r="CV46" i="5" s="1"/>
  <c r="CO31" i="5"/>
  <c r="CW64" i="5"/>
  <c r="CW57" i="5"/>
  <c r="CW56" i="5" s="1"/>
  <c r="CW49" i="5"/>
  <c r="DD71" i="5" s="1"/>
  <c r="CP33" i="5"/>
  <c r="CJ36" i="5"/>
  <c r="CI35" i="5"/>
  <c r="CI42" i="5" s="1"/>
  <c r="CD18" i="5"/>
  <c r="BJ35" i="2"/>
  <c r="BK71" i="2"/>
  <c r="BK17" i="2" s="1"/>
  <c r="BP80" i="2"/>
  <c r="BC31" i="2"/>
  <c r="BD27" i="2" s="1"/>
  <c r="BD26" i="2" s="1"/>
  <c r="BH56" i="2"/>
  <c r="BD39" i="2"/>
  <c r="BD28" i="2" s="1"/>
  <c r="BP69" i="2"/>
  <c r="BP68" i="2" s="1"/>
  <c r="BP53" i="2"/>
  <c r="BW76" i="2" s="1"/>
  <c r="BG96" i="2"/>
  <c r="BG70" i="2"/>
  <c r="BQ51" i="2"/>
  <c r="BQ50" i="2" s="1"/>
  <c r="BQ67" i="2"/>
  <c r="BQ66" i="2" s="1"/>
  <c r="BK77" i="2"/>
  <c r="BC46" i="2"/>
  <c r="BJ38" i="2"/>
  <c r="BQ62" i="2" s="1"/>
  <c r="BQ61" i="2" s="1"/>
  <c r="BJ45" i="2"/>
  <c r="AW93" i="2"/>
  <c r="AW81" i="2"/>
  <c r="AW82" i="2" s="1"/>
  <c r="BC87" i="2"/>
  <c r="BC85" i="2"/>
  <c r="BD16" i="2"/>
  <c r="BE41" i="2"/>
  <c r="BL78" i="2" s="1"/>
  <c r="BE34" i="2"/>
  <c r="BL58" i="2" s="1"/>
  <c r="BL57" i="2" s="1"/>
  <c r="BG89" i="2"/>
  <c r="BI72" i="2"/>
  <c r="BJ73" i="2"/>
  <c r="BB86" i="2"/>
  <c r="BE90" i="2"/>
  <c r="BQ79" i="2"/>
  <c r="BD94" i="2"/>
  <c r="BI63" i="2"/>
  <c r="BJ64" i="2"/>
  <c r="AX22" i="2"/>
  <c r="BH88" i="2"/>
  <c r="BH100" i="2"/>
  <c r="BH99" i="2"/>
  <c r="BI37" i="2"/>
  <c r="BP52" i="2" s="1"/>
  <c r="BK43" i="2"/>
  <c r="BK42" i="2" s="1"/>
  <c r="BK36" i="2"/>
  <c r="BR60" i="2" s="1"/>
  <c r="BR59" i="2" s="1"/>
  <c r="BK74" i="2"/>
  <c r="BJ47" i="2"/>
  <c r="BK48" i="2"/>
  <c r="BD30" i="2"/>
  <c r="BE25" i="2" s="1"/>
  <c r="BE24" i="2" s="1"/>
  <c r="BH91" i="2" l="1"/>
  <c r="BH18" i="2"/>
  <c r="N119" i="7"/>
  <c r="N55" i="7"/>
  <c r="CZ50" i="8"/>
  <c r="CZ49" i="8" s="1"/>
  <c r="CZ65" i="8"/>
  <c r="CZ64" i="8" s="1"/>
  <c r="CZ58" i="8"/>
  <c r="CZ57" i="8" s="1"/>
  <c r="CU88" i="8"/>
  <c r="DG73" i="8"/>
  <c r="CT36" i="8"/>
  <c r="DA51" i="8" s="1"/>
  <c r="CZ77" i="8"/>
  <c r="CT69" i="8"/>
  <c r="CT17" i="8" s="1"/>
  <c r="CT89" i="8" s="1"/>
  <c r="CS16" i="8"/>
  <c r="CS85" i="8" s="1"/>
  <c r="CT42" i="8"/>
  <c r="CT41" i="8" s="1"/>
  <c r="CT35" i="8"/>
  <c r="CM23" i="8"/>
  <c r="CT55" i="8"/>
  <c r="CS54" i="8"/>
  <c r="CS94" i="8" s="1"/>
  <c r="CZ70" i="8"/>
  <c r="DA71" i="8"/>
  <c r="CT62" i="8"/>
  <c r="CS61" i="8"/>
  <c r="CN38" i="8"/>
  <c r="CM30" i="8"/>
  <c r="CN26" i="8" s="1"/>
  <c r="CN25" i="8" s="1"/>
  <c r="CU63" i="8"/>
  <c r="CU56" i="8"/>
  <c r="CU48" i="8"/>
  <c r="CU53" i="8" s="1"/>
  <c r="DA67" i="8"/>
  <c r="DA60" i="8"/>
  <c r="DA59" i="8" s="1"/>
  <c r="DA52" i="8"/>
  <c r="DH74" i="8" s="1"/>
  <c r="CM92" i="8"/>
  <c r="CM45" i="8"/>
  <c r="CM27" i="8"/>
  <c r="CG20" i="8"/>
  <c r="CG28" i="8"/>
  <c r="CH22" i="8" s="1"/>
  <c r="CU76" i="8"/>
  <c r="CT75" i="8"/>
  <c r="CN31" i="8"/>
  <c r="CS46" i="8"/>
  <c r="CT47" i="8"/>
  <c r="EG82" i="8"/>
  <c r="EH19" i="8"/>
  <c r="CT43" i="8"/>
  <c r="CL34" i="6"/>
  <c r="CR49" i="6"/>
  <c r="CR63" i="6"/>
  <c r="CR62" i="6" s="1"/>
  <c r="CR56" i="6"/>
  <c r="CR55" i="6" s="1"/>
  <c r="CR48" i="6"/>
  <c r="CR47" i="6" s="1"/>
  <c r="CM42" i="6"/>
  <c r="CM41" i="6" s="1"/>
  <c r="CM35" i="6"/>
  <c r="CL40" i="6"/>
  <c r="CS75" i="6" s="1"/>
  <c r="CL33" i="6"/>
  <c r="CM61" i="6"/>
  <c r="CM60" i="6" s="1"/>
  <c r="CM54" i="6"/>
  <c r="CM53" i="6" s="1"/>
  <c r="CM46" i="6"/>
  <c r="CM51" i="6" s="1"/>
  <c r="CF30" i="6"/>
  <c r="CK39" i="6"/>
  <c r="CS76" i="6"/>
  <c r="CE21" i="6"/>
  <c r="CY71" i="6"/>
  <c r="CK83" i="6"/>
  <c r="CK81" i="6"/>
  <c r="CL14" i="6"/>
  <c r="CR84" i="6"/>
  <c r="CR95" i="6"/>
  <c r="CR96" i="6"/>
  <c r="CK91" i="6"/>
  <c r="CK66" i="6"/>
  <c r="CK87" i="6"/>
  <c r="CL15" i="6"/>
  <c r="CS68" i="6"/>
  <c r="CG31" i="6"/>
  <c r="CG38" i="6"/>
  <c r="CL52" i="6"/>
  <c r="CL92" i="6" s="1"/>
  <c r="CL44" i="6"/>
  <c r="CR94" i="6"/>
  <c r="BY89" i="6"/>
  <c r="BY77" i="6"/>
  <c r="BY78" i="6" s="1"/>
  <c r="CF28" i="6"/>
  <c r="CS65" i="6"/>
  <c r="CS64" i="6" s="1"/>
  <c r="CS58" i="6"/>
  <c r="CS57" i="6" s="1"/>
  <c r="CS50" i="6"/>
  <c r="CZ72" i="6" s="1"/>
  <c r="CM74" i="6"/>
  <c r="CF37" i="6"/>
  <c r="BZ19" i="6"/>
  <c r="CQ66" i="5"/>
  <c r="CO81" i="5"/>
  <c r="CR85" i="5"/>
  <c r="CP38" i="5"/>
  <c r="CI24" i="5"/>
  <c r="CP31" i="5"/>
  <c r="CJ26" i="5"/>
  <c r="CK21" i="5" s="1"/>
  <c r="CK20" i="5" s="1"/>
  <c r="CX67" i="5"/>
  <c r="CX93" i="5" s="1"/>
  <c r="CR73" i="5"/>
  <c r="CQ72" i="5"/>
  <c r="CQ41" i="5"/>
  <c r="CQ40" i="5" s="1"/>
  <c r="CQ34" i="5"/>
  <c r="CQ33" i="5" s="1"/>
  <c r="CR60" i="5"/>
  <c r="CY68" i="5" s="1"/>
  <c r="CR53" i="5"/>
  <c r="CR45" i="5"/>
  <c r="CR50" i="5" s="1"/>
  <c r="CJ89" i="5"/>
  <c r="CJ27" i="5"/>
  <c r="CK23" i="5" s="1"/>
  <c r="CK22" i="5" s="1"/>
  <c r="CD17" i="5"/>
  <c r="CD25" i="5"/>
  <c r="CE19" i="5" s="1"/>
  <c r="CV61" i="5"/>
  <c r="DC69" i="5"/>
  <c r="CQ44" i="5"/>
  <c r="CP43" i="5"/>
  <c r="CK29" i="5"/>
  <c r="CW48" i="5"/>
  <c r="CV84" i="5"/>
  <c r="CW83" i="5"/>
  <c r="CW95" i="5"/>
  <c r="CW94" i="5"/>
  <c r="CQ39" i="5"/>
  <c r="CX74" i="5" s="1"/>
  <c r="CQ32" i="5"/>
  <c r="CQ52" i="5"/>
  <c r="CP51" i="5"/>
  <c r="CP91" i="5" s="1"/>
  <c r="CJ35" i="5"/>
  <c r="CJ24" i="5" s="1"/>
  <c r="CK36" i="5"/>
  <c r="CP58" i="5"/>
  <c r="CQ59" i="5"/>
  <c r="CW63" i="5"/>
  <c r="DD70" i="5"/>
  <c r="CW62" i="5"/>
  <c r="CW55" i="5"/>
  <c r="CW54" i="5" s="1"/>
  <c r="CW47" i="5"/>
  <c r="CW46" i="5" s="1"/>
  <c r="CP15" i="5"/>
  <c r="CP14" i="5"/>
  <c r="CW93" i="5"/>
  <c r="BW75" i="2"/>
  <c r="BQ80" i="2"/>
  <c r="BD46" i="2"/>
  <c r="BE40" i="2"/>
  <c r="BE39" i="2" s="1"/>
  <c r="BJ44" i="2"/>
  <c r="BE30" i="2"/>
  <c r="BL65" i="2"/>
  <c r="BL49" i="2"/>
  <c r="BL54" i="2" s="1"/>
  <c r="BL55" i="2" s="1"/>
  <c r="BE33" i="2"/>
  <c r="BQ53" i="2"/>
  <c r="BX76" i="2" s="1"/>
  <c r="BQ69" i="2"/>
  <c r="BQ68" i="2" s="1"/>
  <c r="BL74" i="2"/>
  <c r="AX29" i="2"/>
  <c r="AY23" i="2" s="1"/>
  <c r="AY22" i="2" s="1"/>
  <c r="AX21" i="2"/>
  <c r="BR67" i="2"/>
  <c r="BR66" i="2" s="1"/>
  <c r="BR51" i="2"/>
  <c r="BR50" i="2" s="1"/>
  <c r="BJ72" i="2"/>
  <c r="BK73" i="2"/>
  <c r="BC86" i="2"/>
  <c r="BF90" i="2"/>
  <c r="BL77" i="2"/>
  <c r="BH96" i="2"/>
  <c r="BH70" i="2"/>
  <c r="BI88" i="2"/>
  <c r="BI100" i="2"/>
  <c r="BI99" i="2"/>
  <c r="BJ37" i="2"/>
  <c r="BI98" i="2"/>
  <c r="BK35" i="2"/>
  <c r="BJ63" i="2"/>
  <c r="BK64" i="2"/>
  <c r="BI56" i="2"/>
  <c r="BL36" i="2"/>
  <c r="BS60" i="2" s="1"/>
  <c r="BS59" i="2" s="1"/>
  <c r="BL43" i="2"/>
  <c r="BL42" i="2" s="1"/>
  <c r="BD87" i="2"/>
  <c r="BD85" i="2"/>
  <c r="BE16" i="2"/>
  <c r="BK47" i="2"/>
  <c r="BR79" i="2"/>
  <c r="BK45" i="2"/>
  <c r="BK38" i="2"/>
  <c r="BR62" i="2" s="1"/>
  <c r="BR61" i="2" s="1"/>
  <c r="BJ95" i="2"/>
  <c r="BH89" i="2"/>
  <c r="BD31" i="2"/>
  <c r="BE27" i="2" s="1"/>
  <c r="BE26" i="2" s="1"/>
  <c r="BI91" i="2" l="1"/>
  <c r="BI18" i="2"/>
  <c r="DG72" i="8"/>
  <c r="CU69" i="8"/>
  <c r="CU17" i="8" s="1"/>
  <c r="CU89" i="8" s="1"/>
  <c r="CS83" i="8"/>
  <c r="CS84" i="8" s="1"/>
  <c r="CT16" i="8"/>
  <c r="CT85" i="8" s="1"/>
  <c r="CN30" i="8"/>
  <c r="CO26" i="8" s="1"/>
  <c r="CO25" i="8" s="1"/>
  <c r="CU75" i="8"/>
  <c r="CU44" i="8"/>
  <c r="DB78" i="8" s="1"/>
  <c r="CU37" i="8"/>
  <c r="DA70" i="8"/>
  <c r="DB71" i="8"/>
  <c r="EH82" i="8"/>
  <c r="EI19" i="8"/>
  <c r="CZ86" i="8"/>
  <c r="CZ98" i="8"/>
  <c r="CZ97" i="8"/>
  <c r="CO40" i="8"/>
  <c r="CO39" i="8" s="1"/>
  <c r="CO33" i="8"/>
  <c r="CG91" i="8"/>
  <c r="CG79" i="8"/>
  <c r="CG80" i="8" s="1"/>
  <c r="CZ96" i="8"/>
  <c r="CU47" i="8"/>
  <c r="CT46" i="8"/>
  <c r="CH21" i="8"/>
  <c r="DA66" i="8"/>
  <c r="DH73" i="8"/>
  <c r="CS93" i="8"/>
  <c r="CS68" i="8"/>
  <c r="DA77" i="8"/>
  <c r="CU62" i="8"/>
  <c r="CT61" i="8"/>
  <c r="CT54" i="8"/>
  <c r="CT94" i="8" s="1"/>
  <c r="CU55" i="8"/>
  <c r="CM29" i="8"/>
  <c r="CN24" i="8" s="1"/>
  <c r="CN23" i="8" s="1"/>
  <c r="CN92" i="8"/>
  <c r="CN45" i="8"/>
  <c r="CN27" i="8"/>
  <c r="DA65" i="8"/>
  <c r="DA64" i="8" s="1"/>
  <c r="DA58" i="8"/>
  <c r="DA57" i="8" s="1"/>
  <c r="DA50" i="8"/>
  <c r="DA49" i="8" s="1"/>
  <c r="CT34" i="8"/>
  <c r="CY70" i="6"/>
  <c r="CM34" i="6"/>
  <c r="CS49" i="6"/>
  <c r="CM67" i="6"/>
  <c r="CM14" i="6" s="1"/>
  <c r="CG24" i="6"/>
  <c r="CK82" i="6"/>
  <c r="CN86" i="6"/>
  <c r="CM52" i="6"/>
  <c r="CM92" i="6" s="1"/>
  <c r="CF36" i="6"/>
  <c r="CG37" i="6"/>
  <c r="CZ71" i="6"/>
  <c r="CM59" i="6"/>
  <c r="CG30" i="6"/>
  <c r="CF29" i="6"/>
  <c r="CM73" i="6"/>
  <c r="CN74" i="6"/>
  <c r="CN61" i="6"/>
  <c r="CN60" i="6" s="1"/>
  <c r="CN54" i="6"/>
  <c r="CN46" i="6"/>
  <c r="CN51" i="6" s="1"/>
  <c r="CE27" i="6"/>
  <c r="CF22" i="6" s="1"/>
  <c r="CF21" i="6" s="1"/>
  <c r="CS63" i="6"/>
  <c r="CS56" i="6"/>
  <c r="CS55" i="6" s="1"/>
  <c r="CS48" i="6"/>
  <c r="CS47" i="6" s="1"/>
  <c r="CL32" i="6"/>
  <c r="CL83" i="6"/>
  <c r="CL81" i="6"/>
  <c r="CL91" i="6"/>
  <c r="CL66" i="6"/>
  <c r="CS84" i="6"/>
  <c r="CS96" i="6"/>
  <c r="CS95" i="6"/>
  <c r="CT76" i="6"/>
  <c r="BZ18" i="6"/>
  <c r="BZ26" i="6"/>
  <c r="CA20" i="6" s="1"/>
  <c r="CL87" i="6"/>
  <c r="CM45" i="6"/>
  <c r="CT69" i="6"/>
  <c r="CS94" i="6"/>
  <c r="CR85" i="6"/>
  <c r="CL39" i="6"/>
  <c r="CT65" i="6"/>
  <c r="CT64" i="6" s="1"/>
  <c r="CT58" i="6"/>
  <c r="CT57" i="6" s="1"/>
  <c r="CT50" i="6"/>
  <c r="DA72" i="6" s="1"/>
  <c r="CQ31" i="5"/>
  <c r="CR66" i="5"/>
  <c r="CX75" i="5"/>
  <c r="CQ38" i="5"/>
  <c r="CJ42" i="5"/>
  <c r="CW61" i="5"/>
  <c r="CK26" i="5"/>
  <c r="CP82" i="5"/>
  <c r="CP80" i="5"/>
  <c r="CQ14" i="5"/>
  <c r="CP86" i="5"/>
  <c r="CQ15" i="5"/>
  <c r="CX48" i="5"/>
  <c r="CX62" i="5"/>
  <c r="CX55" i="5"/>
  <c r="CX54" i="5" s="1"/>
  <c r="CX47" i="5"/>
  <c r="CX46" i="5" s="1"/>
  <c r="CR72" i="5"/>
  <c r="CK35" i="5"/>
  <c r="CL37" i="5"/>
  <c r="CS73" i="5" s="1"/>
  <c r="CL30" i="5"/>
  <c r="CL29" i="5" s="1"/>
  <c r="CD88" i="5"/>
  <c r="CD76" i="5"/>
  <c r="CD77" i="5" s="1"/>
  <c r="CY67" i="5"/>
  <c r="CY93" i="5" s="1"/>
  <c r="CW84" i="5"/>
  <c r="CK28" i="5"/>
  <c r="CE18" i="5"/>
  <c r="CX83" i="5"/>
  <c r="CX94" i="5"/>
  <c r="CX95" i="5"/>
  <c r="CR52" i="5"/>
  <c r="CQ51" i="5"/>
  <c r="CQ91" i="5" s="1"/>
  <c r="CP90" i="5"/>
  <c r="CP65" i="5"/>
  <c r="CX64" i="5"/>
  <c r="CX63" i="5" s="1"/>
  <c r="CX57" i="5"/>
  <c r="CX56" i="5" s="1"/>
  <c r="CX49" i="5"/>
  <c r="DE71" i="5" s="1"/>
  <c r="CR44" i="5"/>
  <c r="CQ43" i="5"/>
  <c r="CR41" i="5"/>
  <c r="CR34" i="5"/>
  <c r="CK27" i="5"/>
  <c r="CL23" i="5" s="1"/>
  <c r="CL22" i="5" s="1"/>
  <c r="CR59" i="5"/>
  <c r="CQ58" i="5"/>
  <c r="DD69" i="5"/>
  <c r="CR39" i="5"/>
  <c r="CY74" i="5" s="1"/>
  <c r="CR32" i="5"/>
  <c r="BX75" i="2"/>
  <c r="BR80" i="2"/>
  <c r="BS79" i="2"/>
  <c r="BL48" i="2"/>
  <c r="BL47" i="2" s="1"/>
  <c r="BK37" i="2"/>
  <c r="BK44" i="2"/>
  <c r="BE31" i="2"/>
  <c r="BF27" i="2" s="1"/>
  <c r="BJ88" i="2"/>
  <c r="BJ100" i="2"/>
  <c r="BJ99" i="2"/>
  <c r="BM74" i="2"/>
  <c r="BJ98" i="2"/>
  <c r="BL71" i="2"/>
  <c r="BL17" i="2" s="1"/>
  <c r="BJ56" i="2"/>
  <c r="BQ52" i="2"/>
  <c r="BI96" i="2"/>
  <c r="BI70" i="2"/>
  <c r="BK95" i="2"/>
  <c r="BD86" i="2"/>
  <c r="BG90" i="2"/>
  <c r="BK63" i="2"/>
  <c r="BL64" i="2"/>
  <c r="BR69" i="2"/>
  <c r="BR68" i="2" s="1"/>
  <c r="BR53" i="2"/>
  <c r="BY76" i="2" s="1"/>
  <c r="AY29" i="2"/>
  <c r="AZ23" i="2" s="1"/>
  <c r="AZ22" i="2" s="1"/>
  <c r="AY21" i="2"/>
  <c r="BS67" i="2"/>
  <c r="BS66" i="2" s="1"/>
  <c r="BS51" i="2"/>
  <c r="BS50" i="2" s="1"/>
  <c r="BE87" i="2"/>
  <c r="BE85" i="2"/>
  <c r="BF16" i="2"/>
  <c r="BL35" i="2"/>
  <c r="AX81" i="2"/>
  <c r="AX82" i="2" s="1"/>
  <c r="AX93" i="2"/>
  <c r="BL45" i="2"/>
  <c r="BL38" i="2"/>
  <c r="BS62" i="2" s="1"/>
  <c r="BS61" i="2" s="1"/>
  <c r="BI89" i="2"/>
  <c r="BK72" i="2"/>
  <c r="BL73" i="2"/>
  <c r="BF41" i="2"/>
  <c r="BF34" i="2"/>
  <c r="BM58" i="2" s="1"/>
  <c r="BM57" i="2" s="1"/>
  <c r="BE32" i="2"/>
  <c r="CR31" i="5" l="1"/>
  <c r="BJ91" i="2"/>
  <c r="BJ18" i="2"/>
  <c r="CX61" i="5"/>
  <c r="CV88" i="8"/>
  <c r="CU16" i="8"/>
  <c r="CU85" i="8" s="1"/>
  <c r="CT83" i="8"/>
  <c r="CT84" i="8" s="1"/>
  <c r="CU43" i="8"/>
  <c r="CN29" i="8"/>
  <c r="CO24" i="8" s="1"/>
  <c r="CO23" i="8" s="1"/>
  <c r="CU54" i="8"/>
  <c r="CU94" i="8" s="1"/>
  <c r="CH20" i="8"/>
  <c r="CH28" i="8"/>
  <c r="CI22" i="8" s="1"/>
  <c r="CI21" i="8" s="1"/>
  <c r="CO38" i="8"/>
  <c r="CU61" i="8"/>
  <c r="CT93" i="8"/>
  <c r="CT68" i="8"/>
  <c r="CV76" i="8"/>
  <c r="DB70" i="8"/>
  <c r="DB96" i="8" s="1"/>
  <c r="DH72" i="8"/>
  <c r="CU46" i="8"/>
  <c r="DA86" i="8"/>
  <c r="DA98" i="8"/>
  <c r="DA97" i="8"/>
  <c r="CU42" i="8"/>
  <c r="CU41" i="8" s="1"/>
  <c r="CU35" i="8"/>
  <c r="CU34" i="8" s="1"/>
  <c r="CZ87" i="8"/>
  <c r="DA96" i="8"/>
  <c r="DB67" i="8"/>
  <c r="DB66" i="8" s="1"/>
  <c r="DB60" i="8"/>
  <c r="DB59" i="8" s="1"/>
  <c r="DB52" i="8"/>
  <c r="DI74" i="8" s="1"/>
  <c r="CU36" i="8"/>
  <c r="CO30" i="8"/>
  <c r="EI82" i="8"/>
  <c r="EJ19" i="8"/>
  <c r="CV63" i="8"/>
  <c r="CV62" i="8" s="1"/>
  <c r="CV56" i="8"/>
  <c r="CV48" i="8"/>
  <c r="CV53" i="8" s="1"/>
  <c r="CO32" i="8"/>
  <c r="CV44" i="8"/>
  <c r="CV37" i="8"/>
  <c r="BF25" i="2"/>
  <c r="BM43" i="2" s="1"/>
  <c r="BE28" i="2"/>
  <c r="CF25" i="6"/>
  <c r="CZ70" i="6"/>
  <c r="CT49" i="6"/>
  <c r="CN67" i="6"/>
  <c r="CN14" i="6" s="1"/>
  <c r="CM15" i="6"/>
  <c r="CM87" i="6" s="1"/>
  <c r="CF27" i="6"/>
  <c r="CG22" i="6" s="1"/>
  <c r="CG21" i="6" s="1"/>
  <c r="CH31" i="6"/>
  <c r="CH38" i="6"/>
  <c r="CO74" i="6" s="1"/>
  <c r="CF90" i="6"/>
  <c r="CF43" i="6"/>
  <c r="CN42" i="6"/>
  <c r="CN41" i="6" s="1"/>
  <c r="CN35" i="6"/>
  <c r="CG23" i="6"/>
  <c r="CM40" i="6"/>
  <c r="CT75" i="6" s="1"/>
  <c r="CM33" i="6"/>
  <c r="CM32" i="6" s="1"/>
  <c r="CG29" i="6"/>
  <c r="CS62" i="6"/>
  <c r="CM83" i="6"/>
  <c r="CM81" i="6"/>
  <c r="BZ89" i="6"/>
  <c r="BZ77" i="6"/>
  <c r="BZ78" i="6" s="1"/>
  <c r="CL82" i="6"/>
  <c r="CO86" i="6"/>
  <c r="CN53" i="6"/>
  <c r="CA19" i="6"/>
  <c r="CN59" i="6"/>
  <c r="CU69" i="6"/>
  <c r="CT68" i="6"/>
  <c r="DA71" i="6"/>
  <c r="CN45" i="6"/>
  <c r="CM44" i="6"/>
  <c r="CS85" i="6"/>
  <c r="CN73" i="6"/>
  <c r="CG36" i="6"/>
  <c r="CY75" i="5"/>
  <c r="CR40" i="5"/>
  <c r="CL21" i="5"/>
  <c r="CL20" i="5" s="1"/>
  <c r="CL26" i="5" s="1"/>
  <c r="DE70" i="5"/>
  <c r="CS72" i="5"/>
  <c r="CL27" i="5"/>
  <c r="CM23" i="5" s="1"/>
  <c r="CM22" i="5" s="1"/>
  <c r="CR58" i="5"/>
  <c r="CR43" i="5"/>
  <c r="CS60" i="5"/>
  <c r="CZ68" i="5" s="1"/>
  <c r="CS53" i="5"/>
  <c r="CS45" i="5"/>
  <c r="CS50" i="5" s="1"/>
  <c r="CQ90" i="5"/>
  <c r="CQ65" i="5"/>
  <c r="CL28" i="5"/>
  <c r="CR51" i="5"/>
  <c r="CR91" i="5" s="1"/>
  <c r="CS41" i="5"/>
  <c r="CS34" i="5"/>
  <c r="CL36" i="5"/>
  <c r="CR38" i="5"/>
  <c r="CQ86" i="5"/>
  <c r="CR15" i="5"/>
  <c r="DE69" i="5"/>
  <c r="CX84" i="5"/>
  <c r="CY64" i="5"/>
  <c r="CY63" i="5" s="1"/>
  <c r="CY57" i="5"/>
  <c r="CY56" i="5" s="1"/>
  <c r="CY49" i="5"/>
  <c r="DF71" i="5" s="1"/>
  <c r="CE17" i="5"/>
  <c r="CE25" i="5"/>
  <c r="CF19" i="5" s="1"/>
  <c r="CF18" i="5" s="1"/>
  <c r="CQ82" i="5"/>
  <c r="CQ80" i="5"/>
  <c r="CR14" i="5"/>
  <c r="CY62" i="5"/>
  <c r="CY61" i="5" s="1"/>
  <c r="CY55" i="5"/>
  <c r="CY54" i="5" s="1"/>
  <c r="CY47" i="5"/>
  <c r="CY46" i="5" s="1"/>
  <c r="CY83" i="5"/>
  <c r="CY95" i="5"/>
  <c r="CY94" i="5"/>
  <c r="CK89" i="5"/>
  <c r="CK42" i="5"/>
  <c r="CK24" i="5"/>
  <c r="CP81" i="5"/>
  <c r="CS85" i="5"/>
  <c r="CR33" i="5"/>
  <c r="BY75" i="2"/>
  <c r="BS80" i="2"/>
  <c r="BR52" i="2"/>
  <c r="BF33" i="2"/>
  <c r="BF32" i="2" s="1"/>
  <c r="BL44" i="2"/>
  <c r="AZ21" i="2"/>
  <c r="AZ29" i="2"/>
  <c r="BA23" i="2" s="1"/>
  <c r="BK88" i="2"/>
  <c r="BK100" i="2"/>
  <c r="BK99" i="2"/>
  <c r="BK98" i="2"/>
  <c r="BL63" i="2"/>
  <c r="BJ89" i="2"/>
  <c r="BM38" i="2"/>
  <c r="BT62" i="2" s="1"/>
  <c r="BT61" i="2" s="1"/>
  <c r="BM45" i="2"/>
  <c r="BE46" i="2"/>
  <c r="BE94" i="2"/>
  <c r="BF26" i="2"/>
  <c r="BG41" i="2"/>
  <c r="BG34" i="2"/>
  <c r="BN58" i="2" s="1"/>
  <c r="BN57" i="2" s="1"/>
  <c r="BM78" i="2"/>
  <c r="BF40" i="2"/>
  <c r="BS69" i="2"/>
  <c r="BS68" i="2" s="1"/>
  <c r="BS53" i="2"/>
  <c r="BZ76" i="2" s="1"/>
  <c r="BE86" i="2"/>
  <c r="BH90" i="2"/>
  <c r="BK56" i="2"/>
  <c r="BL37" i="2"/>
  <c r="AY93" i="2"/>
  <c r="AY81" i="2"/>
  <c r="AY82" i="2" s="1"/>
  <c r="G137" i="2"/>
  <c r="BM49" i="2"/>
  <c r="BM65" i="2"/>
  <c r="BM64" i="2" s="1"/>
  <c r="BF87" i="2"/>
  <c r="BF85" i="2"/>
  <c r="I108" i="2" s="1"/>
  <c r="BG16" i="2"/>
  <c r="BL72" i="2"/>
  <c r="BL98" i="2" s="1"/>
  <c r="BM73" i="2"/>
  <c r="BJ96" i="2"/>
  <c r="BJ70" i="2"/>
  <c r="BN74" i="2"/>
  <c r="BL95" i="2"/>
  <c r="BK91" i="2" l="1"/>
  <c r="BK18" i="2"/>
  <c r="CV43" i="8"/>
  <c r="I138" i="2"/>
  <c r="I54" i="7"/>
  <c r="I118" i="7"/>
  <c r="CU83" i="8"/>
  <c r="CU84" i="8" s="1"/>
  <c r="CW88" i="8"/>
  <c r="CV69" i="8"/>
  <c r="CV17" i="8" s="1"/>
  <c r="CV89" i="8" s="1"/>
  <c r="DI73" i="8"/>
  <c r="DC78" i="8"/>
  <c r="DC71" i="8"/>
  <c r="DC70" i="8" s="1"/>
  <c r="CP40" i="8"/>
  <c r="CP39" i="8" s="1"/>
  <c r="CP33" i="8"/>
  <c r="CP32" i="8" s="1"/>
  <c r="CO31" i="8"/>
  <c r="CV61" i="8"/>
  <c r="CI20" i="8"/>
  <c r="CI28" i="8"/>
  <c r="CJ22" i="8" s="1"/>
  <c r="CP26" i="8"/>
  <c r="CH91" i="8"/>
  <c r="CH79" i="8"/>
  <c r="CH80" i="8" s="1"/>
  <c r="DA87" i="8"/>
  <c r="CV36" i="8"/>
  <c r="DB51" i="8"/>
  <c r="CU93" i="8"/>
  <c r="CU68" i="8"/>
  <c r="DB77" i="8"/>
  <c r="DB65" i="8"/>
  <c r="DB64" i="8" s="1"/>
  <c r="DB58" i="8"/>
  <c r="DB57" i="8" s="1"/>
  <c r="DB50" i="8"/>
  <c r="DB49" i="8" s="1"/>
  <c r="CV47" i="8"/>
  <c r="CV75" i="8"/>
  <c r="CV55" i="8"/>
  <c r="CO29" i="8"/>
  <c r="DC67" i="8"/>
  <c r="DC60" i="8"/>
  <c r="DC59" i="8" s="1"/>
  <c r="DC52" i="8"/>
  <c r="DJ74" i="8" s="1"/>
  <c r="EJ82" i="8"/>
  <c r="EK19" i="8"/>
  <c r="DB86" i="8"/>
  <c r="DB98" i="8"/>
  <c r="DB97" i="8"/>
  <c r="CV42" i="8"/>
  <c r="CV41" i="8" s="1"/>
  <c r="CV35" i="8"/>
  <c r="CV34" i="8" s="1"/>
  <c r="BF24" i="2"/>
  <c r="BF30" i="2" s="1"/>
  <c r="BG25" i="2" s="1"/>
  <c r="BG24" i="2" s="1"/>
  <c r="BM36" i="2"/>
  <c r="BT60" i="2" s="1"/>
  <c r="BT59" i="2" s="1"/>
  <c r="CG25" i="6"/>
  <c r="CU76" i="6"/>
  <c r="CH37" i="6"/>
  <c r="CH36" i="6" s="1"/>
  <c r="CN15" i="6"/>
  <c r="CN87" i="6" s="1"/>
  <c r="CM39" i="6"/>
  <c r="CG27" i="6"/>
  <c r="CH22" i="6" s="1"/>
  <c r="CH21" i="6" s="1"/>
  <c r="CM82" i="6"/>
  <c r="CP86" i="6"/>
  <c r="CU65" i="6"/>
  <c r="CU64" i="6" s="1"/>
  <c r="CU58" i="6"/>
  <c r="CU57" i="6" s="1"/>
  <c r="CU50" i="6"/>
  <c r="DB72" i="6" s="1"/>
  <c r="CN34" i="6"/>
  <c r="CA18" i="6"/>
  <c r="CA26" i="6"/>
  <c r="CB20" i="6" s="1"/>
  <c r="CG28" i="6"/>
  <c r="CH24" i="6" s="1"/>
  <c r="CH23" i="6" s="1"/>
  <c r="CT84" i="6"/>
  <c r="CT96" i="6"/>
  <c r="CT95" i="6"/>
  <c r="CN52" i="6"/>
  <c r="CN92" i="6" s="1"/>
  <c r="CO61" i="6"/>
  <c r="CO60" i="6" s="1"/>
  <c r="CO54" i="6"/>
  <c r="CO46" i="6"/>
  <c r="CO51" i="6" s="1"/>
  <c r="CU68" i="6"/>
  <c r="CG90" i="6"/>
  <c r="CG43" i="6"/>
  <c r="CN40" i="6"/>
  <c r="CU75" i="6" s="1"/>
  <c r="CN33" i="6"/>
  <c r="CN83" i="6"/>
  <c r="CN81" i="6"/>
  <c r="CM91" i="6"/>
  <c r="CM66" i="6"/>
  <c r="CT94" i="6"/>
  <c r="CH30" i="6"/>
  <c r="CO73" i="6"/>
  <c r="CN44" i="6"/>
  <c r="CT63" i="6"/>
  <c r="DA70" i="6" s="1"/>
  <c r="CT56" i="6"/>
  <c r="CT55" i="6" s="1"/>
  <c r="CT48" i="6"/>
  <c r="CT47" i="6" s="1"/>
  <c r="CS32" i="5"/>
  <c r="CZ62" i="5" s="1"/>
  <c r="CZ61" i="5" s="1"/>
  <c r="CS39" i="5"/>
  <c r="CZ74" i="5" s="1"/>
  <c r="CZ75" i="5"/>
  <c r="CS33" i="5"/>
  <c r="CM21" i="5"/>
  <c r="CM20" i="5" s="1"/>
  <c r="CM26" i="5" s="1"/>
  <c r="CS59" i="5"/>
  <c r="CS58" i="5" s="1"/>
  <c r="CS66" i="5"/>
  <c r="CS15" i="5" s="1"/>
  <c r="CM27" i="5"/>
  <c r="DF70" i="5"/>
  <c r="CQ81" i="5"/>
  <c r="CT85" i="5"/>
  <c r="CY84" i="5"/>
  <c r="CM37" i="5"/>
  <c r="CT73" i="5" s="1"/>
  <c r="CM30" i="5"/>
  <c r="DF69" i="5"/>
  <c r="CY48" i="5"/>
  <c r="CT34" i="5"/>
  <c r="CT41" i="5"/>
  <c r="CS52" i="5"/>
  <c r="CE88" i="5"/>
  <c r="CE76" i="5"/>
  <c r="CE77" i="5" s="1"/>
  <c r="CF17" i="5"/>
  <c r="CF25" i="5"/>
  <c r="CG19" i="5" s="1"/>
  <c r="CG18" i="5" s="1"/>
  <c r="CL35" i="5"/>
  <c r="CL42" i="5" s="1"/>
  <c r="CS40" i="5"/>
  <c r="CR90" i="5"/>
  <c r="CR65" i="5"/>
  <c r="CZ67" i="5"/>
  <c r="CZ93" i="5" s="1"/>
  <c r="CR86" i="5"/>
  <c r="CL89" i="5"/>
  <c r="CS44" i="5"/>
  <c r="CR80" i="5"/>
  <c r="CR82" i="5"/>
  <c r="CZ64" i="5"/>
  <c r="CZ63" i="5" s="1"/>
  <c r="CZ57" i="5"/>
  <c r="CZ56" i="5" s="1"/>
  <c r="CZ49" i="5"/>
  <c r="DG71" i="5" s="1"/>
  <c r="BZ75" i="2"/>
  <c r="BS52" i="2"/>
  <c r="BM44" i="2"/>
  <c r="BM37" i="2"/>
  <c r="BT80" i="2"/>
  <c r="BL88" i="2"/>
  <c r="J110" i="2" s="1"/>
  <c r="BL99" i="2"/>
  <c r="BL100" i="2"/>
  <c r="BF31" i="2"/>
  <c r="BG27" i="2" s="1"/>
  <c r="BG26" i="2" s="1"/>
  <c r="BM63" i="2"/>
  <c r="AZ81" i="2"/>
  <c r="AZ82" i="2" s="1"/>
  <c r="AZ93" i="2"/>
  <c r="BG85" i="2"/>
  <c r="BG87" i="2"/>
  <c r="BH16" i="2"/>
  <c r="BF86" i="2"/>
  <c r="BI90" i="2"/>
  <c r="BK96" i="2"/>
  <c r="BK70" i="2"/>
  <c r="BM77" i="2"/>
  <c r="I141" i="2" s="1"/>
  <c r="BN78" i="2"/>
  <c r="BL56" i="2"/>
  <c r="BN49" i="2"/>
  <c r="BN54" i="2" s="1"/>
  <c r="BN65" i="2"/>
  <c r="BN64" i="2" s="1"/>
  <c r="BK89" i="2"/>
  <c r="BG33" i="2"/>
  <c r="BO74" i="2"/>
  <c r="BF39" i="2"/>
  <c r="BF46" i="2" s="1"/>
  <c r="BG40" i="2"/>
  <c r="BM42" i="2"/>
  <c r="BT79" i="2"/>
  <c r="BH34" i="2"/>
  <c r="BO58" i="2" s="1"/>
  <c r="BO57" i="2" s="1"/>
  <c r="BH41" i="2"/>
  <c r="BF94" i="2"/>
  <c r="BM54" i="2"/>
  <c r="BM55" i="2" s="1"/>
  <c r="BM48" i="2"/>
  <c r="BT53" i="2"/>
  <c r="CA76" i="2" s="1"/>
  <c r="BT69" i="2"/>
  <c r="BT68" i="2" s="1"/>
  <c r="BM72" i="2"/>
  <c r="BN73" i="2"/>
  <c r="BM71" i="2"/>
  <c r="BM17" i="2" s="1"/>
  <c r="BA22" i="2"/>
  <c r="BN55" i="2" l="1"/>
  <c r="BT51" i="2"/>
  <c r="BT50" i="2" s="1"/>
  <c r="BL91" i="2"/>
  <c r="BL18" i="2"/>
  <c r="BT67" i="2"/>
  <c r="BT66" i="2" s="1"/>
  <c r="BM35" i="2"/>
  <c r="CX88" i="8"/>
  <c r="I140" i="2"/>
  <c r="J126" i="7"/>
  <c r="J63" i="7"/>
  <c r="CV16" i="8"/>
  <c r="CV83" i="8" s="1"/>
  <c r="DI72" i="8"/>
  <c r="CW76" i="8"/>
  <c r="CW75" i="8" s="1"/>
  <c r="DC77" i="8"/>
  <c r="DJ73" i="8"/>
  <c r="DC66" i="8"/>
  <c r="CP24" i="8"/>
  <c r="CP23" i="8" s="1"/>
  <c r="CP29" i="8" s="1"/>
  <c r="CP31" i="8"/>
  <c r="CI91" i="8"/>
  <c r="CI79" i="8"/>
  <c r="CI80" i="8" s="1"/>
  <c r="CV54" i="8"/>
  <c r="CV94" i="8" s="1"/>
  <c r="DC86" i="8"/>
  <c r="DC98" i="8"/>
  <c r="DC97" i="8"/>
  <c r="DB87" i="8"/>
  <c r="DC96" i="8"/>
  <c r="EK82" i="8"/>
  <c r="EL19" i="8"/>
  <c r="CV46" i="8"/>
  <c r="DC51" i="8"/>
  <c r="CW44" i="8"/>
  <c r="CW37" i="8"/>
  <c r="CP25" i="8"/>
  <c r="CO92" i="8"/>
  <c r="CO45" i="8"/>
  <c r="CO27" i="8"/>
  <c r="CQ40" i="8"/>
  <c r="CQ33" i="8"/>
  <c r="CQ32" i="8" s="1"/>
  <c r="CW63" i="8"/>
  <c r="CW56" i="8"/>
  <c r="CW48" i="8"/>
  <c r="CW53" i="8" s="1"/>
  <c r="DC65" i="8"/>
  <c r="DC64" i="8" s="1"/>
  <c r="DC58" i="8"/>
  <c r="DC57" i="8" s="1"/>
  <c r="DC50" i="8"/>
  <c r="DC49" i="8" s="1"/>
  <c r="CJ21" i="8"/>
  <c r="CP38" i="8"/>
  <c r="BF28" i="2"/>
  <c r="CO45" i="6"/>
  <c r="CO44" i="6" s="1"/>
  <c r="CV69" i="6"/>
  <c r="CV68" i="6" s="1"/>
  <c r="CN39" i="6"/>
  <c r="CT62" i="6"/>
  <c r="CO67" i="6"/>
  <c r="CO53" i="6"/>
  <c r="CO52" i="6" s="1"/>
  <c r="CO92" i="6" s="1"/>
  <c r="CH27" i="6"/>
  <c r="CO42" i="6"/>
  <c r="CO35" i="6"/>
  <c r="CN91" i="6"/>
  <c r="CN66" i="6"/>
  <c r="CN82" i="6"/>
  <c r="CQ86" i="6"/>
  <c r="CU84" i="6"/>
  <c r="CU96" i="6"/>
  <c r="CU95" i="6"/>
  <c r="CI31" i="6"/>
  <c r="CI30" i="6" s="1"/>
  <c r="CI38" i="6"/>
  <c r="DB71" i="6"/>
  <c r="CU94" i="6"/>
  <c r="CA89" i="6"/>
  <c r="CA77" i="6"/>
  <c r="CA78" i="6" s="1"/>
  <c r="CU63" i="6"/>
  <c r="DB70" i="6" s="1"/>
  <c r="CU56" i="6"/>
  <c r="CU55" i="6" s="1"/>
  <c r="CU48" i="6"/>
  <c r="CU47" i="6" s="1"/>
  <c r="CT85" i="6"/>
  <c r="CB19" i="6"/>
  <c r="CH28" i="6"/>
  <c r="CI24" i="6" s="1"/>
  <c r="CI23" i="6" s="1"/>
  <c r="CH29" i="6"/>
  <c r="CH25" i="6" s="1"/>
  <c r="CN32" i="6"/>
  <c r="CO59" i="6"/>
  <c r="CU49" i="6"/>
  <c r="CO40" i="6"/>
  <c r="CO33" i="6"/>
  <c r="CZ47" i="5"/>
  <c r="CZ46" i="5" s="1"/>
  <c r="CM36" i="5"/>
  <c r="CM35" i="5" s="1"/>
  <c r="CT32" i="5"/>
  <c r="DA62" i="5" s="1"/>
  <c r="DA61" i="5" s="1"/>
  <c r="CT39" i="5"/>
  <c r="DA74" i="5" s="1"/>
  <c r="CS38" i="5"/>
  <c r="CS31" i="5"/>
  <c r="CZ55" i="5"/>
  <c r="CZ54" i="5" s="1"/>
  <c r="CZ48" i="5"/>
  <c r="DA75" i="5"/>
  <c r="CT33" i="5"/>
  <c r="CS14" i="5"/>
  <c r="CS80" i="5" s="1"/>
  <c r="CL24" i="5"/>
  <c r="CN37" i="5"/>
  <c r="CU73" i="5" s="1"/>
  <c r="CN30" i="5"/>
  <c r="DA64" i="5"/>
  <c r="DA63" i="5" s="1"/>
  <c r="DA57" i="5"/>
  <c r="DA56" i="5" s="1"/>
  <c r="DA49" i="5"/>
  <c r="DH71" i="5" s="1"/>
  <c r="CR81" i="5"/>
  <c r="CU85" i="5"/>
  <c r="CG17" i="5"/>
  <c r="CG25" i="5"/>
  <c r="CH19" i="5" s="1"/>
  <c r="DG69" i="5"/>
  <c r="DG70" i="5"/>
  <c r="CS86" i="5"/>
  <c r="CF88" i="5"/>
  <c r="CF76" i="5"/>
  <c r="CF77" i="5" s="1"/>
  <c r="CT60" i="5"/>
  <c r="CT53" i="5"/>
  <c r="CT45" i="5"/>
  <c r="CT50" i="5" s="1"/>
  <c r="CM29" i="5"/>
  <c r="CZ83" i="5"/>
  <c r="CZ95" i="5"/>
  <c r="CZ94" i="5"/>
  <c r="CT40" i="5"/>
  <c r="CS51" i="5"/>
  <c r="CS91" i="5" s="1"/>
  <c r="CT72" i="5"/>
  <c r="CS43" i="5"/>
  <c r="CA75" i="2"/>
  <c r="BT52" i="2"/>
  <c r="BN71" i="2"/>
  <c r="BN17" i="2" s="1"/>
  <c r="BG30" i="2"/>
  <c r="BN63" i="2"/>
  <c r="BN38" i="2"/>
  <c r="BU62" i="2" s="1"/>
  <c r="BU61" i="2" s="1"/>
  <c r="BN45" i="2"/>
  <c r="BL96" i="2"/>
  <c r="BL70" i="2"/>
  <c r="BO78" i="2"/>
  <c r="BN77" i="2"/>
  <c r="BO49" i="2"/>
  <c r="BO54" i="2" s="1"/>
  <c r="BO65" i="2"/>
  <c r="BO64" i="2" s="1"/>
  <c r="BL89" i="2"/>
  <c r="BG32" i="2"/>
  <c r="BH33" i="2"/>
  <c r="BM56" i="2"/>
  <c r="BA29" i="2"/>
  <c r="BB23" i="2" s="1"/>
  <c r="BB22" i="2" s="1"/>
  <c r="BA21" i="2"/>
  <c r="BO73" i="2"/>
  <c r="BN72" i="2"/>
  <c r="BN98" i="2" s="1"/>
  <c r="BH87" i="2"/>
  <c r="BH85" i="2"/>
  <c r="BI16" i="2"/>
  <c r="BG31" i="2"/>
  <c r="BH27" i="2" s="1"/>
  <c r="BG39" i="2"/>
  <c r="BH40" i="2"/>
  <c r="BM88" i="2"/>
  <c r="BM100" i="2"/>
  <c r="BM99" i="2"/>
  <c r="BM98" i="2"/>
  <c r="BM47" i="2"/>
  <c r="BN48" i="2"/>
  <c r="BP74" i="2"/>
  <c r="BN43" i="2"/>
  <c r="BN42" i="2" s="1"/>
  <c r="BN36" i="2"/>
  <c r="BU60" i="2" s="1"/>
  <c r="BU59" i="2" s="1"/>
  <c r="BG86" i="2"/>
  <c r="BJ90" i="2"/>
  <c r="BO55" i="2" l="1"/>
  <c r="BM91" i="2"/>
  <c r="J109" i="2" s="1"/>
  <c r="I139" i="2" s="1"/>
  <c r="BM18" i="2"/>
  <c r="CV85" i="8"/>
  <c r="CW42" i="8"/>
  <c r="DD77" i="8" s="1"/>
  <c r="CX76" i="8"/>
  <c r="CX75" i="8" s="1"/>
  <c r="DJ72" i="8"/>
  <c r="CW35" i="8"/>
  <c r="DD50" i="8" s="1"/>
  <c r="DD49" i="8" s="1"/>
  <c r="CW69" i="8"/>
  <c r="CW17" i="8" s="1"/>
  <c r="CW89" i="8" s="1"/>
  <c r="CQ31" i="8"/>
  <c r="CW47" i="8"/>
  <c r="CV84" i="8"/>
  <c r="CY88" i="8"/>
  <c r="CJ20" i="8"/>
  <c r="CJ28" i="8"/>
  <c r="CK22" i="8" s="1"/>
  <c r="CK21" i="8" s="1"/>
  <c r="EL82" i="8"/>
  <c r="EM19" i="8"/>
  <c r="DD67" i="8"/>
  <c r="DD60" i="8"/>
  <c r="DD59" i="8" s="1"/>
  <c r="DD52" i="8"/>
  <c r="DK74" i="8" s="1"/>
  <c r="CW55" i="8"/>
  <c r="DD71" i="8"/>
  <c r="CW62" i="8"/>
  <c r="CW43" i="8"/>
  <c r="DD78" i="8"/>
  <c r="CP30" i="8"/>
  <c r="CQ26" i="8" s="1"/>
  <c r="CQ25" i="8" s="1"/>
  <c r="CX63" i="8"/>
  <c r="CX56" i="8"/>
  <c r="CX48" i="8"/>
  <c r="CX53" i="8" s="1"/>
  <c r="CP92" i="8"/>
  <c r="CP45" i="8"/>
  <c r="CP27" i="8"/>
  <c r="DC87" i="8"/>
  <c r="CQ39" i="8"/>
  <c r="CW36" i="8"/>
  <c r="DD51" i="8" s="1"/>
  <c r="CV93" i="8"/>
  <c r="CV68" i="8"/>
  <c r="CQ24" i="8"/>
  <c r="BG28" i="2"/>
  <c r="CO39" i="6"/>
  <c r="CU62" i="6"/>
  <c r="CO15" i="6"/>
  <c r="CO87" i="6" s="1"/>
  <c r="CO14" i="6"/>
  <c r="CV63" i="6"/>
  <c r="CV56" i="6"/>
  <c r="CV55" i="6" s="1"/>
  <c r="CV48" i="6"/>
  <c r="CV47" i="6" s="1"/>
  <c r="CO32" i="6"/>
  <c r="CB18" i="6"/>
  <c r="CB26" i="6"/>
  <c r="CC20" i="6" s="1"/>
  <c r="CC19" i="6" s="1"/>
  <c r="CH90" i="6"/>
  <c r="CH43" i="6"/>
  <c r="CU85" i="6"/>
  <c r="CV65" i="6"/>
  <c r="CV64" i="6" s="1"/>
  <c r="CV50" i="6"/>
  <c r="DC72" i="6" s="1"/>
  <c r="CV58" i="6"/>
  <c r="CV57" i="6" s="1"/>
  <c r="CI29" i="6"/>
  <c r="CO34" i="6"/>
  <c r="CV49" i="6" s="1"/>
  <c r="CV84" i="6"/>
  <c r="CV95" i="6"/>
  <c r="CV96" i="6"/>
  <c r="CV76" i="6"/>
  <c r="CO41" i="6"/>
  <c r="CO91" i="6"/>
  <c r="CO66" i="6"/>
  <c r="CV75" i="6"/>
  <c r="CV94" i="6"/>
  <c r="CP74" i="6"/>
  <c r="CI37" i="6"/>
  <c r="CI22" i="6"/>
  <c r="CI28" i="6"/>
  <c r="CJ24" i="6" s="1"/>
  <c r="CP61" i="6"/>
  <c r="CP54" i="6"/>
  <c r="CP46" i="6"/>
  <c r="CP42" i="6"/>
  <c r="CP35" i="6"/>
  <c r="CT31" i="5"/>
  <c r="CT38" i="5"/>
  <c r="DA47" i="5"/>
  <c r="DA46" i="5" s="1"/>
  <c r="DA55" i="5"/>
  <c r="DA54" i="5" s="1"/>
  <c r="DA48" i="5"/>
  <c r="CS82" i="5"/>
  <c r="CT66" i="5"/>
  <c r="CT15" i="5" s="1"/>
  <c r="CT86" i="5" s="1"/>
  <c r="CT52" i="5"/>
  <c r="CT51" i="5" s="1"/>
  <c r="CT91" i="5" s="1"/>
  <c r="CN36" i="5"/>
  <c r="CN35" i="5" s="1"/>
  <c r="CU72" i="5"/>
  <c r="DH70" i="5"/>
  <c r="CU60" i="5"/>
  <c r="CU53" i="5"/>
  <c r="CU45" i="5"/>
  <c r="CU50" i="5" s="1"/>
  <c r="CT59" i="5"/>
  <c r="DA68" i="5"/>
  <c r="CS81" i="5"/>
  <c r="CV85" i="5"/>
  <c r="CT44" i="5"/>
  <c r="CZ84" i="5"/>
  <c r="DH69" i="5"/>
  <c r="CO37" i="5"/>
  <c r="CV73" i="5" s="1"/>
  <c r="CO30" i="5"/>
  <c r="CH18" i="5"/>
  <c r="CS90" i="5"/>
  <c r="CS65" i="5"/>
  <c r="CN29" i="5"/>
  <c r="CM28" i="5"/>
  <c r="CN23" i="5"/>
  <c r="CG88" i="5"/>
  <c r="CG76" i="5"/>
  <c r="CG77" i="5" s="1"/>
  <c r="BB21" i="2"/>
  <c r="BB29" i="2"/>
  <c r="BC23" i="2" s="1"/>
  <c r="BO38" i="2"/>
  <c r="BV62" i="2" s="1"/>
  <c r="BV61" i="2" s="1"/>
  <c r="BO45" i="2"/>
  <c r="BN44" i="2"/>
  <c r="BU80" i="2"/>
  <c r="BO77" i="2"/>
  <c r="BU69" i="2"/>
  <c r="BU68" i="2" s="1"/>
  <c r="BU53" i="2"/>
  <c r="CB76" i="2" s="1"/>
  <c r="BN37" i="2"/>
  <c r="BI41" i="2"/>
  <c r="BI40" i="2" s="1"/>
  <c r="BI34" i="2"/>
  <c r="BP58" i="2" s="1"/>
  <c r="BP57" i="2" s="1"/>
  <c r="BU79" i="2"/>
  <c r="BO63" i="2"/>
  <c r="BM89" i="2"/>
  <c r="BN56" i="2"/>
  <c r="BM70" i="2"/>
  <c r="BM95" i="2"/>
  <c r="BA93" i="2"/>
  <c r="BA81" i="2"/>
  <c r="BA82" i="2" s="1"/>
  <c r="BM96" i="2"/>
  <c r="BH26" i="2"/>
  <c r="BU51" i="2"/>
  <c r="BU50" i="2" s="1"/>
  <c r="BU67" i="2"/>
  <c r="BU66" i="2" s="1"/>
  <c r="BN35" i="2"/>
  <c r="BH39" i="2"/>
  <c r="BN88" i="2"/>
  <c r="BN99" i="2"/>
  <c r="BN100" i="2"/>
  <c r="BH32" i="2"/>
  <c r="BH25" i="2"/>
  <c r="BI87" i="2"/>
  <c r="BJ16" i="2"/>
  <c r="BI85" i="2"/>
  <c r="BH86" i="2"/>
  <c r="BK90" i="2"/>
  <c r="BQ74" i="2"/>
  <c r="BO48" i="2"/>
  <c r="BN47" i="2"/>
  <c r="BP73" i="2"/>
  <c r="BO72" i="2"/>
  <c r="BG94" i="2"/>
  <c r="BG46" i="2"/>
  <c r="BO71" i="2"/>
  <c r="BO17" i="2" s="1"/>
  <c r="BN91" i="2" l="1"/>
  <c r="BN18" i="2"/>
  <c r="DD65" i="8"/>
  <c r="DD64" i="8" s="1"/>
  <c r="CW34" i="8"/>
  <c r="CW41" i="8"/>
  <c r="CX69" i="8"/>
  <c r="CX17" i="8" s="1"/>
  <c r="CX89" i="8" s="1"/>
  <c r="DD58" i="8"/>
  <c r="DD57" i="8" s="1"/>
  <c r="CW16" i="8"/>
  <c r="CW85" i="8" s="1"/>
  <c r="CK20" i="8"/>
  <c r="CK28" i="8"/>
  <c r="CL22" i="8" s="1"/>
  <c r="CL21" i="8" s="1"/>
  <c r="DD66" i="8"/>
  <c r="DK73" i="8"/>
  <c r="EM82" i="8"/>
  <c r="EN19" i="8"/>
  <c r="CW61" i="8"/>
  <c r="CX62" i="8"/>
  <c r="CQ38" i="8"/>
  <c r="CQ45" i="8" s="1"/>
  <c r="DE71" i="8"/>
  <c r="DD70" i="8"/>
  <c r="DD96" i="8" s="1"/>
  <c r="CW54" i="8"/>
  <c r="CW94" i="8" s="1"/>
  <c r="CX55" i="8"/>
  <c r="CJ91" i="8"/>
  <c r="CJ79" i="8"/>
  <c r="CJ80" i="8" s="1"/>
  <c r="CR40" i="8"/>
  <c r="CY76" i="8" s="1"/>
  <c r="CR33" i="8"/>
  <c r="CQ30" i="8"/>
  <c r="CR26" i="8" s="1"/>
  <c r="CX42" i="8"/>
  <c r="CX35" i="8"/>
  <c r="CQ23" i="8"/>
  <c r="CX44" i="8"/>
  <c r="DE78" i="8" s="1"/>
  <c r="CX37" i="8"/>
  <c r="CX47" i="8"/>
  <c r="CW46" i="8"/>
  <c r="CQ92" i="8"/>
  <c r="BH28" i="2"/>
  <c r="CV62" i="6"/>
  <c r="CW76" i="6"/>
  <c r="DC70" i="6"/>
  <c r="DC71" i="6"/>
  <c r="CO81" i="6"/>
  <c r="CO83" i="6"/>
  <c r="CQ42" i="6"/>
  <c r="CQ35" i="6"/>
  <c r="CC18" i="6"/>
  <c r="CC26" i="6"/>
  <c r="CD20" i="6" s="1"/>
  <c r="CD19" i="6" s="1"/>
  <c r="CV85" i="6"/>
  <c r="CB89" i="6"/>
  <c r="CB77" i="6"/>
  <c r="CB78" i="6" s="1"/>
  <c r="CP34" i="6"/>
  <c r="CW65" i="6"/>
  <c r="CW58" i="6"/>
  <c r="CW57" i="6" s="1"/>
  <c r="CW50" i="6"/>
  <c r="DD72" i="6" s="1"/>
  <c r="CP51" i="6"/>
  <c r="CP45" i="6"/>
  <c r="CP40" i="6"/>
  <c r="CP39" i="6" s="1"/>
  <c r="CP33" i="6"/>
  <c r="CI21" i="6"/>
  <c r="CI90" i="6"/>
  <c r="CP67" i="6"/>
  <c r="CP53" i="6"/>
  <c r="CI36" i="6"/>
  <c r="CI25" i="6" s="1"/>
  <c r="CP41" i="6"/>
  <c r="CP60" i="6"/>
  <c r="CW69" i="6"/>
  <c r="CP73" i="6"/>
  <c r="CJ23" i="6"/>
  <c r="CJ31" i="6"/>
  <c r="CJ38" i="6"/>
  <c r="CJ37" i="6" s="1"/>
  <c r="CT14" i="5"/>
  <c r="CT82" i="5" s="1"/>
  <c r="CU52" i="5"/>
  <c r="CU51" i="5" s="1"/>
  <c r="CU91" i="5" s="1"/>
  <c r="CV72" i="5"/>
  <c r="CM89" i="5"/>
  <c r="CM42" i="5"/>
  <c r="CM24" i="5"/>
  <c r="CN21" i="5"/>
  <c r="CU59" i="5"/>
  <c r="CT58" i="5"/>
  <c r="DB68" i="5"/>
  <c r="DA67" i="5"/>
  <c r="CO29" i="5"/>
  <c r="CN28" i="5"/>
  <c r="CO36" i="5"/>
  <c r="CH17" i="5"/>
  <c r="CH25" i="5"/>
  <c r="CI19" i="5" s="1"/>
  <c r="CT43" i="5"/>
  <c r="CU44" i="5"/>
  <c r="CU66" i="5"/>
  <c r="CU15" i="5" s="1"/>
  <c r="CU41" i="5"/>
  <c r="CU34" i="5"/>
  <c r="CN22" i="5"/>
  <c r="CV60" i="5"/>
  <c r="CV53" i="5"/>
  <c r="CV45" i="5"/>
  <c r="CV50" i="5" s="1"/>
  <c r="CB75" i="2"/>
  <c r="BV80" i="2"/>
  <c r="BO44" i="2"/>
  <c r="BI39" i="2"/>
  <c r="BH31" i="2"/>
  <c r="BI27" i="2" s="1"/>
  <c r="BI26" i="2" s="1"/>
  <c r="BO56" i="2"/>
  <c r="BP49" i="2"/>
  <c r="BP54" i="2" s="1"/>
  <c r="BP55" i="2" s="1"/>
  <c r="BP65" i="2"/>
  <c r="BP64" i="2" s="1"/>
  <c r="BP72" i="2"/>
  <c r="BP98" i="2" s="1"/>
  <c r="BQ73" i="2"/>
  <c r="BJ87" i="2"/>
  <c r="BJ85" i="2"/>
  <c r="BK16" i="2"/>
  <c r="BO37" i="2"/>
  <c r="BU52" i="2"/>
  <c r="BO88" i="2"/>
  <c r="BO99" i="2"/>
  <c r="BO100" i="2"/>
  <c r="BI86" i="2"/>
  <c r="BL90" i="2"/>
  <c r="BV53" i="2"/>
  <c r="CC76" i="2" s="1"/>
  <c r="BV69" i="2"/>
  <c r="BV68" i="2" s="1"/>
  <c r="BJ41" i="2"/>
  <c r="BJ40" i="2" s="1"/>
  <c r="BJ34" i="2"/>
  <c r="BQ58" i="2" s="1"/>
  <c r="BQ57" i="2" s="1"/>
  <c r="BC22" i="2"/>
  <c r="BN95" i="2"/>
  <c r="BN70" i="2"/>
  <c r="BO43" i="2"/>
  <c r="BO42" i="2" s="1"/>
  <c r="BO36" i="2"/>
  <c r="BV60" i="2" s="1"/>
  <c r="BV59" i="2" s="1"/>
  <c r="BH24" i="2"/>
  <c r="BH46" i="2"/>
  <c r="BH94" i="2"/>
  <c r="BI33" i="2"/>
  <c r="BP78" i="2"/>
  <c r="BB93" i="2"/>
  <c r="BB81" i="2"/>
  <c r="BB82" i="2" s="1"/>
  <c r="BN89" i="2"/>
  <c r="BO98" i="2"/>
  <c r="BO47" i="2"/>
  <c r="BR74" i="2"/>
  <c r="BN96" i="2"/>
  <c r="BO91" i="2" l="1"/>
  <c r="BO18" i="2"/>
  <c r="DK72" i="8"/>
  <c r="CX34" i="8"/>
  <c r="CX16" i="8"/>
  <c r="CX85" i="8" s="1"/>
  <c r="CW83" i="8"/>
  <c r="CW84" i="8" s="1"/>
  <c r="CQ27" i="8"/>
  <c r="CX43" i="8"/>
  <c r="CY44" i="8"/>
  <c r="CY37" i="8"/>
  <c r="DD86" i="8"/>
  <c r="DD98" i="8"/>
  <c r="DD97" i="8"/>
  <c r="CY63" i="8"/>
  <c r="DF71" i="8" s="1"/>
  <c r="CY56" i="8"/>
  <c r="CY48" i="8"/>
  <c r="CY53" i="8" s="1"/>
  <c r="CR32" i="8"/>
  <c r="DE70" i="8"/>
  <c r="CY75" i="8"/>
  <c r="CW93" i="8"/>
  <c r="CW68" i="8"/>
  <c r="CX46" i="8"/>
  <c r="CQ29" i="8"/>
  <c r="CR24" i="8" s="1"/>
  <c r="CR23" i="8" s="1"/>
  <c r="CR39" i="8"/>
  <c r="DE65" i="8"/>
  <c r="DE64" i="8" s="1"/>
  <c r="DE58" i="8"/>
  <c r="DE57" i="8" s="1"/>
  <c r="DE50" i="8"/>
  <c r="DE49" i="8" s="1"/>
  <c r="CX54" i="8"/>
  <c r="CX94" i="8" s="1"/>
  <c r="CX61" i="8"/>
  <c r="EN82" i="8"/>
  <c r="EO19" i="8"/>
  <c r="CS40" i="8"/>
  <c r="CZ76" i="8" s="1"/>
  <c r="CS33" i="8"/>
  <c r="DE67" i="8"/>
  <c r="DE66" i="8" s="1"/>
  <c r="DE60" i="8"/>
  <c r="DE59" i="8" s="1"/>
  <c r="DE52" i="8"/>
  <c r="DL74" i="8" s="1"/>
  <c r="DE77" i="8"/>
  <c r="CX41" i="8"/>
  <c r="CL20" i="8"/>
  <c r="CL28" i="8"/>
  <c r="CM22" i="8" s="1"/>
  <c r="CR25" i="8"/>
  <c r="CX36" i="8"/>
  <c r="CK91" i="8"/>
  <c r="CK79" i="8"/>
  <c r="CK80" i="8" s="1"/>
  <c r="CX76" i="6"/>
  <c r="CQ34" i="6"/>
  <c r="CI43" i="6"/>
  <c r="DD71" i="6"/>
  <c r="CW75" i="6"/>
  <c r="CQ41" i="6"/>
  <c r="CW49" i="6"/>
  <c r="CR86" i="6"/>
  <c r="CO82" i="6"/>
  <c r="CQ74" i="6"/>
  <c r="CQ73" i="6" s="1"/>
  <c r="CJ36" i="6"/>
  <c r="CW68" i="6"/>
  <c r="CK31" i="6"/>
  <c r="CK38" i="6"/>
  <c r="CK37" i="6" s="1"/>
  <c r="CC89" i="6"/>
  <c r="CC77" i="6"/>
  <c r="CC78" i="6" s="1"/>
  <c r="CQ61" i="6"/>
  <c r="CX69" i="6" s="1"/>
  <c r="CQ54" i="6"/>
  <c r="CQ46" i="6"/>
  <c r="CQ51" i="6" s="1"/>
  <c r="CJ30" i="6"/>
  <c r="CD18" i="6"/>
  <c r="CD26" i="6"/>
  <c r="CE20" i="6" s="1"/>
  <c r="CP15" i="6"/>
  <c r="CP14" i="6"/>
  <c r="CW64" i="6"/>
  <c r="CI27" i="6"/>
  <c r="CJ22" i="6" s="1"/>
  <c r="CP59" i="6"/>
  <c r="CW63" i="6"/>
  <c r="CW56" i="6"/>
  <c r="CW55" i="6" s="1"/>
  <c r="CW48" i="6"/>
  <c r="CW47" i="6" s="1"/>
  <c r="CX65" i="6"/>
  <c r="CX58" i="6"/>
  <c r="CX57" i="6" s="1"/>
  <c r="CX50" i="6"/>
  <c r="DE72" i="6" s="1"/>
  <c r="CJ28" i="6"/>
  <c r="CP52" i="6"/>
  <c r="CP92" i="6" s="1"/>
  <c r="CP32" i="6"/>
  <c r="CP44" i="6"/>
  <c r="CV66" i="5"/>
  <c r="CV15" i="5" s="1"/>
  <c r="CT80" i="5"/>
  <c r="CT81" i="5" s="1"/>
  <c r="CV52" i="5"/>
  <c r="CV51" i="5" s="1"/>
  <c r="CV91" i="5" s="1"/>
  <c r="CN89" i="5"/>
  <c r="CN42" i="5"/>
  <c r="CN24" i="5"/>
  <c r="CO28" i="5"/>
  <c r="CU39" i="5"/>
  <c r="CU32" i="5"/>
  <c r="CN20" i="5"/>
  <c r="CU86" i="5"/>
  <c r="CV44" i="5"/>
  <c r="CU43" i="5"/>
  <c r="DA83" i="5"/>
  <c r="DA94" i="5"/>
  <c r="DA95" i="5"/>
  <c r="CT90" i="5"/>
  <c r="CT65" i="5"/>
  <c r="DC68" i="5"/>
  <c r="DB67" i="5"/>
  <c r="DB93" i="5" s="1"/>
  <c r="CP37" i="5"/>
  <c r="CW73" i="5" s="1"/>
  <c r="CP30" i="5"/>
  <c r="CP29" i="5" s="1"/>
  <c r="DA93" i="5"/>
  <c r="CH88" i="5"/>
  <c r="CH76" i="5"/>
  <c r="CH77" i="5" s="1"/>
  <c r="CO35" i="5"/>
  <c r="CN27" i="5"/>
  <c r="CO23" i="5" s="1"/>
  <c r="DB64" i="5"/>
  <c r="DB57" i="5"/>
  <c r="DB56" i="5" s="1"/>
  <c r="DB49" i="5"/>
  <c r="DI71" i="5" s="1"/>
  <c r="CU33" i="5"/>
  <c r="CU14" i="5"/>
  <c r="DB75" i="5"/>
  <c r="CU40" i="5"/>
  <c r="CI18" i="5"/>
  <c r="CV59" i="5"/>
  <c r="CU58" i="5"/>
  <c r="CC75" i="2"/>
  <c r="BV52" i="2"/>
  <c r="BP48" i="2"/>
  <c r="BP47" i="2" s="1"/>
  <c r="BJ39" i="2"/>
  <c r="BI31" i="2"/>
  <c r="BJ27" i="2" s="1"/>
  <c r="BJ26" i="2" s="1"/>
  <c r="BV67" i="2"/>
  <c r="BV66" i="2" s="1"/>
  <c r="BV51" i="2"/>
  <c r="BV50" i="2" s="1"/>
  <c r="BK87" i="2"/>
  <c r="BL16" i="2"/>
  <c r="BK85" i="2"/>
  <c r="BP63" i="2"/>
  <c r="BP56" i="2"/>
  <c r="BO35" i="2"/>
  <c r="BI32" i="2"/>
  <c r="BI28" i="2" s="1"/>
  <c r="BJ33" i="2"/>
  <c r="BQ72" i="2"/>
  <c r="BQ98" i="2" s="1"/>
  <c r="BR73" i="2"/>
  <c r="BO96" i="2"/>
  <c r="BS74" i="2"/>
  <c r="BO95" i="2"/>
  <c r="BO70" i="2"/>
  <c r="BV79" i="2"/>
  <c r="BC21" i="2"/>
  <c r="BC29" i="2"/>
  <c r="BD23" i="2" s="1"/>
  <c r="BD22" i="2" s="1"/>
  <c r="BP88" i="2"/>
  <c r="BP99" i="2"/>
  <c r="BP100" i="2"/>
  <c r="BP77" i="2"/>
  <c r="BQ78" i="2"/>
  <c r="BJ86" i="2"/>
  <c r="BM90" i="2"/>
  <c r="BO89" i="2"/>
  <c r="BP38" i="2"/>
  <c r="BW62" i="2" s="1"/>
  <c r="BW61" i="2" s="1"/>
  <c r="BP45" i="2"/>
  <c r="BH30" i="2"/>
  <c r="BI25" i="2" s="1"/>
  <c r="BQ49" i="2"/>
  <c r="BQ54" i="2" s="1"/>
  <c r="BQ55" i="2" s="1"/>
  <c r="BQ65" i="2"/>
  <c r="BQ64" i="2" s="1"/>
  <c r="BP71" i="2"/>
  <c r="BP17" i="2" s="1"/>
  <c r="CY62" i="8" l="1"/>
  <c r="BP18" i="2"/>
  <c r="BP91" i="2"/>
  <c r="CX83" i="8"/>
  <c r="CX84" i="8" s="1"/>
  <c r="CZ88" i="8"/>
  <c r="CY69" i="8"/>
  <c r="CY17" i="8" s="1"/>
  <c r="CY89" i="8" s="1"/>
  <c r="CY43" i="8"/>
  <c r="DL72" i="8"/>
  <c r="CZ75" i="8"/>
  <c r="CR29" i="8"/>
  <c r="DF70" i="8"/>
  <c r="CL91" i="8"/>
  <c r="CL79" i="8"/>
  <c r="CL80" i="8" s="1"/>
  <c r="CS32" i="8"/>
  <c r="CR31" i="8"/>
  <c r="DL73" i="8"/>
  <c r="CY61" i="8"/>
  <c r="DD87" i="8"/>
  <c r="DF67" i="8"/>
  <c r="DF66" i="8" s="1"/>
  <c r="DF60" i="8"/>
  <c r="DF59" i="8" s="1"/>
  <c r="DF52" i="8"/>
  <c r="DM74" i="8" s="1"/>
  <c r="CY36" i="8"/>
  <c r="DE51" i="8"/>
  <c r="CS39" i="8"/>
  <c r="CR38" i="8"/>
  <c r="CR30" i="8"/>
  <c r="CS26" i="8" s="1"/>
  <c r="CY55" i="8"/>
  <c r="CY42" i="8"/>
  <c r="DF77" i="8" s="1"/>
  <c r="CY35" i="8"/>
  <c r="DF78" i="8"/>
  <c r="CT40" i="8"/>
  <c r="DA76" i="8" s="1"/>
  <c r="CT33" i="8"/>
  <c r="CZ63" i="8"/>
  <c r="CZ62" i="8" s="1"/>
  <c r="CZ56" i="8"/>
  <c r="CZ48" i="8"/>
  <c r="CZ53" i="8" s="1"/>
  <c r="CY47" i="8"/>
  <c r="CX93" i="8"/>
  <c r="CX68" i="8"/>
  <c r="DE86" i="8"/>
  <c r="DE98" i="8"/>
  <c r="DE97" i="8"/>
  <c r="CM21" i="8"/>
  <c r="EO82" i="8"/>
  <c r="EP19" i="8"/>
  <c r="DE96" i="8"/>
  <c r="CX49" i="6"/>
  <c r="CQ67" i="6"/>
  <c r="CQ14" i="6" s="1"/>
  <c r="CR74" i="6"/>
  <c r="CR73" i="6" s="1"/>
  <c r="DE71" i="6"/>
  <c r="CQ60" i="6"/>
  <c r="CQ59" i="6" s="1"/>
  <c r="CQ45" i="6"/>
  <c r="CQ44" i="6" s="1"/>
  <c r="CX68" i="6"/>
  <c r="CW84" i="6"/>
  <c r="CW96" i="6"/>
  <c r="CW95" i="6"/>
  <c r="CP91" i="6"/>
  <c r="CP66" i="6"/>
  <c r="CP81" i="6"/>
  <c r="CP83" i="6"/>
  <c r="CW94" i="6"/>
  <c r="CL38" i="6"/>
  <c r="CL37" i="6" s="1"/>
  <c r="CL31" i="6"/>
  <c r="CK36" i="6"/>
  <c r="CP87" i="6"/>
  <c r="CQ40" i="6"/>
  <c r="CQ33" i="6"/>
  <c r="CQ32" i="6" s="1"/>
  <c r="CD89" i="6"/>
  <c r="CD77" i="6"/>
  <c r="CD78" i="6" s="1"/>
  <c r="CQ53" i="6"/>
  <c r="CW62" i="6"/>
  <c r="DD70" i="6"/>
  <c r="CJ21" i="6"/>
  <c r="CE19" i="6"/>
  <c r="CK30" i="6"/>
  <c r="CJ29" i="6"/>
  <c r="CJ25" i="6" s="1"/>
  <c r="CX64" i="6"/>
  <c r="CR61" i="6"/>
  <c r="CR54" i="6"/>
  <c r="CR46" i="6"/>
  <c r="CR51" i="6" s="1"/>
  <c r="CK24" i="6"/>
  <c r="CW85" i="5"/>
  <c r="CP36" i="5"/>
  <c r="CP35" i="5" s="1"/>
  <c r="CP28" i="5"/>
  <c r="CU38" i="5"/>
  <c r="DB74" i="5"/>
  <c r="CW72" i="5"/>
  <c r="DA84" i="5"/>
  <c r="CW60" i="5"/>
  <c r="DD68" i="5" s="1"/>
  <c r="CW53" i="5"/>
  <c r="CW45" i="5"/>
  <c r="CW50" i="5" s="1"/>
  <c r="CU82" i="5"/>
  <c r="CU80" i="5"/>
  <c r="CV14" i="5"/>
  <c r="DB83" i="5"/>
  <c r="DB95" i="5"/>
  <c r="DB94" i="5"/>
  <c r="CU90" i="5"/>
  <c r="CU65" i="5"/>
  <c r="CO89" i="5"/>
  <c r="CO42" i="5"/>
  <c r="CO24" i="5"/>
  <c r="DB48" i="5"/>
  <c r="DC67" i="5"/>
  <c r="CV43" i="5"/>
  <c r="CV86" i="5"/>
  <c r="CV41" i="5"/>
  <c r="CV40" i="5" s="1"/>
  <c r="CV34" i="5"/>
  <c r="CV33" i="5" s="1"/>
  <c r="CV58" i="5"/>
  <c r="DB63" i="5"/>
  <c r="DI70" i="5"/>
  <c r="CN26" i="5"/>
  <c r="CO21" i="5" s="1"/>
  <c r="CO20" i="5" s="1"/>
  <c r="CI17" i="5"/>
  <c r="CI25" i="5"/>
  <c r="CJ19" i="5" s="1"/>
  <c r="CO22" i="5"/>
  <c r="DB62" i="5"/>
  <c r="DB55" i="5"/>
  <c r="DB54" i="5" s="1"/>
  <c r="DB47" i="5"/>
  <c r="DB46" i="5" s="1"/>
  <c r="CU31" i="5"/>
  <c r="BP37" i="2"/>
  <c r="BW52" i="2" s="1"/>
  <c r="BQ63" i="2"/>
  <c r="BJ31" i="2"/>
  <c r="BK27" i="2" s="1"/>
  <c r="BK26" i="2" s="1"/>
  <c r="BR72" i="2"/>
  <c r="BS73" i="2"/>
  <c r="BP43" i="2"/>
  <c r="BP42" i="2" s="1"/>
  <c r="BP36" i="2"/>
  <c r="BW60" i="2" s="1"/>
  <c r="BW59" i="2" s="1"/>
  <c r="BP96" i="2"/>
  <c r="BW80" i="2"/>
  <c r="BP44" i="2"/>
  <c r="BD21" i="2"/>
  <c r="BD29" i="2"/>
  <c r="BE23" i="2" s="1"/>
  <c r="BE22" i="2" s="1"/>
  <c r="BQ77" i="2"/>
  <c r="BW69" i="2"/>
  <c r="BW53" i="2"/>
  <c r="CD76" i="2" s="1"/>
  <c r="BP70" i="2"/>
  <c r="BP95" i="2"/>
  <c r="BQ88" i="2"/>
  <c r="BQ99" i="2"/>
  <c r="BQ100" i="2"/>
  <c r="BQ56" i="2"/>
  <c r="BQ48" i="2"/>
  <c r="BJ32" i="2"/>
  <c r="BJ28" i="2" s="1"/>
  <c r="BK86" i="2"/>
  <c r="BN90" i="2"/>
  <c r="BQ45" i="2"/>
  <c r="BQ38" i="2"/>
  <c r="BX62" i="2" s="1"/>
  <c r="BX61" i="2" s="1"/>
  <c r="BQ71" i="2"/>
  <c r="BQ17" i="2" s="1"/>
  <c r="BK41" i="2"/>
  <c r="BK40" i="2" s="1"/>
  <c r="BK34" i="2"/>
  <c r="BR58" i="2" s="1"/>
  <c r="BR57" i="2" s="1"/>
  <c r="BT74" i="2"/>
  <c r="BI94" i="2"/>
  <c r="BI46" i="2"/>
  <c r="BL85" i="2"/>
  <c r="BL87" i="2"/>
  <c r="BM16" i="2"/>
  <c r="BP89" i="2"/>
  <c r="BI24" i="2"/>
  <c r="BC81" i="2"/>
  <c r="BC82" i="2" s="1"/>
  <c r="BC93" i="2"/>
  <c r="BQ18" i="2" l="1"/>
  <c r="BQ91" i="2"/>
  <c r="DA88" i="8"/>
  <c r="CY16" i="8"/>
  <c r="CY83" i="8" s="1"/>
  <c r="DF51" i="8"/>
  <c r="CZ61" i="8"/>
  <c r="DA75" i="8"/>
  <c r="CM20" i="8"/>
  <c r="CM28" i="8"/>
  <c r="CN22" i="8" s="1"/>
  <c r="CN21" i="8" s="1"/>
  <c r="CZ44" i="8"/>
  <c r="CZ43" i="8" s="1"/>
  <c r="CZ37" i="8"/>
  <c r="CZ36" i="8" s="1"/>
  <c r="DM73" i="8"/>
  <c r="CR92" i="8"/>
  <c r="CR45" i="8"/>
  <c r="CR27" i="8"/>
  <c r="DG71" i="8"/>
  <c r="CY46" i="8"/>
  <c r="CZ47" i="8"/>
  <c r="CT39" i="8"/>
  <c r="CS38" i="8"/>
  <c r="CT32" i="8"/>
  <c r="CS31" i="8"/>
  <c r="DF86" i="8"/>
  <c r="DF98" i="8"/>
  <c r="DF97" i="8"/>
  <c r="DE87" i="8"/>
  <c r="DF96" i="8"/>
  <c r="DF65" i="8"/>
  <c r="DF58" i="8"/>
  <c r="DF57" i="8" s="1"/>
  <c r="DF50" i="8"/>
  <c r="DF49" i="8" s="1"/>
  <c r="CY34" i="8"/>
  <c r="CZ69" i="8"/>
  <c r="CZ17" i="8" s="1"/>
  <c r="CY41" i="8"/>
  <c r="CS24" i="8"/>
  <c r="EP82" i="8"/>
  <c r="EQ19" i="8"/>
  <c r="CY54" i="8"/>
  <c r="CY94" i="8" s="1"/>
  <c r="CZ55" i="8"/>
  <c r="DA63" i="8"/>
  <c r="DA62" i="8" s="1"/>
  <c r="DA56" i="8"/>
  <c r="DA48" i="8"/>
  <c r="DA53" i="8" s="1"/>
  <c r="CS25" i="8"/>
  <c r="CQ15" i="6"/>
  <c r="CQ87" i="6" s="1"/>
  <c r="CR60" i="6"/>
  <c r="CR59" i="6" s="1"/>
  <c r="CR67" i="6"/>
  <c r="CS74" i="6"/>
  <c r="CS73" i="6" s="1"/>
  <c r="CY69" i="6"/>
  <c r="CY68" i="6" s="1"/>
  <c r="CQ91" i="6"/>
  <c r="CR42" i="6"/>
  <c r="CR35" i="6"/>
  <c r="CK23" i="6"/>
  <c r="CJ90" i="6"/>
  <c r="CJ43" i="6"/>
  <c r="CL36" i="6"/>
  <c r="CS61" i="6"/>
  <c r="CS54" i="6"/>
  <c r="CS46" i="6"/>
  <c r="CS51" i="6" s="1"/>
  <c r="CX63" i="6"/>
  <c r="DE70" i="6" s="1"/>
  <c r="CX56" i="6"/>
  <c r="CX55" i="6" s="1"/>
  <c r="CX48" i="6"/>
  <c r="CX47" i="6" s="1"/>
  <c r="CE18" i="6"/>
  <c r="CE26" i="6"/>
  <c r="CF20" i="6" s="1"/>
  <c r="CJ27" i="6"/>
  <c r="CK22" i="6" s="1"/>
  <c r="CQ39" i="6"/>
  <c r="CX75" i="6"/>
  <c r="CL30" i="6"/>
  <c r="CK29" i="6"/>
  <c r="CK25" i="6" s="1"/>
  <c r="CQ81" i="6"/>
  <c r="CQ83" i="6"/>
  <c r="CX84" i="6"/>
  <c r="CX96" i="6"/>
  <c r="CX95" i="6"/>
  <c r="CW85" i="6"/>
  <c r="CR53" i="6"/>
  <c r="CQ52" i="6"/>
  <c r="CQ92" i="6" s="1"/>
  <c r="CP82" i="6"/>
  <c r="CS86" i="6"/>
  <c r="CR45" i="6"/>
  <c r="CX94" i="6"/>
  <c r="CW44" i="5"/>
  <c r="CW43" i="5" s="1"/>
  <c r="CW59" i="5"/>
  <c r="CW58" i="5" s="1"/>
  <c r="DC75" i="5"/>
  <c r="CO26" i="5"/>
  <c r="CP21" i="5" s="1"/>
  <c r="CP20" i="5" s="1"/>
  <c r="CQ37" i="5"/>
  <c r="CQ30" i="5"/>
  <c r="CI88" i="5"/>
  <c r="CI76" i="5"/>
  <c r="CI77" i="5" s="1"/>
  <c r="DB84" i="5"/>
  <c r="CJ18" i="5"/>
  <c r="CV90" i="5"/>
  <c r="CV65" i="5"/>
  <c r="CV82" i="5"/>
  <c r="CV80" i="5"/>
  <c r="CU81" i="5"/>
  <c r="CX85" i="5"/>
  <c r="CV39" i="5"/>
  <c r="DC74" i="5" s="1"/>
  <c r="CV32" i="5"/>
  <c r="DC83" i="5"/>
  <c r="DC95" i="5"/>
  <c r="DC94" i="5"/>
  <c r="DC64" i="5"/>
  <c r="DC63" i="5" s="1"/>
  <c r="DC57" i="5"/>
  <c r="DC56" i="5" s="1"/>
  <c r="DC49" i="5"/>
  <c r="DJ71" i="5" s="1"/>
  <c r="DD67" i="5"/>
  <c r="DB61" i="5"/>
  <c r="DI69" i="5"/>
  <c r="DC93" i="5"/>
  <c r="CW66" i="5"/>
  <c r="CW15" i="5" s="1"/>
  <c r="CW52" i="5"/>
  <c r="CO27" i="5"/>
  <c r="CP23" i="5" s="1"/>
  <c r="CP22" i="5" s="1"/>
  <c r="DC48" i="5"/>
  <c r="CP89" i="5"/>
  <c r="CP42" i="5"/>
  <c r="CP24" i="5"/>
  <c r="BW68" i="2"/>
  <c r="CD75" i="2"/>
  <c r="BP35" i="2"/>
  <c r="BQ37" i="2"/>
  <c r="BX52" i="2" s="1"/>
  <c r="BR78" i="2"/>
  <c r="BR77" i="2" s="1"/>
  <c r="BW79" i="2"/>
  <c r="BK31" i="2"/>
  <c r="BE29" i="2"/>
  <c r="BF23" i="2" s="1"/>
  <c r="BF22" i="2" s="1"/>
  <c r="BE21" i="2"/>
  <c r="BU74" i="2"/>
  <c r="BQ89" i="2"/>
  <c r="BR49" i="2"/>
  <c r="BR54" i="2" s="1"/>
  <c r="BR55" i="2" s="1"/>
  <c r="BR65" i="2"/>
  <c r="BR64" i="2" s="1"/>
  <c r="BK33" i="2"/>
  <c r="BL41" i="2"/>
  <c r="BL40" i="2" s="1"/>
  <c r="BL34" i="2"/>
  <c r="BS58" i="2" s="1"/>
  <c r="BS57" i="2" s="1"/>
  <c r="BW67" i="2"/>
  <c r="BW66" i="2" s="1"/>
  <c r="BW51" i="2"/>
  <c r="BW50" i="2" s="1"/>
  <c r="BK39" i="2"/>
  <c r="BJ94" i="2"/>
  <c r="BJ46" i="2"/>
  <c r="BD81" i="2"/>
  <c r="BD82" i="2" s="1"/>
  <c r="BD93" i="2"/>
  <c r="BQ47" i="2"/>
  <c r="BQ44" i="2"/>
  <c r="BR45" i="2"/>
  <c r="BR38" i="2"/>
  <c r="BY62" i="2" s="1"/>
  <c r="BY61" i="2" s="1"/>
  <c r="BR88" i="2"/>
  <c r="BR99" i="2"/>
  <c r="BR100" i="2"/>
  <c r="BX80" i="2"/>
  <c r="BT73" i="2"/>
  <c r="BS72" i="2"/>
  <c r="BS98" i="2" s="1"/>
  <c r="BM85" i="2"/>
  <c r="J108" i="2" s="1"/>
  <c r="BM87" i="2"/>
  <c r="BN16" i="2"/>
  <c r="BL86" i="2"/>
  <c r="BO90" i="2"/>
  <c r="BI30" i="2"/>
  <c r="BJ25" i="2" s="1"/>
  <c r="BJ24" i="2" s="1"/>
  <c r="BX69" i="2"/>
  <c r="BX53" i="2"/>
  <c r="CE76" i="2" s="1"/>
  <c r="BQ96" i="2"/>
  <c r="BR98" i="2"/>
  <c r="J54" i="7" l="1"/>
  <c r="J118" i="7"/>
  <c r="CY85" i="8"/>
  <c r="DG51" i="8"/>
  <c r="DA69" i="8"/>
  <c r="DA17" i="8" s="1"/>
  <c r="CZ16" i="8"/>
  <c r="CZ85" i="8" s="1"/>
  <c r="DA61" i="8"/>
  <c r="CN20" i="8"/>
  <c r="CN28" i="8"/>
  <c r="CO22" i="8" s="1"/>
  <c r="DA55" i="8"/>
  <c r="CZ54" i="8"/>
  <c r="CZ94" i="8" s="1"/>
  <c r="CS92" i="8"/>
  <c r="CS45" i="8"/>
  <c r="CS27" i="8"/>
  <c r="CT31" i="8"/>
  <c r="EQ82" i="8"/>
  <c r="ER19" i="8"/>
  <c r="CT38" i="8"/>
  <c r="CS30" i="8"/>
  <c r="CT26" i="8" s="1"/>
  <c r="CT25" i="8" s="1"/>
  <c r="CZ42" i="8"/>
  <c r="DG77" i="8" s="1"/>
  <c r="CZ35" i="8"/>
  <c r="CS23" i="8"/>
  <c r="DF64" i="8"/>
  <c r="DM72" i="8"/>
  <c r="CY84" i="8"/>
  <c r="DB88" i="8"/>
  <c r="CZ46" i="8"/>
  <c r="DA47" i="8"/>
  <c r="DG67" i="8"/>
  <c r="DG66" i="8" s="1"/>
  <c r="DG60" i="8"/>
  <c r="DG59" i="8" s="1"/>
  <c r="DG52" i="8"/>
  <c r="DN74" i="8" s="1"/>
  <c r="CY93" i="8"/>
  <c r="CY68" i="8"/>
  <c r="DG70" i="8"/>
  <c r="DG96" i="8" s="1"/>
  <c r="DH71" i="8"/>
  <c r="CU40" i="8"/>
  <c r="DB76" i="8" s="1"/>
  <c r="CU33" i="8"/>
  <c r="CU32" i="8" s="1"/>
  <c r="CZ89" i="8"/>
  <c r="DG78" i="8"/>
  <c r="DF87" i="8"/>
  <c r="CM91" i="8"/>
  <c r="CM79" i="8"/>
  <c r="CM80" i="8" s="1"/>
  <c r="BX68" i="2"/>
  <c r="CR15" i="6"/>
  <c r="CR87" i="6" s="1"/>
  <c r="CR14" i="6"/>
  <c r="CR81" i="6" s="1"/>
  <c r="CS60" i="6"/>
  <c r="CS59" i="6" s="1"/>
  <c r="CX62" i="6"/>
  <c r="CZ69" i="6"/>
  <c r="CZ68" i="6" s="1"/>
  <c r="CZ94" i="6" s="1"/>
  <c r="CQ66" i="6"/>
  <c r="CM31" i="6"/>
  <c r="CM30" i="6" s="1"/>
  <c r="CM38" i="6"/>
  <c r="CR41" i="6"/>
  <c r="CY76" i="6"/>
  <c r="CR52" i="6"/>
  <c r="CR92" i="6" s="1"/>
  <c r="CS53" i="6"/>
  <c r="CY84" i="6"/>
  <c r="CY95" i="6"/>
  <c r="CY96" i="6"/>
  <c r="CF19" i="6"/>
  <c r="CE89" i="6"/>
  <c r="CE77" i="6"/>
  <c r="CE78" i="6" s="1"/>
  <c r="CK90" i="6"/>
  <c r="CK43" i="6"/>
  <c r="CY94" i="6"/>
  <c r="CX85" i="6"/>
  <c r="CL29" i="6"/>
  <c r="CL25" i="6" s="1"/>
  <c r="CS45" i="6"/>
  <c r="CR44" i="6"/>
  <c r="CQ82" i="6"/>
  <c r="CT86" i="6"/>
  <c r="CR40" i="6"/>
  <c r="CY75" i="6" s="1"/>
  <c r="CR33" i="6"/>
  <c r="CK28" i="6"/>
  <c r="CL24" i="6" s="1"/>
  <c r="CL23" i="6" s="1"/>
  <c r="CK21" i="6"/>
  <c r="CS67" i="6"/>
  <c r="CY65" i="6"/>
  <c r="CY58" i="6"/>
  <c r="CY57" i="6" s="1"/>
  <c r="CY50" i="6"/>
  <c r="DF72" i="6" s="1"/>
  <c r="CR34" i="6"/>
  <c r="CW14" i="5"/>
  <c r="CW82" i="5" s="1"/>
  <c r="CV38" i="5"/>
  <c r="CP27" i="5"/>
  <c r="CQ23" i="5" s="1"/>
  <c r="CQ22" i="5" s="1"/>
  <c r="CP26" i="5"/>
  <c r="CQ21" i="5" s="1"/>
  <c r="CQ20" i="5" s="1"/>
  <c r="DC84" i="5"/>
  <c r="DJ70" i="5"/>
  <c r="DC62" i="5"/>
  <c r="DC61" i="5" s="1"/>
  <c r="DC55" i="5"/>
  <c r="DC54" i="5" s="1"/>
  <c r="DC47" i="5"/>
  <c r="DC46" i="5" s="1"/>
  <c r="CV81" i="5"/>
  <c r="CY85" i="5"/>
  <c r="CW34" i="5"/>
  <c r="CW41" i="5"/>
  <c r="DD83" i="5"/>
  <c r="DD95" i="5"/>
  <c r="DD94" i="5"/>
  <c r="CW51" i="5"/>
  <c r="CW91" i="5" s="1"/>
  <c r="CX60" i="5"/>
  <c r="CX53" i="5"/>
  <c r="CX45" i="5"/>
  <c r="CQ29" i="5"/>
  <c r="CW86" i="5"/>
  <c r="DD93" i="5"/>
  <c r="CW90" i="5"/>
  <c r="CJ17" i="5"/>
  <c r="CJ25" i="5"/>
  <c r="CK19" i="5" s="1"/>
  <c r="CQ36" i="5"/>
  <c r="CX73" i="5"/>
  <c r="CV31" i="5"/>
  <c r="CW39" i="5"/>
  <c r="DD74" i="5" s="1"/>
  <c r="CW32" i="5"/>
  <c r="CE75" i="2"/>
  <c r="BR37" i="2"/>
  <c r="BY52" i="2" s="1"/>
  <c r="BR44" i="2"/>
  <c r="BJ30" i="2"/>
  <c r="BK25" i="2" s="1"/>
  <c r="BK24" i="2" s="1"/>
  <c r="BL39" i="2"/>
  <c r="BF29" i="2"/>
  <c r="BG23" i="2" s="1"/>
  <c r="BG22" i="2" s="1"/>
  <c r="BF21" i="2"/>
  <c r="BN87" i="2"/>
  <c r="BO16" i="2"/>
  <c r="BN85" i="2"/>
  <c r="BL33" i="2"/>
  <c r="BK32" i="2"/>
  <c r="BK28" i="2" s="1"/>
  <c r="BV74" i="2"/>
  <c r="BR89" i="2"/>
  <c r="BR63" i="2"/>
  <c r="BY53" i="2"/>
  <c r="CF76" i="2" s="1"/>
  <c r="BY69" i="2"/>
  <c r="BS78" i="2"/>
  <c r="BE81" i="2"/>
  <c r="BE82" i="2" s="1"/>
  <c r="BE93" i="2"/>
  <c r="BM86" i="2"/>
  <c r="BP90" i="2"/>
  <c r="BS88" i="2"/>
  <c r="BS100" i="2"/>
  <c r="BS99" i="2"/>
  <c r="BR71" i="2"/>
  <c r="BR17" i="2" s="1"/>
  <c r="BQ43" i="2"/>
  <c r="BQ36" i="2"/>
  <c r="BX60" i="2" s="1"/>
  <c r="BX59" i="2" s="1"/>
  <c r="BM41" i="2"/>
  <c r="BM40" i="2" s="1"/>
  <c r="BM34" i="2"/>
  <c r="BT58" i="2" s="1"/>
  <c r="BT57" i="2" s="1"/>
  <c r="BY80" i="2"/>
  <c r="BL27" i="2"/>
  <c r="BQ70" i="2"/>
  <c r="BQ95" i="2"/>
  <c r="BT72" i="2"/>
  <c r="BT98" i="2" s="1"/>
  <c r="BU73" i="2"/>
  <c r="BR48" i="2"/>
  <c r="BS65" i="2"/>
  <c r="BS64" i="2" s="1"/>
  <c r="BS49" i="2"/>
  <c r="BS54" i="2" s="1"/>
  <c r="BS55" i="2" s="1"/>
  <c r="BY68" i="2" l="1"/>
  <c r="CZ83" i="8"/>
  <c r="DC88" i="8" s="1"/>
  <c r="DA16" i="8"/>
  <c r="DA85" i="8" s="1"/>
  <c r="CZ41" i="8"/>
  <c r="CT30" i="8"/>
  <c r="CU26" i="8" s="1"/>
  <c r="CU25" i="8" s="1"/>
  <c r="DB75" i="8"/>
  <c r="ER82" i="8"/>
  <c r="ES19" i="8"/>
  <c r="DH70" i="8"/>
  <c r="DH96" i="8" s="1"/>
  <c r="CZ84" i="8"/>
  <c r="DA54" i="8"/>
  <c r="DA94" i="8" s="1"/>
  <c r="CS29" i="8"/>
  <c r="CT24" i="8" s="1"/>
  <c r="CT23" i="8" s="1"/>
  <c r="CT92" i="8"/>
  <c r="CT45" i="8"/>
  <c r="CT27" i="8"/>
  <c r="CV40" i="8"/>
  <c r="DC76" i="8" s="1"/>
  <c r="CV33" i="8"/>
  <c r="CV32" i="8" s="1"/>
  <c r="DG65" i="8"/>
  <c r="DN72" i="8" s="1"/>
  <c r="DG58" i="8"/>
  <c r="DG57" i="8" s="1"/>
  <c r="DG50" i="8"/>
  <c r="DG49" i="8" s="1"/>
  <c r="CU39" i="8"/>
  <c r="CU31" i="8"/>
  <c r="CN91" i="8"/>
  <c r="CN79" i="8"/>
  <c r="CN80" i="8" s="1"/>
  <c r="DA46" i="8"/>
  <c r="CZ34" i="8"/>
  <c r="CO21" i="8"/>
  <c r="DG86" i="8"/>
  <c r="DG98" i="8"/>
  <c r="DG97" i="8"/>
  <c r="DA89" i="8"/>
  <c r="CZ93" i="8"/>
  <c r="CZ68" i="8"/>
  <c r="DA44" i="8"/>
  <c r="DA43" i="8" s="1"/>
  <c r="DA37" i="8"/>
  <c r="DN73" i="8"/>
  <c r="DB63" i="8"/>
  <c r="DB62" i="8" s="1"/>
  <c r="DB48" i="8"/>
  <c r="DB53" i="8" s="1"/>
  <c r="DB56" i="8"/>
  <c r="CR83" i="6"/>
  <c r="CS14" i="6"/>
  <c r="CS83" i="6" s="1"/>
  <c r="CL28" i="6"/>
  <c r="CM24" i="6" s="1"/>
  <c r="CM23" i="6" s="1"/>
  <c r="DF71" i="6"/>
  <c r="CY64" i="6"/>
  <c r="CR82" i="6"/>
  <c r="CU86" i="6"/>
  <c r="CM29" i="6"/>
  <c r="CL90" i="6"/>
  <c r="CL43" i="6"/>
  <c r="CT74" i="6"/>
  <c r="CM37" i="6"/>
  <c r="CS15" i="6"/>
  <c r="CR39" i="6"/>
  <c r="CS44" i="6"/>
  <c r="CT61" i="6"/>
  <c r="CT54" i="6"/>
  <c r="CT53" i="6" s="1"/>
  <c r="CT46" i="6"/>
  <c r="CT51" i="6" s="1"/>
  <c r="CR91" i="6"/>
  <c r="CR66" i="6"/>
  <c r="CZ84" i="6"/>
  <c r="CZ95" i="6"/>
  <c r="CZ96" i="6"/>
  <c r="CK27" i="6"/>
  <c r="CL22" i="6" s="1"/>
  <c r="CF18" i="6"/>
  <c r="CF26" i="6"/>
  <c r="CG20" i="6" s="1"/>
  <c r="CG19" i="6" s="1"/>
  <c r="CY49" i="6"/>
  <c r="CY85" i="6"/>
  <c r="CS42" i="6"/>
  <c r="CS41" i="6" s="1"/>
  <c r="CS35" i="6"/>
  <c r="CS34" i="6" s="1"/>
  <c r="CS52" i="6"/>
  <c r="CS92" i="6" s="1"/>
  <c r="CY63" i="6"/>
  <c r="CY56" i="6"/>
  <c r="CY55" i="6" s="1"/>
  <c r="CY48" i="6"/>
  <c r="CY47" i="6" s="1"/>
  <c r="CR32" i="6"/>
  <c r="DJ69" i="5"/>
  <c r="CW80" i="5"/>
  <c r="CW81" i="5" s="1"/>
  <c r="CW65" i="5"/>
  <c r="CQ26" i="5"/>
  <c r="CQ27" i="5"/>
  <c r="CR23" i="5" s="1"/>
  <c r="CR22" i="5" s="1"/>
  <c r="CR37" i="5"/>
  <c r="CY73" i="5" s="1"/>
  <c r="CR30" i="5"/>
  <c r="CQ28" i="5"/>
  <c r="DD84" i="5"/>
  <c r="CJ88" i="5"/>
  <c r="CJ76" i="5"/>
  <c r="CJ77" i="5" s="1"/>
  <c r="CX50" i="5"/>
  <c r="CX44" i="5"/>
  <c r="CW38" i="5"/>
  <c r="CW31" i="5"/>
  <c r="CK18" i="5"/>
  <c r="CX66" i="5"/>
  <c r="CW40" i="5"/>
  <c r="DD75" i="5"/>
  <c r="CX59" i="5"/>
  <c r="DE68" i="5"/>
  <c r="DD64" i="5"/>
  <c r="DD63" i="5" s="1"/>
  <c r="DD57" i="5"/>
  <c r="DD56" i="5" s="1"/>
  <c r="DD49" i="5"/>
  <c r="DK71" i="5" s="1"/>
  <c r="CW33" i="5"/>
  <c r="CX39" i="5"/>
  <c r="DE74" i="5" s="1"/>
  <c r="CX32" i="5"/>
  <c r="DD62" i="5"/>
  <c r="DD61" i="5" s="1"/>
  <c r="DD55" i="5"/>
  <c r="DD54" i="5" s="1"/>
  <c r="DD47" i="5"/>
  <c r="DD46" i="5" s="1"/>
  <c r="CX52" i="5"/>
  <c r="CX41" i="5"/>
  <c r="CX34" i="5"/>
  <c r="CX72" i="5"/>
  <c r="CQ35" i="5"/>
  <c r="CF75" i="2"/>
  <c r="H137" i="2"/>
  <c r="BS71" i="2"/>
  <c r="BS17" i="2" s="1"/>
  <c r="BS63" i="2"/>
  <c r="BM39" i="2"/>
  <c r="BK30" i="2"/>
  <c r="BL25" i="2" s="1"/>
  <c r="BL24" i="2" s="1"/>
  <c r="BW74" i="2"/>
  <c r="BF93" i="2"/>
  <c r="BF81" i="2"/>
  <c r="BF82" i="2" s="1"/>
  <c r="BN34" i="2"/>
  <c r="BU58" i="2" s="1"/>
  <c r="BU57" i="2" s="1"/>
  <c r="BN41" i="2"/>
  <c r="BN40" i="2" s="1"/>
  <c r="BG21" i="2"/>
  <c r="BG29" i="2"/>
  <c r="BH23" i="2" s="1"/>
  <c r="BX51" i="2"/>
  <c r="BX50" i="2" s="1"/>
  <c r="BX67" i="2"/>
  <c r="BX66" i="2" s="1"/>
  <c r="BQ35" i="2"/>
  <c r="BX79" i="2"/>
  <c r="BQ42" i="2"/>
  <c r="BN86" i="2"/>
  <c r="BQ90" i="2"/>
  <c r="BT65" i="2"/>
  <c r="BT64" i="2" s="1"/>
  <c r="BT49" i="2"/>
  <c r="BT54" i="2" s="1"/>
  <c r="BT55" i="2" s="1"/>
  <c r="BK94" i="2"/>
  <c r="BK46" i="2"/>
  <c r="BS38" i="2"/>
  <c r="BZ62" i="2" s="1"/>
  <c r="BZ61" i="2" s="1"/>
  <c r="BS45" i="2"/>
  <c r="BS44" i="2" s="1"/>
  <c r="BL26" i="2"/>
  <c r="BU72" i="2"/>
  <c r="BU98" i="2" s="1"/>
  <c r="BV73" i="2"/>
  <c r="BO85" i="2"/>
  <c r="BP16" i="2"/>
  <c r="BO87" i="2"/>
  <c r="BR56" i="2"/>
  <c r="BS89" i="2"/>
  <c r="BS48" i="2"/>
  <c r="BR47" i="2"/>
  <c r="BM33" i="2"/>
  <c r="BL32" i="2"/>
  <c r="BL28" i="2" s="1"/>
  <c r="BT88" i="2"/>
  <c r="K110" i="2" s="1"/>
  <c r="BT100" i="2"/>
  <c r="BT99" i="2"/>
  <c r="BS77" i="2"/>
  <c r="BT78" i="2"/>
  <c r="BR43" i="2"/>
  <c r="BR36" i="2"/>
  <c r="BY60" i="2" s="1"/>
  <c r="BY59" i="2" s="1"/>
  <c r="BR91" i="2" l="1"/>
  <c r="BR18" i="2"/>
  <c r="K126" i="7"/>
  <c r="K63" i="7"/>
  <c r="DA83" i="8"/>
  <c r="DA84" i="8" s="1"/>
  <c r="DB69" i="8"/>
  <c r="DB16" i="8" s="1"/>
  <c r="DB85" i="8" s="1"/>
  <c r="DH78" i="8"/>
  <c r="DG64" i="8"/>
  <c r="DC75" i="8"/>
  <c r="CT29" i="8"/>
  <c r="CU24" i="8" s="1"/>
  <c r="CU23" i="8" s="1"/>
  <c r="CV31" i="8"/>
  <c r="CO20" i="8"/>
  <c r="CO28" i="8"/>
  <c r="CP22" i="8" s="1"/>
  <c r="CP21" i="8" s="1"/>
  <c r="CU38" i="8"/>
  <c r="CU45" i="8" s="1"/>
  <c r="CV39" i="8"/>
  <c r="DB47" i="8"/>
  <c r="DB61" i="8"/>
  <c r="DA93" i="8"/>
  <c r="DA68" i="8"/>
  <c r="DA42" i="8"/>
  <c r="DA35" i="8"/>
  <c r="DI71" i="8"/>
  <c r="DH86" i="8"/>
  <c r="DH98" i="8"/>
  <c r="DH97" i="8"/>
  <c r="DH67" i="8"/>
  <c r="DH66" i="8" s="1"/>
  <c r="DH60" i="8"/>
  <c r="DH59" i="8" s="1"/>
  <c r="DH52" i="8"/>
  <c r="DO74" i="8" s="1"/>
  <c r="DA36" i="8"/>
  <c r="DC63" i="8"/>
  <c r="DC62" i="8" s="1"/>
  <c r="DC56" i="8"/>
  <c r="DC48" i="8"/>
  <c r="DC53" i="8" s="1"/>
  <c r="CU30" i="8"/>
  <c r="CV26" i="8" s="1"/>
  <c r="CV25" i="8" s="1"/>
  <c r="DG87" i="8"/>
  <c r="CU92" i="8"/>
  <c r="DB55" i="8"/>
  <c r="ES82" i="8"/>
  <c r="ET19" i="8"/>
  <c r="DB44" i="8"/>
  <c r="DI78" i="8" s="1"/>
  <c r="DB37" i="8"/>
  <c r="CS81" i="6"/>
  <c r="CS82" i="6" s="1"/>
  <c r="CZ49" i="6"/>
  <c r="CS40" i="6"/>
  <c r="CZ75" i="6" s="1"/>
  <c r="CS33" i="6"/>
  <c r="CS32" i="6" s="1"/>
  <c r="CT60" i="6"/>
  <c r="DA69" i="6"/>
  <c r="DF70" i="6"/>
  <c r="CY62" i="6"/>
  <c r="CS91" i="6"/>
  <c r="CS66" i="6"/>
  <c r="CT45" i="6"/>
  <c r="CT52" i="6"/>
  <c r="CT92" i="6" s="1"/>
  <c r="CZ85" i="6"/>
  <c r="CZ76" i="6"/>
  <c r="CN31" i="6"/>
  <c r="CN38" i="6"/>
  <c r="CU74" i="6" s="1"/>
  <c r="CS87" i="6"/>
  <c r="CZ65" i="6"/>
  <c r="CZ58" i="6"/>
  <c r="CZ57" i="6" s="1"/>
  <c r="CZ50" i="6"/>
  <c r="DG72" i="6" s="1"/>
  <c r="CF89" i="6"/>
  <c r="CF77" i="6"/>
  <c r="CF78" i="6" s="1"/>
  <c r="CM36" i="6"/>
  <c r="CM43" i="6" s="1"/>
  <c r="CM90" i="6"/>
  <c r="CT73" i="6"/>
  <c r="CM28" i="6"/>
  <c r="CN24" i="6" s="1"/>
  <c r="CN23" i="6" s="1"/>
  <c r="CG18" i="6"/>
  <c r="CG26" i="6"/>
  <c r="CH20" i="6" s="1"/>
  <c r="CL21" i="6"/>
  <c r="CT67" i="6"/>
  <c r="CT14" i="6" s="1"/>
  <c r="CT42" i="6"/>
  <c r="CT41" i="6" s="1"/>
  <c r="CT35" i="6"/>
  <c r="CZ85" i="5"/>
  <c r="CX31" i="5"/>
  <c r="CR36" i="5"/>
  <c r="CR35" i="5" s="1"/>
  <c r="DK69" i="5"/>
  <c r="CR21" i="5"/>
  <c r="CR20" i="5" s="1"/>
  <c r="CR26" i="5" s="1"/>
  <c r="CY72" i="5"/>
  <c r="CR27" i="5"/>
  <c r="DE64" i="5"/>
  <c r="DE63" i="5" s="1"/>
  <c r="DE57" i="5"/>
  <c r="DE56" i="5" s="1"/>
  <c r="DE49" i="5"/>
  <c r="DL71" i="5" s="1"/>
  <c r="DE75" i="5"/>
  <c r="CX43" i="5"/>
  <c r="CY60" i="5"/>
  <c r="DF68" i="5" s="1"/>
  <c r="CY53" i="5"/>
  <c r="CY52" i="5" s="1"/>
  <c r="CY45" i="5"/>
  <c r="CY50" i="5" s="1"/>
  <c r="CX40" i="5"/>
  <c r="CX51" i="5"/>
  <c r="CX91" i="5" s="1"/>
  <c r="CX33" i="5"/>
  <c r="DD48" i="5"/>
  <c r="CX15" i="5"/>
  <c r="CX14" i="5"/>
  <c r="CK17" i="5"/>
  <c r="CK25" i="5"/>
  <c r="CL19" i="5" s="1"/>
  <c r="CL18" i="5" s="1"/>
  <c r="CY41" i="5"/>
  <c r="CY34" i="5"/>
  <c r="DK70" i="5"/>
  <c r="DE62" i="5"/>
  <c r="DE61" i="5" s="1"/>
  <c r="DE55" i="5"/>
  <c r="DE54" i="5" s="1"/>
  <c r="DE47" i="5"/>
  <c r="DE46" i="5" s="1"/>
  <c r="DE67" i="5"/>
  <c r="DE93" i="5" s="1"/>
  <c r="CQ89" i="5"/>
  <c r="CQ42" i="5"/>
  <c r="CQ24" i="5"/>
  <c r="CX58" i="5"/>
  <c r="CX38" i="5"/>
  <c r="CR29" i="5"/>
  <c r="BZ80" i="2"/>
  <c r="BY79" i="2"/>
  <c r="BT71" i="2"/>
  <c r="BT17" i="2" s="1"/>
  <c r="BR42" i="2"/>
  <c r="BN39" i="2"/>
  <c r="BT63" i="2"/>
  <c r="BL30" i="2"/>
  <c r="BM25" i="2" s="1"/>
  <c r="BZ53" i="2"/>
  <c r="CG76" i="2" s="1"/>
  <c r="BZ69" i="2"/>
  <c r="BZ68" i="2" s="1"/>
  <c r="BS37" i="2"/>
  <c r="BO34" i="2"/>
  <c r="BV58" i="2" s="1"/>
  <c r="BV57" i="2" s="1"/>
  <c r="BO41" i="2"/>
  <c r="BO40" i="2" s="1"/>
  <c r="BQ16" i="2"/>
  <c r="BP85" i="2"/>
  <c r="BP87" i="2"/>
  <c r="BV72" i="2"/>
  <c r="BV98" i="2" s="1"/>
  <c r="BW73" i="2"/>
  <c r="BR35" i="2"/>
  <c r="BU65" i="2"/>
  <c r="BU64" i="2" s="1"/>
  <c r="BU49" i="2"/>
  <c r="BU54" i="2" s="1"/>
  <c r="BU55" i="2" s="1"/>
  <c r="BS36" i="2"/>
  <c r="BZ60" i="2" s="1"/>
  <c r="BZ59" i="2" s="1"/>
  <c r="BS43" i="2"/>
  <c r="BT89" i="2"/>
  <c r="BS56" i="2"/>
  <c r="BY51" i="2"/>
  <c r="BY50" i="2" s="1"/>
  <c r="BY67" i="2"/>
  <c r="BY66" i="2" s="1"/>
  <c r="BU88" i="2"/>
  <c r="BU99" i="2"/>
  <c r="BU100" i="2"/>
  <c r="BO86" i="2"/>
  <c r="BR90" i="2"/>
  <c r="BX74" i="2"/>
  <c r="BG93" i="2"/>
  <c r="BG81" i="2"/>
  <c r="BG82" i="2" s="1"/>
  <c r="BR96" i="2"/>
  <c r="BL94" i="2"/>
  <c r="BL46" i="2"/>
  <c r="BN33" i="2"/>
  <c r="BM32" i="2"/>
  <c r="BM28" i="2" s="1"/>
  <c r="BR95" i="2"/>
  <c r="BR70" i="2"/>
  <c r="BL31" i="2"/>
  <c r="BM27" i="2" s="1"/>
  <c r="BT77" i="2"/>
  <c r="BU78" i="2"/>
  <c r="BS47" i="2"/>
  <c r="BT48" i="2"/>
  <c r="BH22" i="2"/>
  <c r="BS91" i="2" l="1"/>
  <c r="BS18" i="2"/>
  <c r="DD88" i="8"/>
  <c r="DB17" i="8"/>
  <c r="DB89" i="8" s="1"/>
  <c r="DB83" i="8"/>
  <c r="DB84" i="8" s="1"/>
  <c r="DC61" i="8"/>
  <c r="CU29" i="8"/>
  <c r="CV24" i="8" s="1"/>
  <c r="CV23" i="8" s="1"/>
  <c r="DI70" i="8"/>
  <c r="DI96" i="8" s="1"/>
  <c r="DJ71" i="8"/>
  <c r="CW40" i="8"/>
  <c r="DD76" i="8" s="1"/>
  <c r="CW33" i="8"/>
  <c r="ET82" i="8"/>
  <c r="EU19" i="8"/>
  <c r="DB43" i="8"/>
  <c r="DH65" i="8"/>
  <c r="DH58" i="8"/>
  <c r="DH57" i="8" s="1"/>
  <c r="DH50" i="8"/>
  <c r="DH49" i="8" s="1"/>
  <c r="DC47" i="8"/>
  <c r="DB46" i="8"/>
  <c r="CO91" i="8"/>
  <c r="CO79" i="8"/>
  <c r="CO80" i="8" s="1"/>
  <c r="DB42" i="8"/>
  <c r="DB35" i="8"/>
  <c r="DA41" i="8"/>
  <c r="DH77" i="8"/>
  <c r="DC44" i="8"/>
  <c r="DJ78" i="8" s="1"/>
  <c r="DC37" i="8"/>
  <c r="CV30" i="8"/>
  <c r="CW26" i="8" s="1"/>
  <c r="CW25" i="8" s="1"/>
  <c r="CP20" i="8"/>
  <c r="CP28" i="8"/>
  <c r="CQ22" i="8" s="1"/>
  <c r="CQ21" i="8" s="1"/>
  <c r="CU27" i="8"/>
  <c r="DB54" i="8"/>
  <c r="DB94" i="8" s="1"/>
  <c r="DC55" i="8"/>
  <c r="DC69" i="8"/>
  <c r="DC16" i="8" s="1"/>
  <c r="DH87" i="8"/>
  <c r="CV38" i="8"/>
  <c r="CV45" i="8" s="1"/>
  <c r="DO73" i="8"/>
  <c r="CV92" i="8"/>
  <c r="DI67" i="8"/>
  <c r="DI66" i="8" s="1"/>
  <c r="DI60" i="8"/>
  <c r="DI59" i="8" s="1"/>
  <c r="DI52" i="8"/>
  <c r="DP74" i="8" s="1"/>
  <c r="DB36" i="8"/>
  <c r="DH51" i="8"/>
  <c r="DA34" i="8"/>
  <c r="CM25" i="6"/>
  <c r="CN37" i="6"/>
  <c r="CN36" i="6" s="1"/>
  <c r="CV86" i="6"/>
  <c r="CS39" i="6"/>
  <c r="DG71" i="6"/>
  <c r="CT15" i="6"/>
  <c r="CT87" i="6" s="1"/>
  <c r="CU73" i="6"/>
  <c r="CZ64" i="6"/>
  <c r="CL27" i="6"/>
  <c r="CM22" i="6" s="1"/>
  <c r="CT44" i="6"/>
  <c r="DA68" i="6"/>
  <c r="DA94" i="6" s="1"/>
  <c r="CO31" i="6"/>
  <c r="CO38" i="6"/>
  <c r="CV74" i="6" s="1"/>
  <c r="CG89" i="6"/>
  <c r="CG77" i="6"/>
  <c r="CG78" i="6" s="1"/>
  <c r="DA76" i="6"/>
  <c r="CT59" i="6"/>
  <c r="CH19" i="6"/>
  <c r="CZ63" i="6"/>
  <c r="CZ62" i="6" s="1"/>
  <c r="CZ56" i="6"/>
  <c r="CZ55" i="6" s="1"/>
  <c r="CZ48" i="6"/>
  <c r="CZ47" i="6" s="1"/>
  <c r="CU61" i="6"/>
  <c r="CU60" i="6" s="1"/>
  <c r="CU54" i="6"/>
  <c r="CU46" i="6"/>
  <c r="CU51" i="6" s="1"/>
  <c r="CN30" i="6"/>
  <c r="DA65" i="6"/>
  <c r="DA58" i="6"/>
  <c r="DA57" i="6" s="1"/>
  <c r="DA50" i="6"/>
  <c r="CN28" i="6"/>
  <c r="CU42" i="6"/>
  <c r="CU41" i="6" s="1"/>
  <c r="CU35" i="6"/>
  <c r="CT83" i="6"/>
  <c r="CT81" i="6"/>
  <c r="CT34" i="6"/>
  <c r="CY59" i="5"/>
  <c r="CY58" i="5" s="1"/>
  <c r="CY32" i="5"/>
  <c r="CY31" i="5" s="1"/>
  <c r="CY39" i="5"/>
  <c r="DF74" i="5" s="1"/>
  <c r="DE48" i="5"/>
  <c r="CY40" i="5"/>
  <c r="DF75" i="5"/>
  <c r="CY66" i="5"/>
  <c r="CY15" i="5" s="1"/>
  <c r="CY44" i="5"/>
  <c r="CY43" i="5" s="1"/>
  <c r="CK88" i="5"/>
  <c r="CK76" i="5"/>
  <c r="CK77" i="5" s="1"/>
  <c r="DL70" i="5"/>
  <c r="CL17" i="5"/>
  <c r="CL25" i="5"/>
  <c r="CM19" i="5" s="1"/>
  <c r="DL69" i="5"/>
  <c r="CS23" i="5"/>
  <c r="CY51" i="5"/>
  <c r="CY91" i="5" s="1"/>
  <c r="CX82" i="5"/>
  <c r="CX80" i="5"/>
  <c r="CX86" i="5"/>
  <c r="DF67" i="5"/>
  <c r="DF93" i="5" s="1"/>
  <c r="DF64" i="5"/>
  <c r="DF63" i="5" s="1"/>
  <c r="DF57" i="5"/>
  <c r="DF56" i="5" s="1"/>
  <c r="DF49" i="5"/>
  <c r="DM71" i="5" s="1"/>
  <c r="CY33" i="5"/>
  <c r="DE83" i="5"/>
  <c r="DE95" i="5"/>
  <c r="DE94" i="5"/>
  <c r="CR28" i="5"/>
  <c r="CS21" i="5" s="1"/>
  <c r="CS37" i="5"/>
  <c r="CS30" i="5"/>
  <c r="CS29" i="5" s="1"/>
  <c r="CX90" i="5"/>
  <c r="CX65" i="5"/>
  <c r="CG75" i="2"/>
  <c r="BS42" i="2"/>
  <c r="BZ79" i="2"/>
  <c r="BS35" i="2"/>
  <c r="BU63" i="2"/>
  <c r="BO39" i="2"/>
  <c r="BT36" i="2"/>
  <c r="CA60" i="2" s="1"/>
  <c r="CA59" i="2" s="1"/>
  <c r="BT43" i="2"/>
  <c r="BV78" i="2"/>
  <c r="BU77" i="2"/>
  <c r="BQ85" i="2"/>
  <c r="BQ87" i="2"/>
  <c r="BR16" i="2"/>
  <c r="BM24" i="2"/>
  <c r="BM94" i="2"/>
  <c r="BM46" i="2"/>
  <c r="BP86" i="2"/>
  <c r="BS90" i="2"/>
  <c r="BT47" i="2"/>
  <c r="BU48" i="2"/>
  <c r="BU71" i="2"/>
  <c r="BU17" i="2" s="1"/>
  <c r="BT38" i="2"/>
  <c r="CA62" i="2" s="1"/>
  <c r="CA61" i="2" s="1"/>
  <c r="BT45" i="2"/>
  <c r="BW72" i="2"/>
  <c r="BW98" i="2" s="1"/>
  <c r="BX73" i="2"/>
  <c r="BV65" i="2"/>
  <c r="BV64" i="2" s="1"/>
  <c r="BV49" i="2"/>
  <c r="BV54" i="2" s="1"/>
  <c r="BV55" i="2" s="1"/>
  <c r="BO33" i="2"/>
  <c r="BN32" i="2"/>
  <c r="BN28" i="2" s="1"/>
  <c r="BM26" i="2"/>
  <c r="BV88" i="2"/>
  <c r="BV99" i="2"/>
  <c r="BV100" i="2"/>
  <c r="BZ52" i="2"/>
  <c r="BT56" i="2"/>
  <c r="BS96" i="2"/>
  <c r="BS70" i="2"/>
  <c r="BS95" i="2"/>
  <c r="BY74" i="2"/>
  <c r="BU89" i="2"/>
  <c r="BH29" i="2"/>
  <c r="BI23" i="2" s="1"/>
  <c r="BH21" i="2"/>
  <c r="BZ67" i="2"/>
  <c r="BZ66" i="2" s="1"/>
  <c r="BZ51" i="2"/>
  <c r="BZ50" i="2" s="1"/>
  <c r="BT91" i="2" l="1"/>
  <c r="K109" i="2" s="1"/>
  <c r="BT18" i="2"/>
  <c r="DF62" i="5"/>
  <c r="DF61" i="5" s="1"/>
  <c r="DE88" i="8"/>
  <c r="CV27" i="8"/>
  <c r="DB34" i="8"/>
  <c r="DC43" i="8"/>
  <c r="DC36" i="8"/>
  <c r="DI77" i="8"/>
  <c r="CV29" i="8"/>
  <c r="CW24" i="8" s="1"/>
  <c r="CW23" i="8" s="1"/>
  <c r="DC83" i="8"/>
  <c r="DC85" i="8"/>
  <c r="CQ20" i="8"/>
  <c r="CQ28" i="8"/>
  <c r="CR22" i="8" s="1"/>
  <c r="DI65" i="8"/>
  <c r="DI58" i="8"/>
  <c r="DI57" i="8" s="1"/>
  <c r="DI50" i="8"/>
  <c r="DI49" i="8" s="1"/>
  <c r="DO72" i="8"/>
  <c r="DH64" i="8"/>
  <c r="DI86" i="8"/>
  <c r="DI98" i="8"/>
  <c r="DI97" i="8"/>
  <c r="DI51" i="8"/>
  <c r="DC54" i="8"/>
  <c r="DC94" i="8" s="1"/>
  <c r="CP91" i="8"/>
  <c r="CP79" i="8"/>
  <c r="CP80" i="8" s="1"/>
  <c r="CW30" i="8"/>
  <c r="DP73" i="8"/>
  <c r="DC17" i="8"/>
  <c r="DD44" i="8"/>
  <c r="DK78" i="8" s="1"/>
  <c r="DD37" i="8"/>
  <c r="EU82" i="8"/>
  <c r="EV19" i="8"/>
  <c r="CW39" i="8"/>
  <c r="DJ67" i="8"/>
  <c r="DJ66" i="8" s="1"/>
  <c r="DJ60" i="8"/>
  <c r="DJ59" i="8" s="1"/>
  <c r="DJ52" i="8"/>
  <c r="DQ74" i="8" s="1"/>
  <c r="DB93" i="8"/>
  <c r="DB68" i="8"/>
  <c r="DC42" i="8"/>
  <c r="DC35" i="8"/>
  <c r="DC46" i="8"/>
  <c r="DD63" i="8"/>
  <c r="DD62" i="8" s="1"/>
  <c r="DD56" i="8"/>
  <c r="DD55" i="8" s="1"/>
  <c r="DD48" i="8"/>
  <c r="DD53" i="8" s="1"/>
  <c r="CW32" i="8"/>
  <c r="DD75" i="8"/>
  <c r="CX40" i="8"/>
  <c r="DE76" i="8" s="1"/>
  <c r="CX33" i="8"/>
  <c r="DB41" i="8"/>
  <c r="DJ70" i="8"/>
  <c r="CO37" i="6"/>
  <c r="CO36" i="6" s="1"/>
  <c r="DA64" i="6"/>
  <c r="DG70" i="6"/>
  <c r="DH71" i="6"/>
  <c r="CU59" i="6"/>
  <c r="CT82" i="6"/>
  <c r="CW86" i="6"/>
  <c r="DB69" i="6"/>
  <c r="DH72" i="6"/>
  <c r="CU67" i="6"/>
  <c r="CU53" i="6"/>
  <c r="CH18" i="6"/>
  <c r="CH26" i="6"/>
  <c r="CI20" i="6" s="1"/>
  <c r="CO24" i="6"/>
  <c r="DB76" i="6"/>
  <c r="CT91" i="6"/>
  <c r="CT66" i="6"/>
  <c r="CV73" i="6"/>
  <c r="DB65" i="6"/>
  <c r="DB58" i="6"/>
  <c r="DB57" i="6" s="1"/>
  <c r="DB50" i="6"/>
  <c r="CU45" i="6"/>
  <c r="DA84" i="6"/>
  <c r="DA96" i="6"/>
  <c r="DA95" i="6"/>
  <c r="CO30" i="6"/>
  <c r="CN29" i="6"/>
  <c r="CN25" i="6" s="1"/>
  <c r="CU34" i="6"/>
  <c r="DA49" i="6"/>
  <c r="CT40" i="6"/>
  <c r="CT33" i="6"/>
  <c r="CV61" i="6"/>
  <c r="CV60" i="6" s="1"/>
  <c r="CV54" i="6"/>
  <c r="CV46" i="6"/>
  <c r="CV51" i="6" s="1"/>
  <c r="CM21" i="6"/>
  <c r="DF47" i="5"/>
  <c r="DF46" i="5" s="1"/>
  <c r="DF55" i="5"/>
  <c r="DF54" i="5" s="1"/>
  <c r="CY14" i="5"/>
  <c r="CY82" i="5" s="1"/>
  <c r="CY38" i="5"/>
  <c r="CS28" i="5"/>
  <c r="CZ41" i="5"/>
  <c r="CZ34" i="5"/>
  <c r="CZ33" i="5" s="1"/>
  <c r="CS22" i="5"/>
  <c r="DM70" i="5"/>
  <c r="CY86" i="5"/>
  <c r="CR89" i="5"/>
  <c r="CR42" i="5"/>
  <c r="CR24" i="5"/>
  <c r="CX81" i="5"/>
  <c r="DA85" i="5"/>
  <c r="CZ39" i="5"/>
  <c r="DG74" i="5" s="1"/>
  <c r="CZ32" i="5"/>
  <c r="CS20" i="5"/>
  <c r="CT37" i="5"/>
  <c r="CT30" i="5"/>
  <c r="DF48" i="5"/>
  <c r="CL88" i="5"/>
  <c r="CL76" i="5"/>
  <c r="CL77" i="5" s="1"/>
  <c r="CZ60" i="5"/>
  <c r="CZ53" i="5"/>
  <c r="CZ45" i="5"/>
  <c r="CZ73" i="5"/>
  <c r="CS36" i="5"/>
  <c r="DE84" i="5"/>
  <c r="DF83" i="5"/>
  <c r="DF94" i="5"/>
  <c r="DF95" i="5"/>
  <c r="CY90" i="5"/>
  <c r="CY65" i="5"/>
  <c r="CM18" i="5"/>
  <c r="BT37" i="2"/>
  <c r="CA52" i="2" s="1"/>
  <c r="BT42" i="2"/>
  <c r="BT35" i="2"/>
  <c r="CA79" i="2"/>
  <c r="BV63" i="2"/>
  <c r="BT70" i="2"/>
  <c r="BT95" i="2"/>
  <c r="BQ86" i="2"/>
  <c r="BT90" i="2"/>
  <c r="BW88" i="2"/>
  <c r="BW100" i="2"/>
  <c r="BW99" i="2"/>
  <c r="BN46" i="2"/>
  <c r="BN94" i="2"/>
  <c r="BV89" i="2"/>
  <c r="BU56" i="2"/>
  <c r="BO32" i="2"/>
  <c r="BO28" i="2" s="1"/>
  <c r="BM31" i="2"/>
  <c r="BN27" i="2" s="1"/>
  <c r="BN26" i="2" s="1"/>
  <c r="CA80" i="2"/>
  <c r="BT44" i="2"/>
  <c r="BV77" i="2"/>
  <c r="BP41" i="2"/>
  <c r="BP40" i="2" s="1"/>
  <c r="BP34" i="2"/>
  <c r="BW58" i="2" s="1"/>
  <c r="BW57" i="2" s="1"/>
  <c r="BT96" i="2"/>
  <c r="CA69" i="2"/>
  <c r="CA68" i="2" s="1"/>
  <c r="CA53" i="2"/>
  <c r="CH76" i="2" s="1"/>
  <c r="BZ74" i="2"/>
  <c r="BI22" i="2"/>
  <c r="BV71" i="2"/>
  <c r="BV17" i="2" s="1"/>
  <c r="BM30" i="2"/>
  <c r="BN25" i="2" s="1"/>
  <c r="BN24" i="2" s="1"/>
  <c r="CA67" i="2"/>
  <c r="CA66" i="2" s="1"/>
  <c r="CA51" i="2"/>
  <c r="CA50" i="2" s="1"/>
  <c r="BH81" i="2"/>
  <c r="BH82" i="2" s="1"/>
  <c r="BH93" i="2"/>
  <c r="BX72" i="2"/>
  <c r="BX98" i="2" s="1"/>
  <c r="BY73" i="2"/>
  <c r="BU47" i="2"/>
  <c r="BV48" i="2"/>
  <c r="BR85" i="2"/>
  <c r="BS16" i="2"/>
  <c r="BR87" i="2"/>
  <c r="BU91" i="2" l="1"/>
  <c r="BU18" i="2"/>
  <c r="DM69" i="5"/>
  <c r="DC41" i="8"/>
  <c r="DJ77" i="8"/>
  <c r="CX26" i="8"/>
  <c r="CX25" i="8" s="1"/>
  <c r="CX30" i="8" s="1"/>
  <c r="DC34" i="8"/>
  <c r="DJ51" i="8"/>
  <c r="DD43" i="8"/>
  <c r="DD47" i="8"/>
  <c r="DD46" i="8" s="1"/>
  <c r="DK71" i="8"/>
  <c r="DK70" i="8" s="1"/>
  <c r="CW29" i="8"/>
  <c r="DD61" i="8"/>
  <c r="DQ73" i="8"/>
  <c r="DC84" i="8"/>
  <c r="DF88" i="8"/>
  <c r="DC93" i="8"/>
  <c r="DC68" i="8"/>
  <c r="DD54" i="8"/>
  <c r="DD94" i="8" s="1"/>
  <c r="CW38" i="8"/>
  <c r="CX39" i="8"/>
  <c r="CY40" i="8"/>
  <c r="DF76" i="8" s="1"/>
  <c r="CY33" i="8"/>
  <c r="DD42" i="8"/>
  <c r="DD35" i="8"/>
  <c r="DJ86" i="8"/>
  <c r="DJ98" i="8"/>
  <c r="DJ97" i="8"/>
  <c r="DJ96" i="8"/>
  <c r="CR21" i="8"/>
  <c r="DE75" i="8"/>
  <c r="DJ65" i="8"/>
  <c r="DJ58" i="8"/>
  <c r="DJ57" i="8" s="1"/>
  <c r="DJ50" i="8"/>
  <c r="DJ49" i="8" s="1"/>
  <c r="CW31" i="8"/>
  <c r="CX32" i="8"/>
  <c r="DK67" i="8"/>
  <c r="DK66" i="8" s="1"/>
  <c r="DK60" i="8"/>
  <c r="DK59" i="8" s="1"/>
  <c r="DK52" i="8"/>
  <c r="DR74" i="8" s="1"/>
  <c r="DD36" i="8"/>
  <c r="DI87" i="8"/>
  <c r="CQ91" i="8"/>
  <c r="CQ79" i="8"/>
  <c r="CQ80" i="8" s="1"/>
  <c r="DI64" i="8"/>
  <c r="EV82" i="8"/>
  <c r="EW19" i="8"/>
  <c r="DE63" i="8"/>
  <c r="DE62" i="8" s="1"/>
  <c r="DE56" i="8"/>
  <c r="DE48" i="8"/>
  <c r="DE53" i="8" s="1"/>
  <c r="DD69" i="8"/>
  <c r="DD16" i="8" s="1"/>
  <c r="DC89" i="8"/>
  <c r="DP72" i="8"/>
  <c r="DB49" i="6"/>
  <c r="DB64" i="6"/>
  <c r="CV67" i="6"/>
  <c r="CV59" i="6"/>
  <c r="CT39" i="6"/>
  <c r="DA75" i="6"/>
  <c r="DA85" i="6"/>
  <c r="CU15" i="6"/>
  <c r="CU14" i="6"/>
  <c r="CV45" i="6"/>
  <c r="CU44" i="6"/>
  <c r="CV53" i="6"/>
  <c r="CU52" i="6"/>
  <c r="CU92" i="6" s="1"/>
  <c r="CN90" i="6"/>
  <c r="CN43" i="6"/>
  <c r="CV42" i="6"/>
  <c r="CV41" i="6" s="1"/>
  <c r="CV35" i="6"/>
  <c r="CV34" i="6" s="1"/>
  <c r="CO23" i="6"/>
  <c r="DI72" i="6"/>
  <c r="CM27" i="6"/>
  <c r="CN22" i="6" s="1"/>
  <c r="CN21" i="6" s="1"/>
  <c r="CP31" i="6"/>
  <c r="CP30" i="6" s="1"/>
  <c r="CP38" i="6"/>
  <c r="DC69" i="6"/>
  <c r="DB68" i="6"/>
  <c r="CO29" i="6"/>
  <c r="CO25" i="6" s="1"/>
  <c r="CI19" i="6"/>
  <c r="DI71" i="6"/>
  <c r="DA63" i="6"/>
  <c r="DA56" i="6"/>
  <c r="DA55" i="6" s="1"/>
  <c r="DA48" i="6"/>
  <c r="DA47" i="6" s="1"/>
  <c r="CT32" i="6"/>
  <c r="CH89" i="6"/>
  <c r="CH77" i="6"/>
  <c r="CH78" i="6" s="1"/>
  <c r="CY80" i="5"/>
  <c r="DB85" i="5" s="1"/>
  <c r="DG48" i="5"/>
  <c r="DA60" i="5"/>
  <c r="DA53" i="5"/>
  <c r="DA45" i="5"/>
  <c r="DA50" i="5" s="1"/>
  <c r="DA73" i="5"/>
  <c r="CZ72" i="5"/>
  <c r="CZ50" i="5"/>
  <c r="CZ44" i="5"/>
  <c r="CS26" i="5"/>
  <c r="CT21" i="5" s="1"/>
  <c r="CT20" i="5" s="1"/>
  <c r="CS89" i="5"/>
  <c r="CM17" i="5"/>
  <c r="CM25" i="5"/>
  <c r="CN19" i="5" s="1"/>
  <c r="CN18" i="5" s="1"/>
  <c r="CZ66" i="5"/>
  <c r="CZ52" i="5"/>
  <c r="DG62" i="5"/>
  <c r="DG61" i="5" s="1"/>
  <c r="DG55" i="5"/>
  <c r="DG54" i="5" s="1"/>
  <c r="DG47" i="5"/>
  <c r="DG46" i="5" s="1"/>
  <c r="CZ31" i="5"/>
  <c r="CT29" i="5"/>
  <c r="CS35" i="5"/>
  <c r="CS24" i="5" s="1"/>
  <c r="CT36" i="5"/>
  <c r="CZ59" i="5"/>
  <c r="DG68" i="5"/>
  <c r="DF84" i="5"/>
  <c r="CZ38" i="5"/>
  <c r="CS27" i="5"/>
  <c r="CT23" i="5" s="1"/>
  <c r="CT22" i="5" s="1"/>
  <c r="DG64" i="5"/>
  <c r="DG63" i="5" s="1"/>
  <c r="DG57" i="5"/>
  <c r="DG56" i="5" s="1"/>
  <c r="DG49" i="5"/>
  <c r="DN71" i="5" s="1"/>
  <c r="DG75" i="5"/>
  <c r="CZ40" i="5"/>
  <c r="CH75" i="2"/>
  <c r="BP33" i="2"/>
  <c r="BP32" i="2" s="1"/>
  <c r="BW78" i="2"/>
  <c r="BW77" i="2" s="1"/>
  <c r="BN30" i="2"/>
  <c r="BO25" i="2" s="1"/>
  <c r="BO24" i="2" s="1"/>
  <c r="BV56" i="2"/>
  <c r="BU70" i="2"/>
  <c r="BU95" i="2"/>
  <c r="BU96" i="2"/>
  <c r="BN31" i="2"/>
  <c r="BO27" i="2" s="1"/>
  <c r="BO26" i="2" s="1"/>
  <c r="BW89" i="2"/>
  <c r="BO46" i="2"/>
  <c r="BO94" i="2"/>
  <c r="BY72" i="2"/>
  <c r="BY98" i="2" s="1"/>
  <c r="BZ73" i="2"/>
  <c r="BU45" i="2"/>
  <c r="CB80" i="2" s="1"/>
  <c r="BU38" i="2"/>
  <c r="CB62" i="2" s="1"/>
  <c r="CB61" i="2" s="1"/>
  <c r="BX88" i="2"/>
  <c r="BX99" i="2"/>
  <c r="BX100" i="2"/>
  <c r="BI21" i="2"/>
  <c r="BI29" i="2"/>
  <c r="BJ23" i="2" s="1"/>
  <c r="BJ22" i="2" s="1"/>
  <c r="BR86" i="2"/>
  <c r="BU90" i="2"/>
  <c r="CA74" i="2"/>
  <c r="BW49" i="2"/>
  <c r="BW54" i="2" s="1"/>
  <c r="BW55" i="2" s="1"/>
  <c r="BW65" i="2"/>
  <c r="BW64" i="2" s="1"/>
  <c r="BU43" i="2"/>
  <c r="BU36" i="2"/>
  <c r="CB60" i="2" s="1"/>
  <c r="CB59" i="2" s="1"/>
  <c r="BS85" i="2"/>
  <c r="BS87" i="2"/>
  <c r="BT16" i="2"/>
  <c r="BV47" i="2"/>
  <c r="BP39" i="2"/>
  <c r="BV91" i="2" l="1"/>
  <c r="BV18" i="2"/>
  <c r="DD41" i="8"/>
  <c r="DD34" i="8"/>
  <c r="CY26" i="8"/>
  <c r="DF44" i="8" s="1"/>
  <c r="DD17" i="8"/>
  <c r="DD89" i="8" s="1"/>
  <c r="DE37" i="8"/>
  <c r="DL60" i="8" s="1"/>
  <c r="DL59" i="8" s="1"/>
  <c r="DE44" i="8"/>
  <c r="DL78" i="8" s="1"/>
  <c r="DE69" i="8"/>
  <c r="DE16" i="8" s="1"/>
  <c r="DK77" i="8"/>
  <c r="CX24" i="8"/>
  <c r="CX23" i="8" s="1"/>
  <c r="CX29" i="8" s="1"/>
  <c r="DE61" i="8"/>
  <c r="DF75" i="8"/>
  <c r="DL71" i="8"/>
  <c r="DJ87" i="8"/>
  <c r="DK51" i="8"/>
  <c r="DK86" i="8"/>
  <c r="DK98" i="8"/>
  <c r="DK97" i="8"/>
  <c r="DQ72" i="8"/>
  <c r="EW82" i="8"/>
  <c r="EX19" i="8"/>
  <c r="DK96" i="8"/>
  <c r="CR20" i="8"/>
  <c r="CR28" i="8"/>
  <c r="CS22" i="8" s="1"/>
  <c r="DK65" i="8"/>
  <c r="DK58" i="8"/>
  <c r="DK57" i="8" s="1"/>
  <c r="DK50" i="8"/>
  <c r="DK49" i="8" s="1"/>
  <c r="CX31" i="8"/>
  <c r="CY32" i="8"/>
  <c r="DL67" i="8"/>
  <c r="DL66" i="8" s="1"/>
  <c r="CX38" i="8"/>
  <c r="CY39" i="8"/>
  <c r="DR73" i="8"/>
  <c r="DD93" i="8"/>
  <c r="DD68" i="8"/>
  <c r="CW92" i="8"/>
  <c r="CW45" i="8"/>
  <c r="CW27" i="8"/>
  <c r="DF63" i="8"/>
  <c r="DF62" i="8" s="1"/>
  <c r="DF56" i="8"/>
  <c r="DF48" i="8"/>
  <c r="DF53" i="8" s="1"/>
  <c r="DE47" i="8"/>
  <c r="DE55" i="8"/>
  <c r="DD85" i="8"/>
  <c r="DD83" i="8"/>
  <c r="DJ64" i="8"/>
  <c r="BP28" i="2"/>
  <c r="DC49" i="6"/>
  <c r="CN27" i="6"/>
  <c r="CO22" i="6" s="1"/>
  <c r="CO21" i="6" s="1"/>
  <c r="DB84" i="6"/>
  <c r="DB96" i="6"/>
  <c r="DB95" i="6"/>
  <c r="CO28" i="6"/>
  <c r="CP24" i="6" s="1"/>
  <c r="CP23" i="6" s="1"/>
  <c r="DC65" i="6"/>
  <c r="DC64" i="6" s="1"/>
  <c r="DC58" i="6"/>
  <c r="DC57" i="6" s="1"/>
  <c r="DC50" i="6"/>
  <c r="DJ72" i="6" s="1"/>
  <c r="CV52" i="6"/>
  <c r="CV92" i="6" s="1"/>
  <c r="DB94" i="6"/>
  <c r="CU91" i="6"/>
  <c r="CU66" i="6"/>
  <c r="DA62" i="6"/>
  <c r="DH70" i="6"/>
  <c r="CP37" i="6"/>
  <c r="CW74" i="6"/>
  <c r="CV44" i="6"/>
  <c r="CP29" i="6"/>
  <c r="CW61" i="6"/>
  <c r="CW60" i="6" s="1"/>
  <c r="CW54" i="6"/>
  <c r="CW46" i="6"/>
  <c r="CW51" i="6" s="1"/>
  <c r="DC68" i="6"/>
  <c r="CI18" i="6"/>
  <c r="CI26" i="6"/>
  <c r="CJ20" i="6" s="1"/>
  <c r="CJ19" i="6" s="1"/>
  <c r="CU83" i="6"/>
  <c r="CU81" i="6"/>
  <c r="CV14" i="6"/>
  <c r="CO90" i="6"/>
  <c r="CO43" i="6"/>
  <c r="CU40" i="6"/>
  <c r="CU39" i="6" s="1"/>
  <c r="CU33" i="6"/>
  <c r="CU32" i="6" s="1"/>
  <c r="DC76" i="6"/>
  <c r="CU87" i="6"/>
  <c r="CV15" i="6"/>
  <c r="CY81" i="5"/>
  <c r="CS42" i="5"/>
  <c r="DA66" i="5"/>
  <c r="CT26" i="5"/>
  <c r="CT27" i="5"/>
  <c r="CU23" i="5" s="1"/>
  <c r="CU22" i="5" s="1"/>
  <c r="CM88" i="5"/>
  <c r="CM76" i="5"/>
  <c r="CM77" i="5" s="1"/>
  <c r="CN17" i="5"/>
  <c r="CN25" i="5"/>
  <c r="CO19" i="5" s="1"/>
  <c r="CO18" i="5" s="1"/>
  <c r="DN69" i="5"/>
  <c r="DG67" i="5"/>
  <c r="DG93" i="5" s="1"/>
  <c r="DH68" i="5"/>
  <c r="DA34" i="5"/>
  <c r="DA41" i="5"/>
  <c r="DA40" i="5" s="1"/>
  <c r="DA59" i="5"/>
  <c r="CZ58" i="5"/>
  <c r="DA72" i="5"/>
  <c r="CT35" i="5"/>
  <c r="DA52" i="5"/>
  <c r="CZ51" i="5"/>
  <c r="CZ91" i="5" s="1"/>
  <c r="CT28" i="5"/>
  <c r="CZ15" i="5"/>
  <c r="CZ14" i="5"/>
  <c r="DA39" i="5"/>
  <c r="DH74" i="5" s="1"/>
  <c r="DA32" i="5"/>
  <c r="DA31" i="5" s="1"/>
  <c r="DN70" i="5"/>
  <c r="CU37" i="5"/>
  <c r="CU36" i="5" s="1"/>
  <c r="CU30" i="5"/>
  <c r="CU29" i="5" s="1"/>
  <c r="DA44" i="5"/>
  <c r="CZ43" i="5"/>
  <c r="BU44" i="2"/>
  <c r="BW48" i="2"/>
  <c r="BW47" i="2" s="1"/>
  <c r="BW71" i="2"/>
  <c r="BW17" i="2" s="1"/>
  <c r="BJ29" i="2"/>
  <c r="BK23" i="2" s="1"/>
  <c r="BK22" i="2" s="1"/>
  <c r="BJ21" i="2"/>
  <c r="BO30" i="2"/>
  <c r="BP25" i="2" s="1"/>
  <c r="BP24" i="2" s="1"/>
  <c r="CB51" i="2"/>
  <c r="CB50" i="2" s="1"/>
  <c r="CB67" i="2"/>
  <c r="CB66" i="2" s="1"/>
  <c r="BU35" i="2"/>
  <c r="BP46" i="2"/>
  <c r="BP94" i="2"/>
  <c r="BX89" i="2"/>
  <c r="CB53" i="2"/>
  <c r="CI76" i="2" s="1"/>
  <c r="CB69" i="2"/>
  <c r="CB68" i="2" s="1"/>
  <c r="BU37" i="2"/>
  <c r="CB79" i="2"/>
  <c r="BU42" i="2"/>
  <c r="BV95" i="2"/>
  <c r="BV70" i="2"/>
  <c r="BV36" i="2"/>
  <c r="CC60" i="2" s="1"/>
  <c r="CC59" i="2" s="1"/>
  <c r="BV43" i="2"/>
  <c r="BT85" i="2"/>
  <c r="K108" i="2" s="1"/>
  <c r="BU16" i="2"/>
  <c r="BT87" i="2"/>
  <c r="BI81" i="2"/>
  <c r="BI82" i="2" s="1"/>
  <c r="BI93" i="2"/>
  <c r="BZ72" i="2"/>
  <c r="CA73" i="2"/>
  <c r="BV45" i="2"/>
  <c r="BV38" i="2"/>
  <c r="CC62" i="2" s="1"/>
  <c r="CC61" i="2" s="1"/>
  <c r="BO31" i="2"/>
  <c r="BP27" i="2" s="1"/>
  <c r="BP26" i="2" s="1"/>
  <c r="BQ34" i="2"/>
  <c r="BX58" i="2" s="1"/>
  <c r="BX57" i="2" s="1"/>
  <c r="BQ41" i="2"/>
  <c r="BW63" i="2"/>
  <c r="BY88" i="2"/>
  <c r="BY100" i="2"/>
  <c r="BY99" i="2"/>
  <c r="BS86" i="2"/>
  <c r="BV90" i="2"/>
  <c r="CB74" i="2"/>
  <c r="BV96" i="2"/>
  <c r="K54" i="7" l="1"/>
  <c r="K118" i="7"/>
  <c r="DL52" i="8"/>
  <c r="DS74" i="8" s="1"/>
  <c r="DE17" i="8"/>
  <c r="DE89" i="8" s="1"/>
  <c r="CY25" i="8"/>
  <c r="CY30" i="8" s="1"/>
  <c r="CZ26" i="8" s="1"/>
  <c r="DF37" i="8"/>
  <c r="DM60" i="8" s="1"/>
  <c r="DM59" i="8" s="1"/>
  <c r="DE36" i="8"/>
  <c r="DE43" i="8"/>
  <c r="DF43" i="8" s="1"/>
  <c r="DK64" i="8"/>
  <c r="DM78" i="8"/>
  <c r="CY24" i="8"/>
  <c r="CY23" i="8" s="1"/>
  <c r="CY29" i="8" s="1"/>
  <c r="DE35" i="8"/>
  <c r="DL50" i="8" s="1"/>
  <c r="DL49" i="8" s="1"/>
  <c r="DE42" i="8"/>
  <c r="DF61" i="8"/>
  <c r="CX92" i="8"/>
  <c r="CX45" i="8"/>
  <c r="CX27" i="8"/>
  <c r="CR91" i="8"/>
  <c r="CR79" i="8"/>
  <c r="CR80" i="8" s="1"/>
  <c r="DK87" i="8"/>
  <c r="CY38" i="8"/>
  <c r="DE85" i="8"/>
  <c r="DE83" i="8"/>
  <c r="EX82" i="8"/>
  <c r="EY19" i="8"/>
  <c r="DE54" i="8"/>
  <c r="DE94" i="8" s="1"/>
  <c r="DF55" i="8"/>
  <c r="DR72" i="8"/>
  <c r="DM71" i="8"/>
  <c r="DL70" i="8"/>
  <c r="DL96" i="8" s="1"/>
  <c r="DD84" i="8"/>
  <c r="DG88" i="8"/>
  <c r="DF47" i="8"/>
  <c r="DE46" i="8"/>
  <c r="CZ40" i="8"/>
  <c r="DG76" i="8" s="1"/>
  <c r="CZ33" i="8"/>
  <c r="DF69" i="8"/>
  <c r="DF16" i="8" s="1"/>
  <c r="CY31" i="8"/>
  <c r="CS21" i="8"/>
  <c r="DD69" i="6"/>
  <c r="DD68" i="6" s="1"/>
  <c r="DD94" i="6" s="1"/>
  <c r="CW67" i="6"/>
  <c r="CW14" i="6" s="1"/>
  <c r="DJ71" i="6"/>
  <c r="CP28" i="6"/>
  <c r="CQ24" i="6" s="1"/>
  <c r="CO27" i="6"/>
  <c r="CP22" i="6" s="1"/>
  <c r="CP21" i="6" s="1"/>
  <c r="DC84" i="6"/>
  <c r="DC95" i="6"/>
  <c r="DC96" i="6"/>
  <c r="DB75" i="6"/>
  <c r="CP36" i="6"/>
  <c r="CP43" i="6" s="1"/>
  <c r="CV83" i="6"/>
  <c r="CV81" i="6"/>
  <c r="DC94" i="6"/>
  <c r="CP90" i="6"/>
  <c r="CW42" i="6"/>
  <c r="CW41" i="6" s="1"/>
  <c r="CW35" i="6"/>
  <c r="CU82" i="6"/>
  <c r="CX86" i="6"/>
  <c r="CW53" i="6"/>
  <c r="DB85" i="6"/>
  <c r="CJ18" i="6"/>
  <c r="CJ26" i="6"/>
  <c r="CK20" i="6" s="1"/>
  <c r="CV87" i="6"/>
  <c r="DB63" i="6"/>
  <c r="DI70" i="6" s="1"/>
  <c r="DB56" i="6"/>
  <c r="DB55" i="6" s="1"/>
  <c r="DB48" i="6"/>
  <c r="DB47" i="6" s="1"/>
  <c r="CV91" i="6"/>
  <c r="CV66" i="6"/>
  <c r="CQ31" i="6"/>
  <c r="CQ38" i="6"/>
  <c r="CQ37" i="6" s="1"/>
  <c r="CW45" i="6"/>
  <c r="CI89" i="6"/>
  <c r="CI77" i="6"/>
  <c r="CI78" i="6" s="1"/>
  <c r="CW59" i="6"/>
  <c r="CW73" i="6"/>
  <c r="CV40" i="6"/>
  <c r="CV39" i="6" s="1"/>
  <c r="CV33" i="6"/>
  <c r="CV32" i="6" s="1"/>
  <c r="DA38" i="5"/>
  <c r="DH75" i="5"/>
  <c r="CU35" i="5"/>
  <c r="CU27" i="5"/>
  <c r="CV23" i="5" s="1"/>
  <c r="CV22" i="5" s="1"/>
  <c r="CT89" i="5"/>
  <c r="CT42" i="5"/>
  <c r="CT24" i="5"/>
  <c r="CZ86" i="5"/>
  <c r="DA15" i="5"/>
  <c r="DB73" i="5"/>
  <c r="CN88" i="5"/>
  <c r="CN76" i="5"/>
  <c r="CN77" i="5" s="1"/>
  <c r="CU28" i="5"/>
  <c r="DH67" i="5"/>
  <c r="DG83" i="5"/>
  <c r="DG94" i="5"/>
  <c r="DG95" i="5"/>
  <c r="CZ90" i="5"/>
  <c r="CZ65" i="5"/>
  <c r="DH62" i="5"/>
  <c r="DH61" i="5" s="1"/>
  <c r="DH55" i="5"/>
  <c r="DH54" i="5" s="1"/>
  <c r="DH47" i="5"/>
  <c r="DH46" i="5" s="1"/>
  <c r="DA51" i="5"/>
  <c r="DA91" i="5" s="1"/>
  <c r="DB34" i="5"/>
  <c r="DB41" i="5"/>
  <c r="DB40" i="5" s="1"/>
  <c r="DH64" i="5"/>
  <c r="DH63" i="5" s="1"/>
  <c r="DH57" i="5"/>
  <c r="DH56" i="5" s="1"/>
  <c r="DH49" i="5"/>
  <c r="DO71" i="5" s="1"/>
  <c r="DA33" i="5"/>
  <c r="DA43" i="5"/>
  <c r="DB60" i="5"/>
  <c r="DI68" i="5" s="1"/>
  <c r="DB53" i="5"/>
  <c r="DB45" i="5"/>
  <c r="DB50" i="5" s="1"/>
  <c r="DA58" i="5"/>
  <c r="CV37" i="5"/>
  <c r="CV36" i="5" s="1"/>
  <c r="CV30" i="5"/>
  <c r="CV29" i="5" s="1"/>
  <c r="CZ80" i="5"/>
  <c r="CZ82" i="5"/>
  <c r="DA14" i="5"/>
  <c r="CO17" i="5"/>
  <c r="CO25" i="5"/>
  <c r="CP19" i="5" s="1"/>
  <c r="CP18" i="5" s="1"/>
  <c r="CU21" i="5"/>
  <c r="CI75" i="2"/>
  <c r="BV44" i="2"/>
  <c r="BV42" i="2"/>
  <c r="CC79" i="2"/>
  <c r="BP31" i="2"/>
  <c r="BQ27" i="2" s="1"/>
  <c r="BQ26" i="2" s="1"/>
  <c r="BP30" i="2"/>
  <c r="BQ25" i="2" s="1"/>
  <c r="BW95" i="2"/>
  <c r="BY89" i="2"/>
  <c r="BV16" i="2"/>
  <c r="BU87" i="2"/>
  <c r="BU85" i="2"/>
  <c r="CC74" i="2"/>
  <c r="CC53" i="2"/>
  <c r="CJ76" i="2" s="1"/>
  <c r="CC69" i="2"/>
  <c r="CC68" i="2" s="1"/>
  <c r="BX78" i="2"/>
  <c r="BQ40" i="2"/>
  <c r="BT86" i="2"/>
  <c r="BW90" i="2"/>
  <c r="CA72" i="2"/>
  <c r="CA98" i="2" s="1"/>
  <c r="CB73" i="2"/>
  <c r="BV37" i="2"/>
  <c r="CB52" i="2"/>
  <c r="BW43" i="2"/>
  <c r="BW36" i="2"/>
  <c r="CD60" i="2" s="1"/>
  <c r="CD59" i="2" s="1"/>
  <c r="BZ88" i="2"/>
  <c r="BZ99" i="2"/>
  <c r="BZ100" i="2"/>
  <c r="CC67" i="2"/>
  <c r="CC66" i="2" s="1"/>
  <c r="CC51" i="2"/>
  <c r="CC50" i="2" s="1"/>
  <c r="CC80" i="2"/>
  <c r="BK21" i="2"/>
  <c r="BK29" i="2"/>
  <c r="BL23" i="2" s="1"/>
  <c r="BX49" i="2"/>
  <c r="BX65" i="2"/>
  <c r="BX64" i="2" s="1"/>
  <c r="BQ33" i="2"/>
  <c r="BW56" i="2"/>
  <c r="BW18" i="2" s="1"/>
  <c r="BZ98" i="2"/>
  <c r="BJ81" i="2"/>
  <c r="BJ82" i="2" s="1"/>
  <c r="BJ93" i="2"/>
  <c r="BW38" i="2"/>
  <c r="CD62" i="2" s="1"/>
  <c r="CD61" i="2" s="1"/>
  <c r="BW45" i="2"/>
  <c r="BV35" i="2"/>
  <c r="BR41" i="2"/>
  <c r="BR34" i="2"/>
  <c r="BY58" i="2" s="1"/>
  <c r="BY57" i="2" s="1"/>
  <c r="BW70" i="2" l="1"/>
  <c r="BW91" i="2"/>
  <c r="DS73" i="8"/>
  <c r="DM67" i="8"/>
  <c r="DM66" i="8" s="1"/>
  <c r="DF36" i="8"/>
  <c r="DL51" i="8"/>
  <c r="DL58" i="8"/>
  <c r="DL57" i="8" s="1"/>
  <c r="DE34" i="8"/>
  <c r="DF35" i="8"/>
  <c r="DL65" i="8"/>
  <c r="DS72" i="8" s="1"/>
  <c r="DM52" i="8"/>
  <c r="DT74" i="8" s="1"/>
  <c r="DF42" i="8"/>
  <c r="CZ24" i="8"/>
  <c r="CZ23" i="8" s="1"/>
  <c r="CZ29" i="8" s="1"/>
  <c r="DE41" i="8"/>
  <c r="DL77" i="8"/>
  <c r="DF85" i="8"/>
  <c r="DF83" i="8"/>
  <c r="DG44" i="8"/>
  <c r="DG37" i="8"/>
  <c r="DE93" i="8"/>
  <c r="DE68" i="8"/>
  <c r="DE84" i="8"/>
  <c r="DH88" i="8"/>
  <c r="DF46" i="8"/>
  <c r="DF54" i="8"/>
  <c r="DF94" i="8" s="1"/>
  <c r="CS20" i="8"/>
  <c r="CS28" i="8"/>
  <c r="CT22" i="8" s="1"/>
  <c r="DG63" i="8"/>
  <c r="DG62" i="8" s="1"/>
  <c r="DG56" i="8"/>
  <c r="DG48" i="8"/>
  <c r="DG53" i="8" s="1"/>
  <c r="CZ32" i="8"/>
  <c r="DG75" i="8"/>
  <c r="DL86" i="8"/>
  <c r="DL97" i="8"/>
  <c r="DL98" i="8"/>
  <c r="CZ39" i="8"/>
  <c r="CY92" i="8"/>
  <c r="CY45" i="8"/>
  <c r="CY27" i="8"/>
  <c r="DM70" i="8"/>
  <c r="DM96" i="8" s="1"/>
  <c r="EY82" i="8"/>
  <c r="EZ19" i="8"/>
  <c r="DF17" i="8"/>
  <c r="CZ25" i="8"/>
  <c r="CP25" i="6"/>
  <c r="CW15" i="6"/>
  <c r="CW87" i="6" s="1"/>
  <c r="DD76" i="6"/>
  <c r="CP27" i="6"/>
  <c r="CQ22" i="6" s="1"/>
  <c r="CQ21" i="6" s="1"/>
  <c r="CQ36" i="6"/>
  <c r="CX74" i="6"/>
  <c r="CX61" i="6"/>
  <c r="CX54" i="6"/>
  <c r="CX46" i="6"/>
  <c r="CX51" i="6" s="1"/>
  <c r="CQ30" i="6"/>
  <c r="DD84" i="6"/>
  <c r="DD96" i="6"/>
  <c r="DD95" i="6"/>
  <c r="DC85" i="6"/>
  <c r="CW83" i="6"/>
  <c r="CW81" i="6"/>
  <c r="CR31" i="6"/>
  <c r="CR38" i="6"/>
  <c r="CR37" i="6" s="1"/>
  <c r="CV82" i="6"/>
  <c r="CY86" i="6"/>
  <c r="CW40" i="6"/>
  <c r="CW39" i="6" s="1"/>
  <c r="CW33" i="6"/>
  <c r="DB62" i="6"/>
  <c r="CJ89" i="6"/>
  <c r="CJ77" i="6"/>
  <c r="CJ78" i="6" s="1"/>
  <c r="DD65" i="6"/>
  <c r="DD50" i="6"/>
  <c r="DK72" i="6" s="1"/>
  <c r="DD58" i="6"/>
  <c r="DD57" i="6" s="1"/>
  <c r="CW34" i="6"/>
  <c r="CW52" i="6"/>
  <c r="CW92" i="6" s="1"/>
  <c r="DC63" i="6"/>
  <c r="DJ70" i="6" s="1"/>
  <c r="DC56" i="6"/>
  <c r="DC55" i="6" s="1"/>
  <c r="DC48" i="6"/>
  <c r="DC47" i="6" s="1"/>
  <c r="CK19" i="6"/>
  <c r="CX42" i="6"/>
  <c r="CX35" i="6"/>
  <c r="CW44" i="6"/>
  <c r="DC75" i="6"/>
  <c r="CQ23" i="6"/>
  <c r="DB66" i="5"/>
  <c r="DB14" i="5" s="1"/>
  <c r="DB59" i="5"/>
  <c r="DB58" i="5" s="1"/>
  <c r="DI67" i="5"/>
  <c r="DI93" i="5" s="1"/>
  <c r="CV35" i="5"/>
  <c r="CV27" i="5"/>
  <c r="CW23" i="5" s="1"/>
  <c r="CW22" i="5" s="1"/>
  <c r="CP17" i="5"/>
  <c r="CP25" i="5"/>
  <c r="CQ19" i="5" s="1"/>
  <c r="CQ18" i="5" s="1"/>
  <c r="CO88" i="5"/>
  <c r="CO76" i="5"/>
  <c r="CO77" i="5" s="1"/>
  <c r="DG84" i="5"/>
  <c r="DC73" i="5"/>
  <c r="DB72" i="5"/>
  <c r="DC41" i="5"/>
  <c r="DC40" i="5" s="1"/>
  <c r="DC34" i="5"/>
  <c r="CV28" i="5"/>
  <c r="DA80" i="5"/>
  <c r="DA82" i="5"/>
  <c r="DI75" i="5"/>
  <c r="CZ81" i="5"/>
  <c r="DC85" i="5"/>
  <c r="DI64" i="5"/>
  <c r="DI63" i="5" s="1"/>
  <c r="DI57" i="5"/>
  <c r="DI56" i="5" s="1"/>
  <c r="DI49" i="5"/>
  <c r="DP71" i="5" s="1"/>
  <c r="DC60" i="5"/>
  <c r="DJ68" i="5" s="1"/>
  <c r="DC53" i="5"/>
  <c r="DC45" i="5"/>
  <c r="DC50" i="5" s="1"/>
  <c r="DA90" i="5"/>
  <c r="DA65" i="5"/>
  <c r="DO69" i="5"/>
  <c r="DH83" i="5"/>
  <c r="DH95" i="5"/>
  <c r="DH94" i="5"/>
  <c r="DA86" i="5"/>
  <c r="DB39" i="5"/>
  <c r="DB32" i="5"/>
  <c r="CU20" i="5"/>
  <c r="DB44" i="5"/>
  <c r="DH93" i="5"/>
  <c r="CW37" i="5"/>
  <c r="CW36" i="5" s="1"/>
  <c r="CW30" i="5"/>
  <c r="DB33" i="5"/>
  <c r="DH48" i="5"/>
  <c r="DB52" i="5"/>
  <c r="DO70" i="5"/>
  <c r="CU89" i="5"/>
  <c r="CU42" i="5"/>
  <c r="CU24" i="5"/>
  <c r="BW44" i="2"/>
  <c r="CJ75" i="2"/>
  <c r="CD79" i="2"/>
  <c r="CC52" i="2"/>
  <c r="BW35" i="2"/>
  <c r="BX71" i="2"/>
  <c r="BX17" i="2" s="1"/>
  <c r="BW42" i="2"/>
  <c r="BW37" i="2"/>
  <c r="BQ31" i="2"/>
  <c r="BR27" i="2" s="1"/>
  <c r="BR26" i="2" s="1"/>
  <c r="BU86" i="2"/>
  <c r="BX90" i="2"/>
  <c r="BX54" i="2"/>
  <c r="BX55" i="2" s="1"/>
  <c r="BX48" i="2"/>
  <c r="BS34" i="2"/>
  <c r="BZ58" i="2" s="1"/>
  <c r="BZ57" i="2" s="1"/>
  <c r="BS41" i="2"/>
  <c r="BV85" i="2"/>
  <c r="BW16" i="2"/>
  <c r="BV87" i="2"/>
  <c r="BX43" i="2"/>
  <c r="BX36" i="2"/>
  <c r="CE60" i="2" s="1"/>
  <c r="CE59" i="2" s="1"/>
  <c r="BL22" i="2"/>
  <c r="CA88" i="2"/>
  <c r="L110" i="2" s="1"/>
  <c r="CA100" i="2"/>
  <c r="CA99" i="2"/>
  <c r="CD74" i="2"/>
  <c r="BQ24" i="2"/>
  <c r="BW96" i="2"/>
  <c r="BK81" i="2"/>
  <c r="BK82" i="2" s="1"/>
  <c r="BK93" i="2"/>
  <c r="BZ89" i="2"/>
  <c r="BY78" i="2"/>
  <c r="BX77" i="2"/>
  <c r="CC73" i="2"/>
  <c r="CB72" i="2"/>
  <c r="CB98" i="2" s="1"/>
  <c r="CD80" i="2"/>
  <c r="CD51" i="2"/>
  <c r="CD50" i="2" s="1"/>
  <c r="CD67" i="2"/>
  <c r="CD66" i="2" s="1"/>
  <c r="BX45" i="2"/>
  <c r="BX38" i="2"/>
  <c r="CE62" i="2" s="1"/>
  <c r="CE61" i="2" s="1"/>
  <c r="BX63" i="2"/>
  <c r="BY49" i="2"/>
  <c r="BY54" i="2" s="1"/>
  <c r="BY65" i="2"/>
  <c r="BY64" i="2" s="1"/>
  <c r="CD53" i="2"/>
  <c r="CK76" i="2" s="1"/>
  <c r="CD69" i="2"/>
  <c r="CD68" i="2" s="1"/>
  <c r="BR33" i="2"/>
  <c r="BQ32" i="2"/>
  <c r="BR40" i="2"/>
  <c r="BQ39" i="2"/>
  <c r="CE79" i="2" l="1"/>
  <c r="BY55" i="2"/>
  <c r="L63" i="7"/>
  <c r="L126" i="7"/>
  <c r="DM51" i="8"/>
  <c r="DL64" i="8"/>
  <c r="DF34" i="8"/>
  <c r="DM58" i="8"/>
  <c r="DM57" i="8" s="1"/>
  <c r="DM50" i="8"/>
  <c r="DM49" i="8" s="1"/>
  <c r="DM65" i="8"/>
  <c r="DG42" i="8"/>
  <c r="DF41" i="8"/>
  <c r="DT73" i="8"/>
  <c r="DM77" i="8"/>
  <c r="DN71" i="8"/>
  <c r="DN70" i="8" s="1"/>
  <c r="DG35" i="8"/>
  <c r="DN65" i="8" s="1"/>
  <c r="DG69" i="8"/>
  <c r="DG16" i="8" s="1"/>
  <c r="DG83" i="8" s="1"/>
  <c r="CZ30" i="8"/>
  <c r="DA26" i="8" s="1"/>
  <c r="DA25" i="8" s="1"/>
  <c r="DF89" i="8"/>
  <c r="DG55" i="8"/>
  <c r="DL87" i="8"/>
  <c r="DG61" i="8"/>
  <c r="DG47" i="8"/>
  <c r="DF84" i="8"/>
  <c r="DI88" i="8"/>
  <c r="EZ82" i="8"/>
  <c r="FA19" i="8"/>
  <c r="DA40" i="8"/>
  <c r="DH76" i="8" s="1"/>
  <c r="DA33" i="8"/>
  <c r="DA32" i="8" s="1"/>
  <c r="DF93" i="8"/>
  <c r="DF68" i="8"/>
  <c r="CZ31" i="8"/>
  <c r="CT21" i="8"/>
  <c r="DN67" i="8"/>
  <c r="DN66" i="8" s="1"/>
  <c r="DN60" i="8"/>
  <c r="DN59" i="8" s="1"/>
  <c r="DN52" i="8"/>
  <c r="DU74" i="8" s="1"/>
  <c r="DN78" i="8"/>
  <c r="DG43" i="8"/>
  <c r="CZ38" i="8"/>
  <c r="CS91" i="8"/>
  <c r="CS79" i="8"/>
  <c r="CS80" i="8" s="1"/>
  <c r="DM86" i="8"/>
  <c r="DM98" i="8"/>
  <c r="DM97" i="8"/>
  <c r="DG36" i="8"/>
  <c r="BQ28" i="2"/>
  <c r="CX67" i="6"/>
  <c r="CX14" i="6" s="1"/>
  <c r="CX81" i="6" s="1"/>
  <c r="DE76" i="6"/>
  <c r="CX53" i="6"/>
  <c r="CX52" i="6" s="1"/>
  <c r="CX92" i="6" s="1"/>
  <c r="CX41" i="6"/>
  <c r="DD75" i="6"/>
  <c r="CX45" i="6"/>
  <c r="CX44" i="6" s="1"/>
  <c r="CQ27" i="6"/>
  <c r="DE65" i="6"/>
  <c r="DE58" i="6"/>
  <c r="DE57" i="6" s="1"/>
  <c r="DE50" i="6"/>
  <c r="DL72" i="6" s="1"/>
  <c r="DC62" i="6"/>
  <c r="CR36" i="6"/>
  <c r="DD63" i="6"/>
  <c r="DK70" i="6" s="1"/>
  <c r="DD56" i="6"/>
  <c r="DD55" i="6" s="1"/>
  <c r="DD48" i="6"/>
  <c r="DD47" i="6" s="1"/>
  <c r="CW82" i="6"/>
  <c r="CZ86" i="6"/>
  <c r="CW32" i="6"/>
  <c r="CX34" i="6"/>
  <c r="DD49" i="6"/>
  <c r="CR30" i="6"/>
  <c r="CQ29" i="6"/>
  <c r="CQ25" i="6" s="1"/>
  <c r="CX40" i="6"/>
  <c r="CX39" i="6" s="1"/>
  <c r="CX33" i="6"/>
  <c r="CY61" i="6"/>
  <c r="CY54" i="6"/>
  <c r="CY46" i="6"/>
  <c r="CY51" i="6" s="1"/>
  <c r="CK18" i="6"/>
  <c r="CK26" i="6"/>
  <c r="CL20" i="6" s="1"/>
  <c r="CL19" i="6" s="1"/>
  <c r="DD85" i="6"/>
  <c r="CQ28" i="6"/>
  <c r="CR24" i="6" s="1"/>
  <c r="DD64" i="6"/>
  <c r="DK71" i="6"/>
  <c r="DE69" i="6"/>
  <c r="CX60" i="6"/>
  <c r="CW91" i="6"/>
  <c r="CW66" i="6"/>
  <c r="CY74" i="6"/>
  <c r="CX73" i="6"/>
  <c r="DB15" i="5"/>
  <c r="DB86" i="5" s="1"/>
  <c r="DC33" i="5"/>
  <c r="DJ75" i="5"/>
  <c r="DC66" i="5"/>
  <c r="DC14" i="5" s="1"/>
  <c r="CW27" i="5"/>
  <c r="CW35" i="5"/>
  <c r="DJ67" i="5"/>
  <c r="DJ93" i="5" s="1"/>
  <c r="DB82" i="5"/>
  <c r="DB80" i="5"/>
  <c r="DC59" i="5"/>
  <c r="DA81" i="5"/>
  <c r="DD85" i="5"/>
  <c r="DD41" i="5"/>
  <c r="DD40" i="5" s="1"/>
  <c r="DD34" i="5"/>
  <c r="DC44" i="5"/>
  <c r="DB43" i="5"/>
  <c r="DH84" i="5"/>
  <c r="CV89" i="5"/>
  <c r="CV42" i="5"/>
  <c r="CV24" i="5"/>
  <c r="DD60" i="5"/>
  <c r="DK68" i="5" s="1"/>
  <c r="DD53" i="5"/>
  <c r="DD45" i="5"/>
  <c r="DD50" i="5" s="1"/>
  <c r="DP70" i="5"/>
  <c r="CW29" i="5"/>
  <c r="CQ17" i="5"/>
  <c r="CQ25" i="5"/>
  <c r="CR19" i="5" s="1"/>
  <c r="CU26" i="5"/>
  <c r="CV21" i="5" s="1"/>
  <c r="CV20" i="5" s="1"/>
  <c r="DB51" i="5"/>
  <c r="DB91" i="5" s="1"/>
  <c r="DC52" i="5"/>
  <c r="DI62" i="5"/>
  <c r="DI61" i="5" s="1"/>
  <c r="DI55" i="5"/>
  <c r="DI54" i="5" s="1"/>
  <c r="DI47" i="5"/>
  <c r="DI46" i="5" s="1"/>
  <c r="DB31" i="5"/>
  <c r="DJ64" i="5"/>
  <c r="DJ63" i="5" s="1"/>
  <c r="DJ57" i="5"/>
  <c r="DJ56" i="5" s="1"/>
  <c r="DJ49" i="5"/>
  <c r="DQ71" i="5" s="1"/>
  <c r="DI83" i="5"/>
  <c r="DI95" i="5"/>
  <c r="DI94" i="5"/>
  <c r="DC72" i="5"/>
  <c r="DD73" i="5"/>
  <c r="DI48" i="5"/>
  <c r="DI74" i="5"/>
  <c r="DB38" i="5"/>
  <c r="CX37" i="5"/>
  <c r="CX36" i="5" s="1"/>
  <c r="CX30" i="5"/>
  <c r="CP88" i="5"/>
  <c r="CP76" i="5"/>
  <c r="CP77" i="5" s="1"/>
  <c r="BX44" i="2"/>
  <c r="CK75" i="2"/>
  <c r="CD52" i="2"/>
  <c r="BY71" i="2"/>
  <c r="BY17" i="2" s="1"/>
  <c r="BX35" i="2"/>
  <c r="BX42" i="2"/>
  <c r="BY63" i="2"/>
  <c r="BR31" i="2"/>
  <c r="BS27" i="2" s="1"/>
  <c r="BS26" i="2" s="1"/>
  <c r="BL21" i="2"/>
  <c r="BL29" i="2"/>
  <c r="BM23" i="2" s="1"/>
  <c r="BM22" i="2" s="1"/>
  <c r="BZ49" i="2"/>
  <c r="BZ54" i="2" s="1"/>
  <c r="BZ65" i="2"/>
  <c r="BZ64" i="2" s="1"/>
  <c r="BY45" i="2"/>
  <c r="BY38" i="2"/>
  <c r="CF62" i="2" s="1"/>
  <c r="CF61" i="2" s="1"/>
  <c r="BY77" i="2"/>
  <c r="BZ78" i="2"/>
  <c r="BQ30" i="2"/>
  <c r="BR25" i="2" s="1"/>
  <c r="BR24" i="2" s="1"/>
  <c r="CE51" i="2"/>
  <c r="CE50" i="2" s="1"/>
  <c r="CE67" i="2"/>
  <c r="CE66" i="2" s="1"/>
  <c r="CD73" i="2"/>
  <c r="CC72" i="2"/>
  <c r="CC98" i="2" s="1"/>
  <c r="CE74" i="2"/>
  <c r="CE80" i="2"/>
  <c r="CE69" i="2"/>
  <c r="CE68" i="2" s="1"/>
  <c r="CE53" i="2"/>
  <c r="CL76" i="2" s="1"/>
  <c r="CA89" i="2"/>
  <c r="BX56" i="2"/>
  <c r="BR32" i="2"/>
  <c r="BS33" i="2"/>
  <c r="BW87" i="2"/>
  <c r="BW85" i="2"/>
  <c r="BX16" i="2"/>
  <c r="BX37" i="2"/>
  <c r="BX47" i="2"/>
  <c r="BY48" i="2"/>
  <c r="BR39" i="2"/>
  <c r="BS40" i="2"/>
  <c r="BQ94" i="2"/>
  <c r="BQ46" i="2"/>
  <c r="CB88" i="2"/>
  <c r="CB99" i="2"/>
  <c r="CB100" i="2"/>
  <c r="BV86" i="2"/>
  <c r="BY90" i="2"/>
  <c r="BZ55" i="2" l="1"/>
  <c r="BX91" i="2"/>
  <c r="BX18" i="2"/>
  <c r="DM64" i="8"/>
  <c r="DN64" i="8" s="1"/>
  <c r="DN77" i="8"/>
  <c r="DG41" i="8"/>
  <c r="DT72" i="8"/>
  <c r="DG34" i="8"/>
  <c r="DG85" i="8"/>
  <c r="DA39" i="8"/>
  <c r="DA38" i="8" s="1"/>
  <c r="DG17" i="8"/>
  <c r="DG89" i="8" s="1"/>
  <c r="DN50" i="8"/>
  <c r="DN49" i="8" s="1"/>
  <c r="DN58" i="8"/>
  <c r="DN57" i="8" s="1"/>
  <c r="DA30" i="8"/>
  <c r="DB26" i="8" s="1"/>
  <c r="DB25" i="8" s="1"/>
  <c r="DU73" i="8"/>
  <c r="CZ92" i="8"/>
  <c r="CZ45" i="8"/>
  <c r="CZ27" i="8"/>
  <c r="DA31" i="8"/>
  <c r="DH44" i="8"/>
  <c r="DH43" i="8" s="1"/>
  <c r="DH37" i="8"/>
  <c r="DH36" i="8" s="1"/>
  <c r="DN51" i="8"/>
  <c r="DU72" i="8"/>
  <c r="DG46" i="8"/>
  <c r="DG54" i="8"/>
  <c r="DG94" i="8" s="1"/>
  <c r="DN86" i="8"/>
  <c r="DN98" i="8"/>
  <c r="DN97" i="8"/>
  <c r="DM87" i="8"/>
  <c r="DN96" i="8"/>
  <c r="DH63" i="8"/>
  <c r="DH56" i="8"/>
  <c r="DH55" i="8" s="1"/>
  <c r="DH48" i="8"/>
  <c r="DH53" i="8" s="1"/>
  <c r="DG84" i="8"/>
  <c r="DJ88" i="8"/>
  <c r="DH75" i="8"/>
  <c r="CT20" i="8"/>
  <c r="CT28" i="8"/>
  <c r="CU22" i="8" s="1"/>
  <c r="FA82" i="8"/>
  <c r="FB19" i="8"/>
  <c r="DA24" i="8"/>
  <c r="BR28" i="2"/>
  <c r="CX15" i="6"/>
  <c r="CX87" i="6" s="1"/>
  <c r="CY67" i="6"/>
  <c r="CY14" i="6" s="1"/>
  <c r="CX83" i="6"/>
  <c r="DE75" i="6"/>
  <c r="DE49" i="6"/>
  <c r="DD62" i="6"/>
  <c r="CL18" i="6"/>
  <c r="CL26" i="6"/>
  <c r="CM20" i="6" s="1"/>
  <c r="CM19" i="6" s="1"/>
  <c r="CY73" i="6"/>
  <c r="CQ90" i="6"/>
  <c r="CQ43" i="6"/>
  <c r="CR29" i="6"/>
  <c r="CR25" i="6" s="1"/>
  <c r="CR22" i="6"/>
  <c r="CY42" i="6"/>
  <c r="CY35" i="6"/>
  <c r="CY34" i="6" s="1"/>
  <c r="CX59" i="6"/>
  <c r="CX66" i="6" s="1"/>
  <c r="CY60" i="6"/>
  <c r="CR23" i="6"/>
  <c r="DF69" i="6"/>
  <c r="DE68" i="6"/>
  <c r="DE94" i="6" s="1"/>
  <c r="DE63" i="6"/>
  <c r="DL70" i="6" s="1"/>
  <c r="DE56" i="6"/>
  <c r="DE55" i="6" s="1"/>
  <c r="DE48" i="6"/>
  <c r="DE47" i="6" s="1"/>
  <c r="CY45" i="6"/>
  <c r="CX82" i="6"/>
  <c r="DA86" i="6"/>
  <c r="CS31" i="6"/>
  <c r="CS30" i="6" s="1"/>
  <c r="CS38" i="6"/>
  <c r="CS37" i="6" s="1"/>
  <c r="CY53" i="6"/>
  <c r="DL71" i="6"/>
  <c r="CX91" i="6"/>
  <c r="DE64" i="6"/>
  <c r="CK89" i="6"/>
  <c r="CK77" i="6"/>
  <c r="CK78" i="6" s="1"/>
  <c r="CX32" i="6"/>
  <c r="DD33" i="5"/>
  <c r="DJ48" i="5"/>
  <c r="DK75" i="5"/>
  <c r="DC15" i="5"/>
  <c r="DC86" i="5" s="1"/>
  <c r="CX35" i="5"/>
  <c r="DE60" i="5"/>
  <c r="DL68" i="5" s="1"/>
  <c r="DE53" i="5"/>
  <c r="DE45" i="5"/>
  <c r="DE50" i="5" s="1"/>
  <c r="DI84" i="5"/>
  <c r="DP69" i="5"/>
  <c r="DD52" i="5"/>
  <c r="DC51" i="5"/>
  <c r="DC91" i="5" s="1"/>
  <c r="DK67" i="5"/>
  <c r="CV26" i="5"/>
  <c r="CW21" i="5" s="1"/>
  <c r="CW20" i="5" s="1"/>
  <c r="DQ70" i="5"/>
  <c r="DD59" i="5"/>
  <c r="DC58" i="5"/>
  <c r="DC39" i="5"/>
  <c r="DC38" i="5" s="1"/>
  <c r="DC32" i="5"/>
  <c r="DC31" i="5" s="1"/>
  <c r="DC82" i="5"/>
  <c r="DC80" i="5"/>
  <c r="DD72" i="5"/>
  <c r="DE73" i="5"/>
  <c r="DB81" i="5"/>
  <c r="DE85" i="5"/>
  <c r="CQ88" i="5"/>
  <c r="CQ76" i="5"/>
  <c r="CQ77" i="5" s="1"/>
  <c r="DD66" i="5"/>
  <c r="DD44" i="5"/>
  <c r="DC43" i="5"/>
  <c r="CY37" i="5"/>
  <c r="CY36" i="5" s="1"/>
  <c r="CY30" i="5"/>
  <c r="DB90" i="5"/>
  <c r="DB65" i="5"/>
  <c r="CR18" i="5"/>
  <c r="DK64" i="5"/>
  <c r="DK63" i="5" s="1"/>
  <c r="DK57" i="5"/>
  <c r="DK56" i="5" s="1"/>
  <c r="DK49" i="5"/>
  <c r="DR71" i="5" s="1"/>
  <c r="CX23" i="5"/>
  <c r="CW28" i="5"/>
  <c r="CX29" i="5"/>
  <c r="DJ83" i="5"/>
  <c r="DJ95" i="5"/>
  <c r="DJ94" i="5"/>
  <c r="BY44" i="2"/>
  <c r="CL75" i="2"/>
  <c r="BZ71" i="2"/>
  <c r="BZ17" i="2" s="1"/>
  <c r="CF80" i="2"/>
  <c r="BR30" i="2"/>
  <c r="BS25" i="2" s="1"/>
  <c r="BX85" i="2"/>
  <c r="BY16" i="2"/>
  <c r="BX87" i="2"/>
  <c r="BZ77" i="2"/>
  <c r="BM21" i="2"/>
  <c r="I137" i="2" s="1"/>
  <c r="BM29" i="2"/>
  <c r="BN23" i="2" s="1"/>
  <c r="BN22" i="2" s="1"/>
  <c r="CF74" i="2"/>
  <c r="BT34" i="2"/>
  <c r="CA58" i="2" s="1"/>
  <c r="CA57" i="2" s="1"/>
  <c r="BT41" i="2"/>
  <c r="BT40" i="2" s="1"/>
  <c r="CC88" i="2"/>
  <c r="CC99" i="2"/>
  <c r="CC100" i="2"/>
  <c r="BS32" i="2"/>
  <c r="CE73" i="2"/>
  <c r="CD72" i="2"/>
  <c r="CD98" i="2" s="1"/>
  <c r="BL93" i="2"/>
  <c r="BL81" i="2"/>
  <c r="BL82" i="2" s="1"/>
  <c r="BZ63" i="2"/>
  <c r="BZ48" i="2"/>
  <c r="BY47" i="2"/>
  <c r="BX96" i="2"/>
  <c r="CF53" i="2"/>
  <c r="CM76" i="2" s="1"/>
  <c r="CF69" i="2"/>
  <c r="CF68" i="2" s="1"/>
  <c r="BS31" i="2"/>
  <c r="BT27" i="2" s="1"/>
  <c r="BW86" i="2"/>
  <c r="BZ90" i="2"/>
  <c r="BS39" i="2"/>
  <c r="BR46" i="2"/>
  <c r="BR94" i="2"/>
  <c r="BY56" i="2"/>
  <c r="BZ38" i="2"/>
  <c r="CG62" i="2" s="1"/>
  <c r="CG61" i="2" s="1"/>
  <c r="BZ45" i="2"/>
  <c r="BY36" i="2"/>
  <c r="CF60" i="2" s="1"/>
  <c r="CF59" i="2" s="1"/>
  <c r="BY43" i="2"/>
  <c r="BX70" i="2"/>
  <c r="BX95" i="2"/>
  <c r="CB89" i="2"/>
  <c r="BY37" i="2"/>
  <c r="CE52" i="2"/>
  <c r="BY91" i="2" l="1"/>
  <c r="BY18" i="2"/>
  <c r="DO78" i="8"/>
  <c r="DB40" i="8"/>
  <c r="DB33" i="8"/>
  <c r="DN87" i="8"/>
  <c r="DO51" i="8"/>
  <c r="CT91" i="8"/>
  <c r="CT79" i="8"/>
  <c r="CT80" i="8" s="1"/>
  <c r="CU21" i="8"/>
  <c r="DH54" i="8"/>
  <c r="DH94" i="8" s="1"/>
  <c r="DH47" i="8"/>
  <c r="DA92" i="8"/>
  <c r="DA45" i="8"/>
  <c r="DA27" i="8"/>
  <c r="DO67" i="8"/>
  <c r="DO66" i="8" s="1"/>
  <c r="DO60" i="8"/>
  <c r="DO59" i="8" s="1"/>
  <c r="DO52" i="8"/>
  <c r="DV74" i="8" s="1"/>
  <c r="DH42" i="8"/>
  <c r="DH35" i="8"/>
  <c r="DA23" i="8"/>
  <c r="DH69" i="8"/>
  <c r="DG93" i="8"/>
  <c r="DG68" i="8"/>
  <c r="FB82" i="8"/>
  <c r="FC19" i="8"/>
  <c r="DH62" i="8"/>
  <c r="DO71" i="8"/>
  <c r="DB30" i="8"/>
  <c r="DI44" i="8"/>
  <c r="DI43" i="8" s="1"/>
  <c r="DI37" i="8"/>
  <c r="BS28" i="2"/>
  <c r="BZ44" i="2"/>
  <c r="CY83" i="6"/>
  <c r="CY81" i="6"/>
  <c r="CY82" i="6" s="1"/>
  <c r="CY15" i="6"/>
  <c r="CY87" i="6" s="1"/>
  <c r="DF49" i="6"/>
  <c r="DE62" i="6"/>
  <c r="CS29" i="6"/>
  <c r="DF68" i="6"/>
  <c r="DF94" i="6" s="1"/>
  <c r="CY40" i="6"/>
  <c r="CY33" i="6"/>
  <c r="CY32" i="6" s="1"/>
  <c r="CR21" i="6"/>
  <c r="CT38" i="6"/>
  <c r="CT37" i="6" s="1"/>
  <c r="CT31" i="6"/>
  <c r="CL89" i="6"/>
  <c r="CL77" i="6"/>
  <c r="CL78" i="6" s="1"/>
  <c r="CM18" i="6"/>
  <c r="CM26" i="6"/>
  <c r="CN20" i="6" s="1"/>
  <c r="CY59" i="6"/>
  <c r="CR90" i="6"/>
  <c r="CR43" i="6"/>
  <c r="CZ74" i="6"/>
  <c r="CY44" i="6"/>
  <c r="CY52" i="6"/>
  <c r="CY92" i="6" s="1"/>
  <c r="CR28" i="6"/>
  <c r="CS24" i="6" s="1"/>
  <c r="CS23" i="6" s="1"/>
  <c r="CS36" i="6"/>
  <c r="DF65" i="6"/>
  <c r="DF58" i="6"/>
  <c r="DF57" i="6" s="1"/>
  <c r="DF50" i="6"/>
  <c r="DM72" i="6" s="1"/>
  <c r="CZ61" i="6"/>
  <c r="DG69" i="6" s="1"/>
  <c r="CZ54" i="6"/>
  <c r="CZ53" i="6" s="1"/>
  <c r="CZ46" i="6"/>
  <c r="CZ51" i="6" s="1"/>
  <c r="DE84" i="6"/>
  <c r="DE96" i="6"/>
  <c r="DE95" i="6"/>
  <c r="DF76" i="6"/>
  <c r="CY41" i="6"/>
  <c r="DK48" i="5"/>
  <c r="DD15" i="5"/>
  <c r="DD86" i="5" s="1"/>
  <c r="DD14" i="5"/>
  <c r="DD82" i="5" s="1"/>
  <c r="DJ74" i="5"/>
  <c r="DE66" i="5"/>
  <c r="CW26" i="5"/>
  <c r="CX21" i="5" s="1"/>
  <c r="CX20" i="5" s="1"/>
  <c r="CY35" i="5"/>
  <c r="DF60" i="5"/>
  <c r="DM68" i="5" s="1"/>
  <c r="DF53" i="5"/>
  <c r="DF45" i="5"/>
  <c r="DF50" i="5" s="1"/>
  <c r="DL67" i="5"/>
  <c r="DK83" i="5"/>
  <c r="DK94" i="5"/>
  <c r="DK95" i="5"/>
  <c r="DD58" i="5"/>
  <c r="DE59" i="5"/>
  <c r="DK93" i="5"/>
  <c r="DC90" i="5"/>
  <c r="DC65" i="5"/>
  <c r="DE72" i="5"/>
  <c r="DF73" i="5"/>
  <c r="DC81" i="5"/>
  <c r="DF85" i="5"/>
  <c r="DR70" i="5"/>
  <c r="DJ84" i="5"/>
  <c r="DE52" i="5"/>
  <c r="DD51" i="5"/>
  <c r="DD91" i="5" s="1"/>
  <c r="DE44" i="5"/>
  <c r="DD43" i="5"/>
  <c r="CX28" i="5"/>
  <c r="CY29" i="5"/>
  <c r="DJ62" i="5"/>
  <c r="DJ61" i="5" s="1"/>
  <c r="DJ55" i="5"/>
  <c r="DJ54" i="5" s="1"/>
  <c r="DJ47" i="5"/>
  <c r="DJ46" i="5" s="1"/>
  <c r="DE34" i="5"/>
  <c r="DE41" i="5"/>
  <c r="CX22" i="5"/>
  <c r="CR17" i="5"/>
  <c r="CR25" i="5"/>
  <c r="CS19" i="5" s="1"/>
  <c r="CS18" i="5" s="1"/>
  <c r="CW89" i="5"/>
  <c r="CW42" i="5"/>
  <c r="CW24" i="5"/>
  <c r="DD39" i="5"/>
  <c r="DD38" i="5" s="1"/>
  <c r="DD32" i="5"/>
  <c r="CM75" i="2"/>
  <c r="BT33" i="2"/>
  <c r="BT32" i="2" s="1"/>
  <c r="CA78" i="2"/>
  <c r="CA77" i="2" s="1"/>
  <c r="CF52" i="2"/>
  <c r="BZ37" i="2"/>
  <c r="BN21" i="2"/>
  <c r="BN29" i="2"/>
  <c r="BO23" i="2" s="1"/>
  <c r="CF51" i="2"/>
  <c r="CF50" i="2" s="1"/>
  <c r="CF67" i="2"/>
  <c r="CF66" i="2" s="1"/>
  <c r="BY35" i="2"/>
  <c r="BT39" i="2"/>
  <c r="BY87" i="2"/>
  <c r="BY85" i="2"/>
  <c r="BZ16" i="2"/>
  <c r="BS46" i="2"/>
  <c r="BS94" i="2"/>
  <c r="BX86" i="2"/>
  <c r="CA90" i="2"/>
  <c r="CG53" i="2"/>
  <c r="CN76" i="2" s="1"/>
  <c r="CG69" i="2"/>
  <c r="CG68" i="2" s="1"/>
  <c r="BZ56" i="2"/>
  <c r="CD88" i="2"/>
  <c r="CD100" i="2"/>
  <c r="CD99" i="2"/>
  <c r="CC89" i="2"/>
  <c r="BM81" i="2"/>
  <c r="BM82" i="2" s="1"/>
  <c r="BM93" i="2"/>
  <c r="BZ43" i="2"/>
  <c r="BZ36" i="2"/>
  <c r="CG60" i="2" s="1"/>
  <c r="CG59" i="2" s="1"/>
  <c r="BU34" i="2"/>
  <c r="CB58" i="2" s="1"/>
  <c r="CB57" i="2" s="1"/>
  <c r="BU41" i="2"/>
  <c r="BU40" i="2" s="1"/>
  <c r="CA38" i="2"/>
  <c r="CH62" i="2" s="1"/>
  <c r="CH61" i="2" s="1"/>
  <c r="CA45" i="2"/>
  <c r="BT26" i="2"/>
  <c r="BY70" i="2"/>
  <c r="BY95" i="2"/>
  <c r="CF73" i="2"/>
  <c r="CE72" i="2"/>
  <c r="CE98" i="2" s="1"/>
  <c r="BS24" i="2"/>
  <c r="BY96" i="2"/>
  <c r="BZ47" i="2"/>
  <c r="CA49" i="2"/>
  <c r="CA54" i="2" s="1"/>
  <c r="CA55" i="2" s="1"/>
  <c r="CA65" i="2"/>
  <c r="CA64" i="2" s="1"/>
  <c r="CF79" i="2"/>
  <c r="BY42" i="2"/>
  <c r="CG80" i="2"/>
  <c r="CG74" i="2"/>
  <c r="BZ91" i="2" l="1"/>
  <c r="BZ18" i="2"/>
  <c r="DP78" i="8"/>
  <c r="DV73" i="8"/>
  <c r="DO70" i="8"/>
  <c r="DO96" i="8" s="1"/>
  <c r="DO65" i="8"/>
  <c r="DO58" i="8"/>
  <c r="DO57" i="8" s="1"/>
  <c r="DO50" i="8"/>
  <c r="DO49" i="8" s="1"/>
  <c r="DH34" i="8"/>
  <c r="DH46" i="8"/>
  <c r="DH61" i="8"/>
  <c r="DO77" i="8"/>
  <c r="DH41" i="8"/>
  <c r="DP67" i="8"/>
  <c r="DP60" i="8"/>
  <c r="DP59" i="8" s="1"/>
  <c r="DP52" i="8"/>
  <c r="DW74" i="8" s="1"/>
  <c r="DI63" i="8"/>
  <c r="DI62" i="8" s="1"/>
  <c r="DI56" i="8"/>
  <c r="DI48" i="8"/>
  <c r="DI53" i="8" s="1"/>
  <c r="DB32" i="8"/>
  <c r="DC26" i="8" s="1"/>
  <c r="FC82" i="8"/>
  <c r="FD19" i="8"/>
  <c r="DI76" i="8"/>
  <c r="DB39" i="8"/>
  <c r="DH16" i="8"/>
  <c r="DH17" i="8"/>
  <c r="CU20" i="8"/>
  <c r="CU28" i="8"/>
  <c r="CV22" i="8" s="1"/>
  <c r="DI36" i="8"/>
  <c r="DP51" i="8" s="1"/>
  <c r="DA29" i="8"/>
  <c r="DB24" i="8" s="1"/>
  <c r="BT28" i="2"/>
  <c r="CA44" i="2"/>
  <c r="CS25" i="6"/>
  <c r="DB86" i="6"/>
  <c r="DM71" i="6"/>
  <c r="DF64" i="6"/>
  <c r="CZ60" i="6"/>
  <c r="CZ59" i="6" s="1"/>
  <c r="CZ67" i="6"/>
  <c r="CZ14" i="6" s="1"/>
  <c r="DG68" i="6"/>
  <c r="CY91" i="6"/>
  <c r="CY66" i="6"/>
  <c r="DF84" i="6"/>
  <c r="DF96" i="6"/>
  <c r="DF95" i="6"/>
  <c r="DE85" i="6"/>
  <c r="CT36" i="6"/>
  <c r="DA74" i="6"/>
  <c r="CZ73" i="6"/>
  <c r="CZ42" i="6"/>
  <c r="DG76" i="6" s="1"/>
  <c r="CZ35" i="6"/>
  <c r="CU31" i="6"/>
  <c r="CU38" i="6"/>
  <c r="CU37" i="6" s="1"/>
  <c r="DA61" i="6"/>
  <c r="DH69" i="6" s="1"/>
  <c r="DA54" i="6"/>
  <c r="DA53" i="6" s="1"/>
  <c r="DA46" i="6"/>
  <c r="DA51" i="6" s="1"/>
  <c r="CM89" i="6"/>
  <c r="CM77" i="6"/>
  <c r="CM78" i="6" s="1"/>
  <c r="CS90" i="6"/>
  <c r="CS43" i="6"/>
  <c r="CS28" i="6"/>
  <c r="CT24" i="6" s="1"/>
  <c r="CN19" i="6"/>
  <c r="CR27" i="6"/>
  <c r="CS22" i="6" s="1"/>
  <c r="CT30" i="6"/>
  <c r="DF63" i="6"/>
  <c r="DF56" i="6"/>
  <c r="DF55" i="6" s="1"/>
  <c r="DF48" i="6"/>
  <c r="DF47" i="6" s="1"/>
  <c r="CZ52" i="6"/>
  <c r="CZ92" i="6" s="1"/>
  <c r="CZ45" i="6"/>
  <c r="CY39" i="6"/>
  <c r="DF75" i="6"/>
  <c r="DE15" i="5"/>
  <c r="DE86" i="5" s="1"/>
  <c r="DD80" i="5"/>
  <c r="DG85" i="5" s="1"/>
  <c r="DQ69" i="5"/>
  <c r="DE14" i="5"/>
  <c r="DE82" i="5" s="1"/>
  <c r="CX26" i="5"/>
  <c r="CY21" i="5" s="1"/>
  <c r="CY20" i="5" s="1"/>
  <c r="DM67" i="5"/>
  <c r="DK84" i="5"/>
  <c r="DK62" i="5"/>
  <c r="DK55" i="5"/>
  <c r="DK54" i="5" s="1"/>
  <c r="DK47" i="5"/>
  <c r="DK46" i="5" s="1"/>
  <c r="CX27" i="5"/>
  <c r="CY23" i="5" s="1"/>
  <c r="CY22" i="5" s="1"/>
  <c r="DD90" i="5"/>
  <c r="DD65" i="5"/>
  <c r="DE58" i="5"/>
  <c r="DF59" i="5"/>
  <c r="DL83" i="5"/>
  <c r="DL95" i="5"/>
  <c r="DL94" i="5"/>
  <c r="CY28" i="5"/>
  <c r="DE40" i="5"/>
  <c r="DL75" i="5"/>
  <c r="DF44" i="5"/>
  <c r="DE43" i="5"/>
  <c r="DL64" i="5"/>
  <c r="DL63" i="5" s="1"/>
  <c r="DL57" i="5"/>
  <c r="DL56" i="5" s="1"/>
  <c r="DL49" i="5"/>
  <c r="DS71" i="5" s="1"/>
  <c r="DE33" i="5"/>
  <c r="DF72" i="5"/>
  <c r="DL93" i="5"/>
  <c r="DD31" i="5"/>
  <c r="CS17" i="5"/>
  <c r="CS25" i="5"/>
  <c r="CT19" i="5" s="1"/>
  <c r="DF52" i="5"/>
  <c r="DE51" i="5"/>
  <c r="DE91" i="5" s="1"/>
  <c r="DK74" i="5"/>
  <c r="CR88" i="5"/>
  <c r="CR76" i="5"/>
  <c r="CR77" i="5" s="1"/>
  <c r="CX89" i="5"/>
  <c r="CX42" i="5"/>
  <c r="CX24" i="5"/>
  <c r="CZ37" i="5"/>
  <c r="CZ36" i="5" s="1"/>
  <c r="CZ30" i="5"/>
  <c r="CZ29" i="5" s="1"/>
  <c r="DF66" i="5"/>
  <c r="DE39" i="5"/>
  <c r="DE38" i="5" s="1"/>
  <c r="DE32" i="5"/>
  <c r="CN75" i="2"/>
  <c r="CH80" i="2"/>
  <c r="BU33" i="2"/>
  <c r="BU32" i="2" s="1"/>
  <c r="CG52" i="2"/>
  <c r="BZ42" i="2"/>
  <c r="CB78" i="2"/>
  <c r="CB77" i="2" s="1"/>
  <c r="BU39" i="2"/>
  <c r="BY86" i="2"/>
  <c r="CB90" i="2"/>
  <c r="CD89" i="2"/>
  <c r="CG73" i="2"/>
  <c r="CF72" i="2"/>
  <c r="BV34" i="2"/>
  <c r="CC58" i="2" s="1"/>
  <c r="CC57" i="2" s="1"/>
  <c r="BV41" i="2"/>
  <c r="BV40" i="2" s="1"/>
  <c r="BZ96" i="2"/>
  <c r="BT31" i="2"/>
  <c r="BU27" i="2" s="1"/>
  <c r="BT46" i="2"/>
  <c r="BT94" i="2"/>
  <c r="BO22" i="2"/>
  <c r="CG79" i="2"/>
  <c r="CH69" i="2"/>
  <c r="CH68" i="2" s="1"/>
  <c r="CH53" i="2"/>
  <c r="CO76" i="2" s="1"/>
  <c r="BN93" i="2"/>
  <c r="BN81" i="2"/>
  <c r="BN82" i="2" s="1"/>
  <c r="CG51" i="2"/>
  <c r="CG50" i="2" s="1"/>
  <c r="CG67" i="2"/>
  <c r="CG66" i="2" s="1"/>
  <c r="CA48" i="2"/>
  <c r="BZ95" i="2"/>
  <c r="BZ70" i="2"/>
  <c r="BS30" i="2"/>
  <c r="BT25" i="2" s="1"/>
  <c r="CA71" i="2"/>
  <c r="CA17" i="2" s="1"/>
  <c r="CH74" i="2"/>
  <c r="BZ85" i="2"/>
  <c r="BZ87" i="2"/>
  <c r="CA56" i="2"/>
  <c r="CA63" i="2"/>
  <c r="CE88" i="2"/>
  <c r="CE100" i="2"/>
  <c r="CE99" i="2"/>
  <c r="CB49" i="2"/>
  <c r="CB54" i="2" s="1"/>
  <c r="CB55" i="2" s="1"/>
  <c r="CB65" i="2"/>
  <c r="CB64" i="2" s="1"/>
  <c r="CA37" i="2"/>
  <c r="BZ35" i="2"/>
  <c r="CA18" i="2" l="1"/>
  <c r="BU28" i="2"/>
  <c r="DI47" i="8"/>
  <c r="DI46" i="8" s="1"/>
  <c r="DW73" i="8"/>
  <c r="DP71" i="8"/>
  <c r="DP70" i="8" s="1"/>
  <c r="DP96" i="8" s="1"/>
  <c r="DI42" i="8"/>
  <c r="DI41" i="8" s="1"/>
  <c r="DI35" i="8"/>
  <c r="DI75" i="8"/>
  <c r="DP66" i="8"/>
  <c r="DJ44" i="8"/>
  <c r="DJ37" i="8"/>
  <c r="DC25" i="8"/>
  <c r="FD82" i="8"/>
  <c r="FE19" i="8"/>
  <c r="CU91" i="8"/>
  <c r="CU79" i="8"/>
  <c r="CU80" i="8" s="1"/>
  <c r="DO64" i="8"/>
  <c r="DV72" i="8"/>
  <c r="DC33" i="8"/>
  <c r="DC32" i="8" s="1"/>
  <c r="DC40" i="8"/>
  <c r="DC39" i="8" s="1"/>
  <c r="CV21" i="8"/>
  <c r="DB31" i="8"/>
  <c r="DH89" i="8"/>
  <c r="DI61" i="8"/>
  <c r="DO86" i="8"/>
  <c r="DO98" i="8"/>
  <c r="DO97" i="8"/>
  <c r="DH83" i="8"/>
  <c r="DH85" i="8"/>
  <c r="DI69" i="8"/>
  <c r="DI17" i="8" s="1"/>
  <c r="DI55" i="8"/>
  <c r="DB23" i="8"/>
  <c r="DB38" i="8"/>
  <c r="DH93" i="8"/>
  <c r="DH68" i="8"/>
  <c r="CZ15" i="6"/>
  <c r="CZ87" i="6" s="1"/>
  <c r="CZ41" i="6"/>
  <c r="DH68" i="6"/>
  <c r="CU36" i="6"/>
  <c r="DA42" i="6"/>
  <c r="DH76" i="6" s="1"/>
  <c r="DA35" i="6"/>
  <c r="DF85" i="6"/>
  <c r="DA52" i="6"/>
  <c r="DA92" i="6" s="1"/>
  <c r="CT29" i="6"/>
  <c r="CT25" i="6" s="1"/>
  <c r="CU30" i="6"/>
  <c r="DA67" i="6"/>
  <c r="DA14" i="6" s="1"/>
  <c r="DB74" i="6"/>
  <c r="DA73" i="6"/>
  <c r="CZ40" i="6"/>
  <c r="DG75" i="6" s="1"/>
  <c r="CZ33" i="6"/>
  <c r="DA60" i="6"/>
  <c r="CS21" i="6"/>
  <c r="CN18" i="6"/>
  <c r="CN26" i="6"/>
  <c r="CO20" i="6" s="1"/>
  <c r="CO19" i="6" s="1"/>
  <c r="DB61" i="6"/>
  <c r="DI69" i="6" s="1"/>
  <c r="DB54" i="6"/>
  <c r="DB46" i="6"/>
  <c r="DB51" i="6" s="1"/>
  <c r="DG65" i="6"/>
  <c r="DG58" i="6"/>
  <c r="DG57" i="6" s="1"/>
  <c r="DG50" i="6"/>
  <c r="DN72" i="6" s="1"/>
  <c r="CZ34" i="6"/>
  <c r="DG84" i="6"/>
  <c r="DG96" i="6"/>
  <c r="DG95" i="6"/>
  <c r="DA45" i="6"/>
  <c r="CZ44" i="6"/>
  <c r="DM70" i="6"/>
  <c r="DF62" i="6"/>
  <c r="CT23" i="6"/>
  <c r="CZ83" i="6"/>
  <c r="CZ81" i="6"/>
  <c r="DG94" i="6"/>
  <c r="DR69" i="5"/>
  <c r="DF14" i="5"/>
  <c r="DF82" i="5" s="1"/>
  <c r="DD81" i="5"/>
  <c r="DE80" i="5"/>
  <c r="DE81" i="5" s="1"/>
  <c r="DS70" i="5"/>
  <c r="CY27" i="5"/>
  <c r="CZ23" i="5" s="1"/>
  <c r="CZ22" i="5" s="1"/>
  <c r="CZ28" i="5"/>
  <c r="CY26" i="5"/>
  <c r="CZ21" i="5" s="1"/>
  <c r="CZ20" i="5" s="1"/>
  <c r="CZ35" i="5"/>
  <c r="DA37" i="5"/>
  <c r="DA36" i="5" s="1"/>
  <c r="DA30" i="5"/>
  <c r="DF15" i="5"/>
  <c r="DL48" i="5"/>
  <c r="CS88" i="5"/>
  <c r="CS76" i="5"/>
  <c r="CS77" i="5" s="1"/>
  <c r="CT18" i="5"/>
  <c r="DM83" i="5"/>
  <c r="DM95" i="5"/>
  <c r="DM94" i="5"/>
  <c r="DF58" i="5"/>
  <c r="DE90" i="5"/>
  <c r="DE65" i="5"/>
  <c r="DF51" i="5"/>
  <c r="DF91" i="5" s="1"/>
  <c r="DF34" i="5"/>
  <c r="DF33" i="5" s="1"/>
  <c r="DF41" i="5"/>
  <c r="DF40" i="5" s="1"/>
  <c r="DK61" i="5"/>
  <c r="DF43" i="5"/>
  <c r="DM93" i="5"/>
  <c r="DL62" i="5"/>
  <c r="DL55" i="5"/>
  <c r="DL54" i="5" s="1"/>
  <c r="DL47" i="5"/>
  <c r="DL46" i="5" s="1"/>
  <c r="CY89" i="5"/>
  <c r="CY42" i="5"/>
  <c r="CY24" i="5"/>
  <c r="DG60" i="5"/>
  <c r="DN68" i="5" s="1"/>
  <c r="DG53" i="5"/>
  <c r="DG45" i="5"/>
  <c r="DG50" i="5" s="1"/>
  <c r="DL74" i="5"/>
  <c r="DE31" i="5"/>
  <c r="DG73" i="5"/>
  <c r="DL84" i="5"/>
  <c r="DF39" i="5"/>
  <c r="DF38" i="5" s="1"/>
  <c r="DF32" i="5"/>
  <c r="CO75" i="2"/>
  <c r="CA16" i="2"/>
  <c r="CA85" i="2" s="1"/>
  <c r="L108" i="2" s="1"/>
  <c r="BV33" i="2"/>
  <c r="BV32" i="2" s="1"/>
  <c r="CC78" i="2"/>
  <c r="CC77" i="2" s="1"/>
  <c r="BV39" i="2"/>
  <c r="CB63" i="2"/>
  <c r="CB38" i="2"/>
  <c r="CI62" i="2" s="1"/>
  <c r="CI61" i="2" s="1"/>
  <c r="CB45" i="2"/>
  <c r="BU94" i="2"/>
  <c r="BU46" i="2"/>
  <c r="CA43" i="2"/>
  <c r="CA42" i="2" s="1"/>
  <c r="CA36" i="2"/>
  <c r="CH60" i="2" s="1"/>
  <c r="CH59" i="2" s="1"/>
  <c r="BU26" i="2"/>
  <c r="CH52" i="2"/>
  <c r="CF88" i="2"/>
  <c r="CF99" i="2"/>
  <c r="CF100" i="2"/>
  <c r="BO29" i="2"/>
  <c r="BP23" i="2" s="1"/>
  <c r="BP22" i="2" s="1"/>
  <c r="BO21" i="2"/>
  <c r="CG72" i="2"/>
  <c r="CH73" i="2"/>
  <c r="CA96" i="2"/>
  <c r="BT24" i="2"/>
  <c r="CF98" i="2"/>
  <c r="BZ86" i="2"/>
  <c r="CC90" i="2"/>
  <c r="CE89" i="2"/>
  <c r="CI74" i="2"/>
  <c r="CC49" i="2"/>
  <c r="CC54" i="2" s="1"/>
  <c r="CC55" i="2" s="1"/>
  <c r="CC65" i="2"/>
  <c r="CC64" i="2" s="1"/>
  <c r="CB56" i="2"/>
  <c r="CB71" i="2"/>
  <c r="CB17" i="2" s="1"/>
  <c r="CB48" i="2"/>
  <c r="CA47" i="2"/>
  <c r="CB18" i="2" l="1"/>
  <c r="DS69" i="5"/>
  <c r="L118" i="7"/>
  <c r="L54" i="7"/>
  <c r="DP77" i="8"/>
  <c r="DC38" i="8"/>
  <c r="DI89" i="8"/>
  <c r="DB29" i="8"/>
  <c r="DC24" i="8" s="1"/>
  <c r="DC23" i="8" s="1"/>
  <c r="DP86" i="8"/>
  <c r="DP98" i="8"/>
  <c r="DP97" i="8"/>
  <c r="DJ76" i="8"/>
  <c r="DO87" i="8"/>
  <c r="DP65" i="8"/>
  <c r="DW72" i="8" s="1"/>
  <c r="DP58" i="8"/>
  <c r="DP57" i="8" s="1"/>
  <c r="DP50" i="8"/>
  <c r="DP49" i="8" s="1"/>
  <c r="DI54" i="8"/>
  <c r="DI94" i="8" s="1"/>
  <c r="DB92" i="8"/>
  <c r="DB45" i="8"/>
  <c r="DB27" i="8"/>
  <c r="DQ67" i="8"/>
  <c r="DQ66" i="8" s="1"/>
  <c r="DQ60" i="8"/>
  <c r="DQ59" i="8" s="1"/>
  <c r="DQ52" i="8"/>
  <c r="DX74" i="8" s="1"/>
  <c r="DC31" i="8"/>
  <c r="DJ43" i="8"/>
  <c r="DQ78" i="8"/>
  <c r="DI93" i="8"/>
  <c r="DC30" i="8"/>
  <c r="DD26" i="8" s="1"/>
  <c r="DD25" i="8" s="1"/>
  <c r="DI16" i="8"/>
  <c r="CV20" i="8"/>
  <c r="CV28" i="8"/>
  <c r="CW22" i="8" s="1"/>
  <c r="CW21" i="8" s="1"/>
  <c r="DJ36" i="8"/>
  <c r="FE82" i="8"/>
  <c r="FF19" i="8"/>
  <c r="DI34" i="8"/>
  <c r="DH84" i="8"/>
  <c r="DK88" i="8"/>
  <c r="DJ63" i="8"/>
  <c r="DJ48" i="8"/>
  <c r="DJ56" i="8"/>
  <c r="DJ55" i="8" s="1"/>
  <c r="CA87" i="2"/>
  <c r="BV28" i="2"/>
  <c r="CB16" i="2"/>
  <c r="CB85" i="2" s="1"/>
  <c r="DA41" i="6"/>
  <c r="DA15" i="6"/>
  <c r="DA87" i="6" s="1"/>
  <c r="DB67" i="6"/>
  <c r="DB14" i="6" s="1"/>
  <c r="CO18" i="6"/>
  <c r="CO26" i="6"/>
  <c r="CP20" i="6" s="1"/>
  <c r="DA83" i="6"/>
  <c r="DA81" i="6"/>
  <c r="CZ82" i="6"/>
  <c r="DC86" i="6"/>
  <c r="DB45" i="6"/>
  <c r="DA44" i="6"/>
  <c r="DG64" i="6"/>
  <c r="DN71" i="6"/>
  <c r="DB73" i="6"/>
  <c r="DH65" i="6"/>
  <c r="DH58" i="6"/>
  <c r="DH57" i="6" s="1"/>
  <c r="DH50" i="6"/>
  <c r="DO72" i="6" s="1"/>
  <c r="CT28" i="6"/>
  <c r="CU24" i="6" s="1"/>
  <c r="CU23" i="6" s="1"/>
  <c r="CZ39" i="6"/>
  <c r="CU29" i="6"/>
  <c r="CU25" i="6" s="1"/>
  <c r="CS27" i="6"/>
  <c r="CT22" i="6" s="1"/>
  <c r="CT21" i="6" s="1"/>
  <c r="CT90" i="6"/>
  <c r="CT43" i="6"/>
  <c r="DG85" i="6"/>
  <c r="DB60" i="6"/>
  <c r="DA59" i="6"/>
  <c r="DB53" i="6"/>
  <c r="DA34" i="6"/>
  <c r="DG49" i="6"/>
  <c r="DG63" i="6"/>
  <c r="DN70" i="6" s="1"/>
  <c r="DG56" i="6"/>
  <c r="DG55" i="6" s="1"/>
  <c r="DG48" i="6"/>
  <c r="DG47" i="6" s="1"/>
  <c r="CZ32" i="6"/>
  <c r="DH84" i="6"/>
  <c r="DH96" i="6"/>
  <c r="DH95" i="6"/>
  <c r="CV31" i="6"/>
  <c r="CV38" i="6"/>
  <c r="CV37" i="6" s="1"/>
  <c r="DI68" i="6"/>
  <c r="DI94" i="6" s="1"/>
  <c r="CZ91" i="6"/>
  <c r="CZ66" i="6"/>
  <c r="CN89" i="6"/>
  <c r="CN77" i="6"/>
  <c r="CN78" i="6" s="1"/>
  <c r="DH94" i="6"/>
  <c r="DH85" i="5"/>
  <c r="DF80" i="5"/>
  <c r="DF81" i="5" s="1"/>
  <c r="DG66" i="5"/>
  <c r="DG14" i="5" s="1"/>
  <c r="DF31" i="5"/>
  <c r="DL61" i="5"/>
  <c r="DG44" i="5"/>
  <c r="DG43" i="5" s="1"/>
  <c r="DA35" i="5"/>
  <c r="CZ26" i="5"/>
  <c r="DA21" i="5" s="1"/>
  <c r="DA20" i="5" s="1"/>
  <c r="CZ27" i="5"/>
  <c r="DA23" i="5" s="1"/>
  <c r="DA22" i="5" s="1"/>
  <c r="DH60" i="5"/>
  <c r="DO68" i="5" s="1"/>
  <c r="DH53" i="5"/>
  <c r="DH45" i="5"/>
  <c r="DH50" i="5" s="1"/>
  <c r="DM74" i="5"/>
  <c r="DG59" i="5"/>
  <c r="DM62" i="5"/>
  <c r="DM55" i="5"/>
  <c r="DM54" i="5" s="1"/>
  <c r="DM47" i="5"/>
  <c r="DM46" i="5" s="1"/>
  <c r="DH73" i="5"/>
  <c r="DG72" i="5"/>
  <c r="DM48" i="5"/>
  <c r="DN67" i="5"/>
  <c r="CZ89" i="5"/>
  <c r="CZ42" i="5"/>
  <c r="CZ24" i="5"/>
  <c r="DM64" i="5"/>
  <c r="DM63" i="5" s="1"/>
  <c r="DM57" i="5"/>
  <c r="DM56" i="5" s="1"/>
  <c r="DM49" i="5"/>
  <c r="DG52" i="5"/>
  <c r="DF86" i="5"/>
  <c r="DG39" i="5"/>
  <c r="DG38" i="5" s="1"/>
  <c r="DG32" i="5"/>
  <c r="DA29" i="5"/>
  <c r="DM84" i="5"/>
  <c r="DM75" i="5"/>
  <c r="DF90" i="5"/>
  <c r="DF65" i="5"/>
  <c r="CT17" i="5"/>
  <c r="CT25" i="5"/>
  <c r="CU19" i="5" s="1"/>
  <c r="DG34" i="5"/>
  <c r="DG41" i="5"/>
  <c r="DG40" i="5" s="1"/>
  <c r="CA91" i="2"/>
  <c r="L109" i="2" s="1"/>
  <c r="CA35" i="2"/>
  <c r="CH79" i="2"/>
  <c r="CB37" i="2"/>
  <c r="CI52" i="2" s="1"/>
  <c r="CC71" i="2"/>
  <c r="CC17" i="2" s="1"/>
  <c r="CC63" i="2"/>
  <c r="BP21" i="2"/>
  <c r="BP29" i="2"/>
  <c r="BQ23" i="2" s="1"/>
  <c r="CA86" i="2"/>
  <c r="CD90" i="2"/>
  <c r="CF89" i="2"/>
  <c r="BT30" i="2"/>
  <c r="BU25" i="2" s="1"/>
  <c r="CB44" i="2"/>
  <c r="CI80" i="2"/>
  <c r="CI53" i="2"/>
  <c r="CP76" i="2" s="1"/>
  <c r="CI69" i="2"/>
  <c r="CI68" i="2" s="1"/>
  <c r="CG88" i="2"/>
  <c r="CG99" i="2"/>
  <c r="CG100" i="2"/>
  <c r="CA70" i="2"/>
  <c r="CA95" i="2"/>
  <c r="BU31" i="2"/>
  <c r="BV27" i="2" s="1"/>
  <c r="CB47" i="2"/>
  <c r="CC48" i="2"/>
  <c r="BO81" i="2"/>
  <c r="BO82" i="2" s="1"/>
  <c r="BO93" i="2"/>
  <c r="CJ74" i="2"/>
  <c r="CB96" i="2"/>
  <c r="CG98" i="2"/>
  <c r="CH67" i="2"/>
  <c r="CH66" i="2" s="1"/>
  <c r="CH51" i="2"/>
  <c r="CH50" i="2" s="1"/>
  <c r="BW34" i="2"/>
  <c r="CD58" i="2" s="1"/>
  <c r="CD57" i="2" s="1"/>
  <c r="BW41" i="2"/>
  <c r="BV94" i="2"/>
  <c r="BV46" i="2"/>
  <c r="CH72" i="2"/>
  <c r="CI73" i="2"/>
  <c r="CC16" i="2" l="1"/>
  <c r="CC87" i="2" s="1"/>
  <c r="CB87" i="2"/>
  <c r="DP64" i="8"/>
  <c r="DX73" i="8"/>
  <c r="DC29" i="8"/>
  <c r="DD24" i="8" s="1"/>
  <c r="DD23" i="8" s="1"/>
  <c r="DD30" i="8"/>
  <c r="DJ53" i="8"/>
  <c r="DJ47" i="8"/>
  <c r="DD40" i="8"/>
  <c r="DD39" i="8" s="1"/>
  <c r="DD33" i="8"/>
  <c r="DJ62" i="8"/>
  <c r="DQ71" i="8"/>
  <c r="CV91" i="8"/>
  <c r="CV79" i="8"/>
  <c r="CV80" i="8" s="1"/>
  <c r="DJ42" i="8"/>
  <c r="DJ35" i="8"/>
  <c r="DJ34" i="8" s="1"/>
  <c r="DI85" i="8"/>
  <c r="DI83" i="8"/>
  <c r="DJ54" i="8"/>
  <c r="DJ94" i="8" s="1"/>
  <c r="CW20" i="8"/>
  <c r="CW28" i="8"/>
  <c r="CX22" i="8" s="1"/>
  <c r="DJ75" i="8"/>
  <c r="DC92" i="8"/>
  <c r="DC45" i="8"/>
  <c r="DC27" i="8"/>
  <c r="FF82" i="8"/>
  <c r="FG19" i="8"/>
  <c r="DK44" i="8"/>
  <c r="DR78" i="8" s="1"/>
  <c r="DK37" i="8"/>
  <c r="DP87" i="8"/>
  <c r="DI68" i="8"/>
  <c r="DJ69" i="8"/>
  <c r="DJ17" i="8" s="1"/>
  <c r="DQ51" i="8"/>
  <c r="DH49" i="6"/>
  <c r="DG62" i="6"/>
  <c r="DB15" i="6"/>
  <c r="DB87" i="6" s="1"/>
  <c r="DC74" i="6"/>
  <c r="DC73" i="6" s="1"/>
  <c r="DH64" i="6"/>
  <c r="CU28" i="6"/>
  <c r="CV24" i="6" s="1"/>
  <c r="CV23" i="6" s="1"/>
  <c r="CU90" i="6"/>
  <c r="CU43" i="6"/>
  <c r="DB83" i="6"/>
  <c r="DB81" i="6"/>
  <c r="DC61" i="6"/>
  <c r="DJ69" i="6" s="1"/>
  <c r="DC54" i="6"/>
  <c r="DC46" i="6"/>
  <c r="DC51" i="6" s="1"/>
  <c r="DI84" i="6"/>
  <c r="DI96" i="6"/>
  <c r="DI95" i="6"/>
  <c r="DA82" i="6"/>
  <c r="DD86" i="6"/>
  <c r="DO71" i="6"/>
  <c r="DB42" i="6"/>
  <c r="DB35" i="6"/>
  <c r="DB34" i="6" s="1"/>
  <c r="CW31" i="6"/>
  <c r="CW38" i="6"/>
  <c r="CW37" i="6" s="1"/>
  <c r="DB52" i="6"/>
  <c r="DB92" i="6" s="1"/>
  <c r="DA40" i="6"/>
  <c r="DH75" i="6" s="1"/>
  <c r="DA33" i="6"/>
  <c r="DA32" i="6" s="1"/>
  <c r="DA91" i="6"/>
  <c r="DA66" i="6"/>
  <c r="CO89" i="6"/>
  <c r="CO77" i="6"/>
  <c r="CO78" i="6" s="1"/>
  <c r="DH85" i="6"/>
  <c r="CT27" i="6"/>
  <c r="CU22" i="6" s="1"/>
  <c r="DB59" i="6"/>
  <c r="DB44" i="6"/>
  <c r="CP19" i="6"/>
  <c r="CV36" i="6"/>
  <c r="CV30" i="6"/>
  <c r="DI85" i="5"/>
  <c r="DM61" i="5"/>
  <c r="DH44" i="5"/>
  <c r="DH43" i="5" s="1"/>
  <c r="DG15" i="5"/>
  <c r="DG86" i="5" s="1"/>
  <c r="DG80" i="5"/>
  <c r="DJ85" i="5" s="1"/>
  <c r="DG82" i="5"/>
  <c r="DA27" i="5"/>
  <c r="DB23" i="5" s="1"/>
  <c r="DB22" i="5" s="1"/>
  <c r="DB37" i="5"/>
  <c r="DB36" i="5" s="1"/>
  <c r="DB30" i="5"/>
  <c r="DB29" i="5" s="1"/>
  <c r="DH39" i="5"/>
  <c r="DH38" i="5" s="1"/>
  <c r="DH32" i="5"/>
  <c r="DN64" i="5"/>
  <c r="DN63" i="5" s="1"/>
  <c r="DN57" i="5"/>
  <c r="DN56" i="5" s="1"/>
  <c r="DN49" i="5"/>
  <c r="DA26" i="5"/>
  <c r="DN75" i="5"/>
  <c r="DH52" i="5"/>
  <c r="DG51" i="5"/>
  <c r="DG91" i="5" s="1"/>
  <c r="DN83" i="5"/>
  <c r="DN94" i="5"/>
  <c r="DN95" i="5"/>
  <c r="DN93" i="5"/>
  <c r="DH34" i="5"/>
  <c r="DH41" i="5"/>
  <c r="DH40" i="5" s="1"/>
  <c r="DN74" i="5"/>
  <c r="DO67" i="5"/>
  <c r="DO93" i="5" s="1"/>
  <c r="DH59" i="5"/>
  <c r="DG58" i="5"/>
  <c r="DG33" i="5"/>
  <c r="DN48" i="5" s="1"/>
  <c r="CT88" i="5"/>
  <c r="CT76" i="5"/>
  <c r="CT77" i="5" s="1"/>
  <c r="CU18" i="5"/>
  <c r="DA28" i="5"/>
  <c r="DG90" i="5"/>
  <c r="DN62" i="5"/>
  <c r="DN55" i="5"/>
  <c r="DN54" i="5" s="1"/>
  <c r="DN47" i="5"/>
  <c r="DN46" i="5" s="1"/>
  <c r="DG31" i="5"/>
  <c r="DG81" i="5"/>
  <c r="DH72" i="5"/>
  <c r="DH66" i="5"/>
  <c r="DH14" i="5" s="1"/>
  <c r="CP75" i="2"/>
  <c r="CB91" i="2"/>
  <c r="CC38" i="2"/>
  <c r="CJ62" i="2" s="1"/>
  <c r="CJ61" i="2" s="1"/>
  <c r="CC45" i="2"/>
  <c r="CC44" i="2" s="1"/>
  <c r="BX41" i="2"/>
  <c r="BX34" i="2"/>
  <c r="CE58" i="2" s="1"/>
  <c r="CE57" i="2" s="1"/>
  <c r="BW40" i="2"/>
  <c r="CD78" i="2"/>
  <c r="BP81" i="2"/>
  <c r="BP82" i="2" s="1"/>
  <c r="BP93" i="2"/>
  <c r="BQ22" i="2"/>
  <c r="CC56" i="2"/>
  <c r="CC18" i="2" s="1"/>
  <c r="CH88" i="2"/>
  <c r="M110" i="2" s="1"/>
  <c r="CH99" i="2"/>
  <c r="CH100" i="2"/>
  <c r="BV26" i="2"/>
  <c r="CI72" i="2"/>
  <c r="CI98" i="2" s="1"/>
  <c r="CJ73" i="2"/>
  <c r="CC47" i="2"/>
  <c r="CB86" i="2"/>
  <c r="CE90" i="2"/>
  <c r="CB36" i="2"/>
  <c r="CI60" i="2" s="1"/>
  <c r="CI59" i="2" s="1"/>
  <c r="CB43" i="2"/>
  <c r="CD65" i="2"/>
  <c r="CD64" i="2" s="1"/>
  <c r="CD49" i="2"/>
  <c r="CD54" i="2" s="1"/>
  <c r="CD55" i="2" s="1"/>
  <c r="BW33" i="2"/>
  <c r="CK74" i="2"/>
  <c r="CH98" i="2"/>
  <c r="CB70" i="2"/>
  <c r="CB95" i="2"/>
  <c r="CG89" i="2"/>
  <c r="BU24" i="2"/>
  <c r="CC85" i="2" l="1"/>
  <c r="CF90" i="2" s="1"/>
  <c r="M63" i="7"/>
  <c r="M126" i="7"/>
  <c r="DK76" i="8"/>
  <c r="DK75" i="8" s="1"/>
  <c r="DJ89" i="8"/>
  <c r="DK43" i="8"/>
  <c r="DJ46" i="8"/>
  <c r="DR67" i="8"/>
  <c r="DR60" i="8"/>
  <c r="DR59" i="8" s="1"/>
  <c r="DR52" i="8"/>
  <c r="DY74" i="8" s="1"/>
  <c r="DJ16" i="8"/>
  <c r="DQ70" i="8"/>
  <c r="FG82" i="8"/>
  <c r="FH19" i="8"/>
  <c r="DI84" i="8"/>
  <c r="DL88" i="8"/>
  <c r="DJ61" i="8"/>
  <c r="DE40" i="8"/>
  <c r="DE33" i="8"/>
  <c r="DK63" i="8"/>
  <c r="DR71" i="8" s="1"/>
  <c r="DK56" i="8"/>
  <c r="DK48" i="8"/>
  <c r="DK53" i="8" s="1"/>
  <c r="DD32" i="8"/>
  <c r="DE26" i="8" s="1"/>
  <c r="CW91" i="8"/>
  <c r="CW79" i="8"/>
  <c r="CW80" i="8" s="1"/>
  <c r="DQ65" i="8"/>
  <c r="DQ58" i="8"/>
  <c r="DQ57" i="8" s="1"/>
  <c r="DQ50" i="8"/>
  <c r="DQ49" i="8" s="1"/>
  <c r="DD29" i="8"/>
  <c r="DK36" i="8"/>
  <c r="DR51" i="8" s="1"/>
  <c r="CX21" i="8"/>
  <c r="DQ77" i="8"/>
  <c r="DJ41" i="8"/>
  <c r="DD38" i="8"/>
  <c r="DK42" i="8"/>
  <c r="DK35" i="8"/>
  <c r="DK34" i="8" s="1"/>
  <c r="DC60" i="6"/>
  <c r="DC59" i="6" s="1"/>
  <c r="DD74" i="6"/>
  <c r="DD73" i="6" s="1"/>
  <c r="DC67" i="6"/>
  <c r="DC53" i="6"/>
  <c r="DC52" i="6" s="1"/>
  <c r="DC92" i="6" s="1"/>
  <c r="DC45" i="6"/>
  <c r="DC44" i="6" s="1"/>
  <c r="DA39" i="6"/>
  <c r="CV28" i="6"/>
  <c r="CW24" i="6" s="1"/>
  <c r="CW23" i="6" s="1"/>
  <c r="DB82" i="6"/>
  <c r="DE86" i="6"/>
  <c r="CP18" i="6"/>
  <c r="CP26" i="6"/>
  <c r="CQ20" i="6" s="1"/>
  <c r="DI85" i="6"/>
  <c r="DB91" i="6"/>
  <c r="DB66" i="6"/>
  <c r="DB40" i="6"/>
  <c r="DI75" i="6" s="1"/>
  <c r="DB33" i="6"/>
  <c r="DB32" i="6" s="1"/>
  <c r="DH63" i="6"/>
  <c r="DH56" i="6"/>
  <c r="DH55" i="6" s="1"/>
  <c r="DH48" i="6"/>
  <c r="DH47" i="6" s="1"/>
  <c r="DD61" i="6"/>
  <c r="DD54" i="6"/>
  <c r="DD46" i="6"/>
  <c r="DD51" i="6" s="1"/>
  <c r="DI49" i="6"/>
  <c r="DI76" i="6"/>
  <c r="DB41" i="6"/>
  <c r="CW30" i="6"/>
  <c r="CV29" i="6"/>
  <c r="CV25" i="6" s="1"/>
  <c r="CU21" i="6"/>
  <c r="DI65" i="6"/>
  <c r="DI64" i="6" s="1"/>
  <c r="DI58" i="6"/>
  <c r="DI57" i="6" s="1"/>
  <c r="DI50" i="6"/>
  <c r="DP72" i="6" s="1"/>
  <c r="DJ68" i="6"/>
  <c r="DJ94" i="6" s="1"/>
  <c r="CW36" i="6"/>
  <c r="DC42" i="6"/>
  <c r="DC35" i="6"/>
  <c r="DO74" i="5"/>
  <c r="DN61" i="5"/>
  <c r="DH31" i="5"/>
  <c r="DB21" i="5"/>
  <c r="DB20" i="5" s="1"/>
  <c r="DH15" i="5"/>
  <c r="DH33" i="5"/>
  <c r="DO48" i="5" s="1"/>
  <c r="DB27" i="5"/>
  <c r="DC23" i="5" s="1"/>
  <c r="DC22" i="5" s="1"/>
  <c r="DB28" i="5"/>
  <c r="DH80" i="5"/>
  <c r="DH82" i="5"/>
  <c r="CU17" i="5"/>
  <c r="CU25" i="5"/>
  <c r="CV19" i="5" s="1"/>
  <c r="DN84" i="5"/>
  <c r="DO83" i="5"/>
  <c r="DO95" i="5"/>
  <c r="DO94" i="5"/>
  <c r="DI73" i="5"/>
  <c r="DB35" i="5"/>
  <c r="DH90" i="5"/>
  <c r="DG65" i="5"/>
  <c r="DH51" i="5"/>
  <c r="DH91" i="5" s="1"/>
  <c r="DO64" i="5"/>
  <c r="DO63" i="5" s="1"/>
  <c r="DO57" i="5"/>
  <c r="DO56" i="5" s="1"/>
  <c r="DO49" i="5"/>
  <c r="DO75" i="5"/>
  <c r="DO62" i="5"/>
  <c r="DO61" i="5" s="1"/>
  <c r="DO55" i="5"/>
  <c r="DO54" i="5" s="1"/>
  <c r="DO47" i="5"/>
  <c r="DO46" i="5" s="1"/>
  <c r="DH86" i="5"/>
  <c r="DH58" i="5"/>
  <c r="DI34" i="5"/>
  <c r="DI41" i="5"/>
  <c r="DI40" i="5" s="1"/>
  <c r="DA89" i="5"/>
  <c r="DA42" i="5"/>
  <c r="DA24" i="5"/>
  <c r="DI60" i="5"/>
  <c r="DP68" i="5" s="1"/>
  <c r="DI53" i="5"/>
  <c r="DI45" i="5"/>
  <c r="CC91" i="2"/>
  <c r="CJ80" i="2"/>
  <c r="CD48" i="2"/>
  <c r="CD47" i="2" s="1"/>
  <c r="CC86" i="2"/>
  <c r="CH89" i="2"/>
  <c r="BU30" i="2"/>
  <c r="BV25" i="2" s="1"/>
  <c r="BV24" i="2" s="1"/>
  <c r="BX33" i="2"/>
  <c r="BW32" i="2"/>
  <c r="CC96" i="2"/>
  <c r="CD77" i="2"/>
  <c r="CE78" i="2"/>
  <c r="BW39" i="2"/>
  <c r="BX40" i="2"/>
  <c r="CD63" i="2"/>
  <c r="CD71" i="2"/>
  <c r="CK73" i="2"/>
  <c r="CJ72" i="2"/>
  <c r="BQ29" i="2"/>
  <c r="BR23" i="2" s="1"/>
  <c r="BR22" i="2" s="1"/>
  <c r="BQ21" i="2"/>
  <c r="CE49" i="2"/>
  <c r="CE54" i="2" s="1"/>
  <c r="CE55" i="2" s="1"/>
  <c r="CE65" i="2"/>
  <c r="CE64" i="2" s="1"/>
  <c r="CL74" i="2"/>
  <c r="CC95" i="2"/>
  <c r="CC70" i="2"/>
  <c r="CI51" i="2"/>
  <c r="CI50" i="2" s="1"/>
  <c r="CI67" i="2"/>
  <c r="CI66" i="2" s="1"/>
  <c r="CB35" i="2"/>
  <c r="CI88" i="2"/>
  <c r="CI99" i="2"/>
  <c r="CI100" i="2"/>
  <c r="CD56" i="2"/>
  <c r="CI79" i="2"/>
  <c r="CB42" i="2"/>
  <c r="BV31" i="2"/>
  <c r="BW27" i="2" s="1"/>
  <c r="BW26" i="2" s="1"/>
  <c r="CJ53" i="2"/>
  <c r="CQ76" i="2" s="1"/>
  <c r="CJ69" i="2"/>
  <c r="CJ68" i="2" s="1"/>
  <c r="CC37" i="2"/>
  <c r="CD18" i="2" l="1"/>
  <c r="CD16" i="2"/>
  <c r="CD85" i="2" s="1"/>
  <c r="CD17" i="2"/>
  <c r="CD91" i="2" s="1"/>
  <c r="DL76" i="8"/>
  <c r="DL75" i="8" s="1"/>
  <c r="DR77" i="8"/>
  <c r="DR70" i="8"/>
  <c r="DR96" i="8" s="1"/>
  <c r="FH82" i="8"/>
  <c r="FI19" i="8"/>
  <c r="CX20" i="8"/>
  <c r="CX28" i="8"/>
  <c r="CY22" i="8" s="1"/>
  <c r="DR66" i="8"/>
  <c r="DY73" i="8"/>
  <c r="DJ93" i="8"/>
  <c r="DJ68" i="8"/>
  <c r="DL44" i="8"/>
  <c r="DS78" i="8" s="1"/>
  <c r="DL37" i="8"/>
  <c r="DL36" i="8" s="1"/>
  <c r="DE25" i="8"/>
  <c r="DR65" i="8"/>
  <c r="DR58" i="8"/>
  <c r="DR57" i="8" s="1"/>
  <c r="DR50" i="8"/>
  <c r="DR49" i="8" s="1"/>
  <c r="DD31" i="8"/>
  <c r="DE24" i="8" s="1"/>
  <c r="DE32" i="8"/>
  <c r="DK62" i="8"/>
  <c r="DK47" i="8"/>
  <c r="DQ86" i="8"/>
  <c r="DQ98" i="8"/>
  <c r="DQ97" i="8"/>
  <c r="DE39" i="8"/>
  <c r="DK69" i="8"/>
  <c r="DK17" i="8" s="1"/>
  <c r="DK55" i="8"/>
  <c r="DQ96" i="8"/>
  <c r="DJ85" i="8"/>
  <c r="DJ83" i="8"/>
  <c r="DK41" i="8"/>
  <c r="DX72" i="8"/>
  <c r="DQ64" i="8"/>
  <c r="DL63" i="8"/>
  <c r="DS71" i="8" s="1"/>
  <c r="DL56" i="8"/>
  <c r="DL48" i="8"/>
  <c r="DL53" i="8" s="1"/>
  <c r="BW28" i="2"/>
  <c r="DD60" i="6"/>
  <c r="DD59" i="6" s="1"/>
  <c r="DD67" i="6"/>
  <c r="DK69" i="6"/>
  <c r="DK68" i="6" s="1"/>
  <c r="DB39" i="6"/>
  <c r="DC14" i="6"/>
  <c r="DC15" i="6"/>
  <c r="DC87" i="6" s="1"/>
  <c r="CW28" i="6"/>
  <c r="CX24" i="6" s="1"/>
  <c r="CX23" i="6" s="1"/>
  <c r="CV90" i="6"/>
  <c r="CV43" i="6"/>
  <c r="CW29" i="6"/>
  <c r="CW25" i="6" s="1"/>
  <c r="DJ65" i="6"/>
  <c r="DJ64" i="6" s="1"/>
  <c r="DJ58" i="6"/>
  <c r="DJ57" i="6" s="1"/>
  <c r="DJ50" i="6"/>
  <c r="DQ72" i="6" s="1"/>
  <c r="DC41" i="6"/>
  <c r="DO70" i="6"/>
  <c r="DH62" i="6"/>
  <c r="DJ76" i="6"/>
  <c r="DI63" i="6"/>
  <c r="DI56" i="6"/>
  <c r="DI55" i="6" s="1"/>
  <c r="DI48" i="6"/>
  <c r="DI47" i="6" s="1"/>
  <c r="DD53" i="6"/>
  <c r="CU27" i="6"/>
  <c r="CV22" i="6" s="1"/>
  <c r="CV21" i="6" s="1"/>
  <c r="DC91" i="6"/>
  <c r="DC66" i="6"/>
  <c r="CX31" i="6"/>
  <c r="CX38" i="6"/>
  <c r="DD42" i="6"/>
  <c r="DD35" i="6"/>
  <c r="DJ84" i="6"/>
  <c r="DJ96" i="6"/>
  <c r="DJ95" i="6"/>
  <c r="DC34" i="6"/>
  <c r="DD45" i="6"/>
  <c r="CP89" i="6"/>
  <c r="CP77" i="6"/>
  <c r="CP78" i="6" s="1"/>
  <c r="CQ19" i="6"/>
  <c r="DP71" i="6"/>
  <c r="DI39" i="5"/>
  <c r="DP74" i="5" s="1"/>
  <c r="DI66" i="5"/>
  <c r="DI15" i="5" s="1"/>
  <c r="DI86" i="5" s="1"/>
  <c r="DI32" i="5"/>
  <c r="DI31" i="5" s="1"/>
  <c r="DI52" i="5"/>
  <c r="DI51" i="5" s="1"/>
  <c r="DI91" i="5" s="1"/>
  <c r="DC27" i="5"/>
  <c r="DP64" i="5"/>
  <c r="DP63" i="5" s="1"/>
  <c r="DP57" i="5"/>
  <c r="DP56" i="5" s="1"/>
  <c r="DP49" i="5"/>
  <c r="DI33" i="5"/>
  <c r="DI72" i="5"/>
  <c r="DP67" i="5"/>
  <c r="DC37" i="5"/>
  <c r="DC36" i="5" s="1"/>
  <c r="DC30" i="5"/>
  <c r="DB26" i="5"/>
  <c r="DC21" i="5" s="1"/>
  <c r="DC20" i="5" s="1"/>
  <c r="DP75" i="5"/>
  <c r="DH65" i="5"/>
  <c r="CU88" i="5"/>
  <c r="CU76" i="5"/>
  <c r="CU77" i="5" s="1"/>
  <c r="DJ34" i="5"/>
  <c r="DJ41" i="5"/>
  <c r="DJ40" i="5" s="1"/>
  <c r="DO84" i="5"/>
  <c r="CV18" i="5"/>
  <c r="DI59" i="5"/>
  <c r="DB89" i="5"/>
  <c r="DB42" i="5"/>
  <c r="DB24" i="5"/>
  <c r="DI50" i="5"/>
  <c r="DI44" i="5"/>
  <c r="DH81" i="5"/>
  <c r="DK85" i="5"/>
  <c r="CQ75" i="2"/>
  <c r="CE71" i="2"/>
  <c r="CE48" i="2"/>
  <c r="CE47" i="2" s="1"/>
  <c r="CD45" i="2"/>
  <c r="CD38" i="2"/>
  <c r="CK62" i="2" s="1"/>
  <c r="CK61" i="2" s="1"/>
  <c r="CE63" i="2"/>
  <c r="BW94" i="2"/>
  <c r="BW46" i="2"/>
  <c r="CI89" i="2"/>
  <c r="BQ81" i="2"/>
  <c r="BQ82" i="2" s="1"/>
  <c r="BQ93" i="2"/>
  <c r="BX39" i="2"/>
  <c r="CC43" i="2"/>
  <c r="CC42" i="2" s="1"/>
  <c r="CC36" i="2"/>
  <c r="CJ60" i="2" s="1"/>
  <c r="CJ59" i="2" s="1"/>
  <c r="CJ52" i="2"/>
  <c r="CD95" i="2"/>
  <c r="CD70" i="2"/>
  <c r="CJ88" i="2"/>
  <c r="CJ99" i="2"/>
  <c r="CJ100" i="2"/>
  <c r="CE77" i="2"/>
  <c r="BR21" i="2"/>
  <c r="BR29" i="2"/>
  <c r="BS23" i="2" s="1"/>
  <c r="BS22" i="2" s="1"/>
  <c r="CD96" i="2"/>
  <c r="BV30" i="2"/>
  <c r="BW25" i="2" s="1"/>
  <c r="CM74" i="2"/>
  <c r="CK72" i="2"/>
  <c r="CK98" i="2" s="1"/>
  <c r="CL73" i="2"/>
  <c r="BW31" i="2"/>
  <c r="BX27" i="2" s="1"/>
  <c r="BX26" i="2" s="1"/>
  <c r="BX32" i="2"/>
  <c r="BY41" i="2"/>
  <c r="BY40" i="2" s="1"/>
  <c r="BY34" i="2"/>
  <c r="CF58" i="2" s="1"/>
  <c r="CF57" i="2" s="1"/>
  <c r="CJ98" i="2"/>
  <c r="CD87" i="2" l="1"/>
  <c r="CE16" i="2"/>
  <c r="CE87" i="2" s="1"/>
  <c r="CE17" i="2"/>
  <c r="DR64" i="8"/>
  <c r="DL43" i="8"/>
  <c r="DS70" i="8"/>
  <c r="DS96" i="8" s="1"/>
  <c r="DL69" i="8"/>
  <c r="DL17" i="8" s="1"/>
  <c r="DQ87" i="8"/>
  <c r="DL42" i="8"/>
  <c r="DS77" i="8" s="1"/>
  <c r="DL35" i="8"/>
  <c r="DE23" i="8"/>
  <c r="DL55" i="8"/>
  <c r="DK54" i="8"/>
  <c r="DK94" i="8" s="1"/>
  <c r="DE30" i="8"/>
  <c r="DF26" i="8" s="1"/>
  <c r="DF25" i="8" s="1"/>
  <c r="DF40" i="8"/>
  <c r="DM76" i="8" s="1"/>
  <c r="DF33" i="8"/>
  <c r="DF32" i="8" s="1"/>
  <c r="DY72" i="8"/>
  <c r="DL47" i="8"/>
  <c r="DK46" i="8"/>
  <c r="DS67" i="8"/>
  <c r="DS66" i="8" s="1"/>
  <c r="DS60" i="8"/>
  <c r="DS59" i="8" s="1"/>
  <c r="DS52" i="8"/>
  <c r="DZ74" i="8" s="1"/>
  <c r="CY21" i="8"/>
  <c r="DR86" i="8"/>
  <c r="DR98" i="8"/>
  <c r="DR97" i="8"/>
  <c r="DK89" i="8"/>
  <c r="DK16" i="8"/>
  <c r="DE38" i="8"/>
  <c r="DK61" i="8"/>
  <c r="DL62" i="8"/>
  <c r="CX91" i="8"/>
  <c r="CX79" i="8"/>
  <c r="CX80" i="8" s="1"/>
  <c r="DE31" i="8"/>
  <c r="DJ84" i="8"/>
  <c r="DM88" i="8"/>
  <c r="DD92" i="8"/>
  <c r="DD45" i="8"/>
  <c r="DD27" i="8"/>
  <c r="FI82" i="8"/>
  <c r="FJ19" i="8"/>
  <c r="DS51" i="8"/>
  <c r="BX28" i="2"/>
  <c r="DD14" i="6"/>
  <c r="DD83" i="6" s="1"/>
  <c r="DD15" i="6"/>
  <c r="DD87" i="6" s="1"/>
  <c r="DI62" i="6"/>
  <c r="DC83" i="6"/>
  <c r="DC81" i="6"/>
  <c r="DD41" i="6"/>
  <c r="DD34" i="6"/>
  <c r="DK76" i="6"/>
  <c r="CX28" i="6"/>
  <c r="DD44" i="6"/>
  <c r="DE61" i="6"/>
  <c r="DE54" i="6"/>
  <c r="DE53" i="6" s="1"/>
  <c r="DE46" i="6"/>
  <c r="DE51" i="6" s="1"/>
  <c r="DE74" i="6"/>
  <c r="CX37" i="6"/>
  <c r="DQ71" i="6"/>
  <c r="CQ18" i="6"/>
  <c r="CQ26" i="6"/>
  <c r="CR20" i="6" s="1"/>
  <c r="CV27" i="6"/>
  <c r="CW22" i="6" s="1"/>
  <c r="DP70" i="6"/>
  <c r="CW90" i="6"/>
  <c r="CW43" i="6"/>
  <c r="DE42" i="6"/>
  <c r="DE35" i="6"/>
  <c r="DC40" i="6"/>
  <c r="DC33" i="6"/>
  <c r="CX30" i="6"/>
  <c r="DK84" i="6"/>
  <c r="DK95" i="6"/>
  <c r="DK96" i="6"/>
  <c r="DK94" i="6"/>
  <c r="DK65" i="6"/>
  <c r="DK64" i="6" s="1"/>
  <c r="DK58" i="6"/>
  <c r="DK57" i="6" s="1"/>
  <c r="DK50" i="6"/>
  <c r="DR72" i="6" s="1"/>
  <c r="DD52" i="6"/>
  <c r="DD92" i="6" s="1"/>
  <c r="DJ85" i="6"/>
  <c r="DJ49" i="6"/>
  <c r="DI38" i="5"/>
  <c r="DI14" i="5"/>
  <c r="DI80" i="5" s="1"/>
  <c r="DP62" i="5"/>
  <c r="DP61" i="5" s="1"/>
  <c r="DP47" i="5"/>
  <c r="DP46" i="5" s="1"/>
  <c r="DP55" i="5"/>
  <c r="DP54" i="5" s="1"/>
  <c r="DJ73" i="5"/>
  <c r="DJ72" i="5" s="1"/>
  <c r="DJ39" i="5"/>
  <c r="DQ74" i="5" s="1"/>
  <c r="DJ32" i="5"/>
  <c r="DC26" i="5"/>
  <c r="DI43" i="5"/>
  <c r="DJ33" i="5"/>
  <c r="DP48" i="5"/>
  <c r="DI58" i="5"/>
  <c r="DQ64" i="5"/>
  <c r="DQ63" i="5" s="1"/>
  <c r="DQ57" i="5"/>
  <c r="DQ56" i="5" s="1"/>
  <c r="DQ49" i="5"/>
  <c r="DJ60" i="5"/>
  <c r="DQ68" i="5" s="1"/>
  <c r="DJ53" i="5"/>
  <c r="DJ45" i="5"/>
  <c r="DJ50" i="5" s="1"/>
  <c r="DC29" i="5"/>
  <c r="DD23" i="5" s="1"/>
  <c r="DC35" i="5"/>
  <c r="DP83" i="5"/>
  <c r="DP95" i="5"/>
  <c r="DP94" i="5"/>
  <c r="CV17" i="5"/>
  <c r="CV25" i="5"/>
  <c r="CW19" i="5" s="1"/>
  <c r="CW18" i="5" s="1"/>
  <c r="DQ75" i="5"/>
  <c r="DP93" i="5"/>
  <c r="CC35" i="2"/>
  <c r="CD37" i="2"/>
  <c r="CK52" i="2" s="1"/>
  <c r="CF78" i="2"/>
  <c r="CF77" i="2" s="1"/>
  <c r="BX31" i="2"/>
  <c r="BY27" i="2" s="1"/>
  <c r="BR81" i="2"/>
  <c r="BR82" i="2" s="1"/>
  <c r="BR93" i="2"/>
  <c r="BY39" i="2"/>
  <c r="BS29" i="2"/>
  <c r="BT23" i="2" s="1"/>
  <c r="BS21" i="2"/>
  <c r="CE56" i="2"/>
  <c r="CE18" i="2" s="1"/>
  <c r="CL72" i="2"/>
  <c r="CL98" i="2" s="1"/>
  <c r="CJ79" i="2"/>
  <c r="CD43" i="2"/>
  <c r="CD42" i="2" s="1"/>
  <c r="CD36" i="2"/>
  <c r="CK60" i="2" s="1"/>
  <c r="CK59" i="2" s="1"/>
  <c r="CF49" i="2"/>
  <c r="CF65" i="2"/>
  <c r="CF64" i="2" s="1"/>
  <c r="CK88" i="2"/>
  <c r="CK100" i="2"/>
  <c r="CK99" i="2"/>
  <c r="BX46" i="2"/>
  <c r="BX94" i="2"/>
  <c r="CD86" i="2"/>
  <c r="CG90" i="2"/>
  <c r="CN74" i="2"/>
  <c r="CJ89" i="2"/>
  <c r="CE95" i="2"/>
  <c r="CK69" i="2"/>
  <c r="CK68" i="2" s="1"/>
  <c r="CK53" i="2"/>
  <c r="CR76" i="2" s="1"/>
  <c r="CE45" i="2"/>
  <c r="CE38" i="2"/>
  <c r="CL62" i="2" s="1"/>
  <c r="CL61" i="2" s="1"/>
  <c r="BW24" i="2"/>
  <c r="BY33" i="2"/>
  <c r="BZ41" i="2"/>
  <c r="BZ34" i="2"/>
  <c r="CG58" i="2" s="1"/>
  <c r="CG57" i="2" s="1"/>
  <c r="CJ67" i="2"/>
  <c r="CJ66" i="2" s="1"/>
  <c r="CJ51" i="2"/>
  <c r="CJ50" i="2" s="1"/>
  <c r="CD44" i="2"/>
  <c r="CK80" i="2"/>
  <c r="CE85" i="2" l="1"/>
  <c r="CE86" i="2" s="1"/>
  <c r="DF39" i="8"/>
  <c r="DF38" i="8" s="1"/>
  <c r="DL41" i="8"/>
  <c r="DL89" i="8"/>
  <c r="DF30" i="8"/>
  <c r="DG26" i="8" s="1"/>
  <c r="DG25" i="8" s="1"/>
  <c r="DZ73" i="8"/>
  <c r="DR87" i="8"/>
  <c r="DL54" i="8"/>
  <c r="DL94" i="8" s="1"/>
  <c r="FJ82" i="8"/>
  <c r="FK19" i="8"/>
  <c r="CY20" i="8"/>
  <c r="CY28" i="8"/>
  <c r="CZ22" i="8" s="1"/>
  <c r="DE29" i="8"/>
  <c r="DF24" i="8" s="1"/>
  <c r="DF23" i="8" s="1"/>
  <c r="DE92" i="8"/>
  <c r="DE45" i="8"/>
  <c r="DE27" i="8"/>
  <c r="DK83" i="8"/>
  <c r="DK85" i="8"/>
  <c r="DL16" i="8"/>
  <c r="DM63" i="8"/>
  <c r="DT71" i="8" s="1"/>
  <c r="DM56" i="8"/>
  <c r="DM48" i="8"/>
  <c r="DM53" i="8" s="1"/>
  <c r="DS65" i="8"/>
  <c r="DS64" i="8" s="1"/>
  <c r="DS58" i="8"/>
  <c r="DS57" i="8" s="1"/>
  <c r="DS50" i="8"/>
  <c r="DS49" i="8" s="1"/>
  <c r="DL34" i="8"/>
  <c r="DF31" i="8"/>
  <c r="DM75" i="8"/>
  <c r="DS86" i="8"/>
  <c r="DS98" i="8"/>
  <c r="DS97" i="8"/>
  <c r="DK93" i="8"/>
  <c r="DK68" i="8"/>
  <c r="DM44" i="8"/>
  <c r="DM37" i="8"/>
  <c r="DL61" i="8"/>
  <c r="DL46" i="8"/>
  <c r="DD81" i="6"/>
  <c r="DG86" i="6" s="1"/>
  <c r="DK49" i="6"/>
  <c r="DE45" i="6"/>
  <c r="DE44" i="6" s="1"/>
  <c r="DE34" i="6"/>
  <c r="DE41" i="6"/>
  <c r="DC82" i="6"/>
  <c r="DF86" i="6"/>
  <c r="DL76" i="6"/>
  <c r="DD91" i="6"/>
  <c r="DD66" i="6"/>
  <c r="CY31" i="6"/>
  <c r="CY30" i="6" s="1"/>
  <c r="CY38" i="6"/>
  <c r="CY37" i="6" s="1"/>
  <c r="DK85" i="6"/>
  <c r="CQ89" i="6"/>
  <c r="CQ77" i="6"/>
  <c r="CQ78" i="6" s="1"/>
  <c r="DE73" i="6"/>
  <c r="DE52" i="6"/>
  <c r="DE92" i="6" s="1"/>
  <c r="CX29" i="6"/>
  <c r="CR19" i="6"/>
  <c r="CY24" i="6"/>
  <c r="DD40" i="6"/>
  <c r="DD33" i="6"/>
  <c r="DR71" i="6"/>
  <c r="DL65" i="6"/>
  <c r="DL64" i="6" s="1"/>
  <c r="DL58" i="6"/>
  <c r="DL57" i="6" s="1"/>
  <c r="DL50" i="6"/>
  <c r="DS72" i="6" s="1"/>
  <c r="DJ63" i="6"/>
  <c r="DJ62" i="6" s="1"/>
  <c r="DJ56" i="6"/>
  <c r="DJ55" i="6" s="1"/>
  <c r="DJ48" i="6"/>
  <c r="DJ47" i="6" s="1"/>
  <c r="DC32" i="6"/>
  <c r="DL69" i="6"/>
  <c r="DE60" i="6"/>
  <c r="DJ75" i="6"/>
  <c r="DC39" i="6"/>
  <c r="CW21" i="6"/>
  <c r="CX36" i="6"/>
  <c r="DE67" i="6"/>
  <c r="DI82" i="5"/>
  <c r="DQ48" i="5"/>
  <c r="DJ38" i="5"/>
  <c r="DJ59" i="5"/>
  <c r="DJ58" i="5" s="1"/>
  <c r="CW17" i="5"/>
  <c r="CW25" i="5"/>
  <c r="CX19" i="5" s="1"/>
  <c r="DK41" i="5"/>
  <c r="DK40" i="5" s="1"/>
  <c r="DK34" i="5"/>
  <c r="DK33" i="5" s="1"/>
  <c r="DD22" i="5"/>
  <c r="DP84" i="5"/>
  <c r="DC28" i="5"/>
  <c r="CV88" i="5"/>
  <c r="CV76" i="5"/>
  <c r="CV77" i="5" s="1"/>
  <c r="DJ66" i="5"/>
  <c r="DJ52" i="5"/>
  <c r="DI81" i="5"/>
  <c r="DL85" i="5"/>
  <c r="DQ67" i="5"/>
  <c r="DQ93" i="5" s="1"/>
  <c r="DJ44" i="5"/>
  <c r="DQ62" i="5"/>
  <c r="DQ61" i="5" s="1"/>
  <c r="DQ55" i="5"/>
  <c r="DQ54" i="5" s="1"/>
  <c r="DQ47" i="5"/>
  <c r="DQ46" i="5" s="1"/>
  <c r="DJ31" i="5"/>
  <c r="DD37" i="5"/>
  <c r="DD30" i="5"/>
  <c r="DD29" i="5" s="1"/>
  <c r="DI90" i="5"/>
  <c r="DI65" i="5"/>
  <c r="CR75" i="2"/>
  <c r="CE91" i="2"/>
  <c r="CD35" i="2"/>
  <c r="CG78" i="2"/>
  <c r="CG77" i="2" s="1"/>
  <c r="CF71" i="2"/>
  <c r="CF17" i="2" s="1"/>
  <c r="CL80" i="2"/>
  <c r="CK79" i="2"/>
  <c r="BW30" i="2"/>
  <c r="BX25" i="2" s="1"/>
  <c r="BX24" i="2" s="1"/>
  <c r="CL53" i="2"/>
  <c r="CS76" i="2" s="1"/>
  <c r="CL69" i="2"/>
  <c r="CL68" i="2" s="1"/>
  <c r="CF54" i="2"/>
  <c r="CF55" i="2" s="1"/>
  <c r="CF48" i="2"/>
  <c r="CE37" i="2"/>
  <c r="BZ40" i="2"/>
  <c r="CG65" i="2"/>
  <c r="CG64" i="2" s="1"/>
  <c r="CG49" i="2"/>
  <c r="CG54" i="2" s="1"/>
  <c r="CK67" i="2"/>
  <c r="CK66" i="2" s="1"/>
  <c r="CK51" i="2"/>
  <c r="CK50" i="2" s="1"/>
  <c r="CO74" i="2"/>
  <c r="CE96" i="2"/>
  <c r="BS93" i="2"/>
  <c r="BS81" i="2"/>
  <c r="BS82" i="2" s="1"/>
  <c r="CF45" i="2"/>
  <c r="CF38" i="2"/>
  <c r="CM62" i="2" s="1"/>
  <c r="CM61" i="2" s="1"/>
  <c r="CE44" i="2"/>
  <c r="CK89" i="2"/>
  <c r="CL88" i="2"/>
  <c r="CL99" i="2"/>
  <c r="CL100" i="2"/>
  <c r="CA41" i="2"/>
  <c r="CA34" i="2"/>
  <c r="CH58" i="2" s="1"/>
  <c r="CH57" i="2" s="1"/>
  <c r="BY26" i="2"/>
  <c r="BZ33" i="2"/>
  <c r="BY32" i="2"/>
  <c r="BY28" i="2" s="1"/>
  <c r="CE70" i="2"/>
  <c r="CF63" i="2"/>
  <c r="CM73" i="2"/>
  <c r="BT22" i="2"/>
  <c r="CH90" i="2" l="1"/>
  <c r="CG55" i="2"/>
  <c r="DM47" i="8"/>
  <c r="DZ72" i="8"/>
  <c r="DF29" i="8"/>
  <c r="DG24" i="8" s="1"/>
  <c r="DG23" i="8" s="1"/>
  <c r="DG30" i="8"/>
  <c r="DM69" i="8"/>
  <c r="DM17" i="8" s="1"/>
  <c r="DM55" i="8"/>
  <c r="DT70" i="8"/>
  <c r="DT96" i="8" s="1"/>
  <c r="DM42" i="8"/>
  <c r="DM35" i="8"/>
  <c r="DF92" i="8"/>
  <c r="DF45" i="8"/>
  <c r="DF27" i="8"/>
  <c r="DL85" i="8"/>
  <c r="DL83" i="8"/>
  <c r="DG40" i="8"/>
  <c r="DG33" i="8"/>
  <c r="DM46" i="8"/>
  <c r="DM62" i="8"/>
  <c r="DS87" i="8"/>
  <c r="CZ21" i="8"/>
  <c r="DL93" i="8"/>
  <c r="DL68" i="8"/>
  <c r="DK84" i="8"/>
  <c r="DN88" i="8"/>
  <c r="CY91" i="8"/>
  <c r="CY79" i="8"/>
  <c r="CY80" i="8" s="1"/>
  <c r="DN44" i="8"/>
  <c r="DN37" i="8"/>
  <c r="DT67" i="8"/>
  <c r="DT66" i="8" s="1"/>
  <c r="DT60" i="8"/>
  <c r="DT59" i="8" s="1"/>
  <c r="DT52" i="8"/>
  <c r="EA74" i="8" s="1"/>
  <c r="DM36" i="8"/>
  <c r="FK82" i="8"/>
  <c r="FL19" i="8"/>
  <c r="DM43" i="8"/>
  <c r="DT78" i="8"/>
  <c r="CX25" i="6"/>
  <c r="DD82" i="6"/>
  <c r="DL49" i="6"/>
  <c r="DQ70" i="6"/>
  <c r="DD39" i="6"/>
  <c r="DD32" i="6"/>
  <c r="DF74" i="6"/>
  <c r="DF73" i="6" s="1"/>
  <c r="DK75" i="6"/>
  <c r="CY29" i="6"/>
  <c r="CW27" i="6"/>
  <c r="CX22" i="6" s="1"/>
  <c r="CX21" i="6" s="1"/>
  <c r="DE91" i="6"/>
  <c r="DS71" i="6"/>
  <c r="DK63" i="6"/>
  <c r="DK62" i="6" s="1"/>
  <c r="DK56" i="6"/>
  <c r="DK55" i="6" s="1"/>
  <c r="DK48" i="6"/>
  <c r="DK47" i="6" s="1"/>
  <c r="CX90" i="6"/>
  <c r="CX43" i="6"/>
  <c r="CY36" i="6"/>
  <c r="DF61" i="6"/>
  <c r="DF60" i="6" s="1"/>
  <c r="DF54" i="6"/>
  <c r="DF46" i="6"/>
  <c r="DE59" i="6"/>
  <c r="DE66" i="6" s="1"/>
  <c r="DF42" i="6"/>
  <c r="DF35" i="6"/>
  <c r="CY23" i="6"/>
  <c r="DE15" i="6"/>
  <c r="DE14" i="6"/>
  <c r="DL68" i="6"/>
  <c r="DL94" i="6" s="1"/>
  <c r="CR18" i="6"/>
  <c r="CR26" i="6"/>
  <c r="CS20" i="6" s="1"/>
  <c r="DR48" i="5"/>
  <c r="DR75" i="5"/>
  <c r="DC89" i="5"/>
  <c r="DC42" i="5"/>
  <c r="DC24" i="5"/>
  <c r="DR64" i="5"/>
  <c r="DR63" i="5" s="1"/>
  <c r="DR57" i="5"/>
  <c r="DR56" i="5" s="1"/>
  <c r="DR49" i="5"/>
  <c r="DD28" i="5"/>
  <c r="DD27" i="5"/>
  <c r="DE23" i="5" s="1"/>
  <c r="DE22" i="5" s="1"/>
  <c r="DD21" i="5"/>
  <c r="DE37" i="5"/>
  <c r="DE30" i="5"/>
  <c r="CX18" i="5"/>
  <c r="DJ43" i="5"/>
  <c r="DJ51" i="5"/>
  <c r="DJ91" i="5" s="1"/>
  <c r="CW88" i="5"/>
  <c r="CW76" i="5"/>
  <c r="CW77" i="5" s="1"/>
  <c r="DK73" i="5"/>
  <c r="DD36" i="5"/>
  <c r="DQ83" i="5"/>
  <c r="DQ95" i="5"/>
  <c r="DQ94" i="5"/>
  <c r="DJ15" i="5"/>
  <c r="DJ14" i="5"/>
  <c r="DK60" i="5"/>
  <c r="DK53" i="5"/>
  <c r="DK45" i="5"/>
  <c r="DK50" i="5" s="1"/>
  <c r="CS75" i="2"/>
  <c r="CF91" i="2"/>
  <c r="CM80" i="2"/>
  <c r="CH78" i="2"/>
  <c r="CH77" i="2" s="1"/>
  <c r="CF16" i="2"/>
  <c r="CF87" i="2" s="1"/>
  <c r="CF44" i="2"/>
  <c r="CG71" i="2"/>
  <c r="CG17" i="2" s="1"/>
  <c r="BX30" i="2"/>
  <c r="BY25" i="2" s="1"/>
  <c r="BY24" i="2" s="1"/>
  <c r="CP74" i="2"/>
  <c r="BY94" i="2"/>
  <c r="BY46" i="2"/>
  <c r="CA40" i="2"/>
  <c r="BZ39" i="2"/>
  <c r="BZ32" i="2"/>
  <c r="CA33" i="2"/>
  <c r="CE36" i="2"/>
  <c r="CL60" i="2" s="1"/>
  <c r="CL59" i="2" s="1"/>
  <c r="CE43" i="2"/>
  <c r="CL89" i="2"/>
  <c r="BY31" i="2"/>
  <c r="BZ27" i="2" s="1"/>
  <c r="BZ26" i="2" s="1"/>
  <c r="CF56" i="2"/>
  <c r="CF18" i="2" s="1"/>
  <c r="BT21" i="2"/>
  <c r="BT29" i="2"/>
  <c r="BU23" i="2" s="1"/>
  <c r="BU22" i="2" s="1"/>
  <c r="CH49" i="2"/>
  <c r="CH54" i="2" s="1"/>
  <c r="CH65" i="2"/>
  <c r="CH64" i="2" s="1"/>
  <c r="CM53" i="2"/>
  <c r="CT76" i="2" s="1"/>
  <c r="CM69" i="2"/>
  <c r="CM68" i="2" s="1"/>
  <c r="CG48" i="2"/>
  <c r="CF47" i="2"/>
  <c r="CG63" i="2"/>
  <c r="CM72" i="2"/>
  <c r="CM98" i="2" s="1"/>
  <c r="CN73" i="2"/>
  <c r="CF37" i="2"/>
  <c r="CL52" i="2"/>
  <c r="CH55" i="2" l="1"/>
  <c r="DN43" i="8"/>
  <c r="DM16" i="8"/>
  <c r="DM85" i="8" s="1"/>
  <c r="DU67" i="8"/>
  <c r="DU66" i="8" s="1"/>
  <c r="DU60" i="8"/>
  <c r="DU59" i="8" s="1"/>
  <c r="DU52" i="8"/>
  <c r="EB74" i="8" s="1"/>
  <c r="DN63" i="8"/>
  <c r="DU71" i="8" s="1"/>
  <c r="DN56" i="8"/>
  <c r="DN48" i="8"/>
  <c r="DG32" i="8"/>
  <c r="DH26" i="8" s="1"/>
  <c r="CZ20" i="8"/>
  <c r="CZ28" i="8"/>
  <c r="DA22" i="8" s="1"/>
  <c r="DN76" i="8"/>
  <c r="DG39" i="8"/>
  <c r="DM54" i="8"/>
  <c r="DM94" i="8" s="1"/>
  <c r="DL84" i="8"/>
  <c r="DO88" i="8"/>
  <c r="DT65" i="8"/>
  <c r="DT50" i="8"/>
  <c r="DT49" i="8" s="1"/>
  <c r="DT58" i="8"/>
  <c r="DT57" i="8" s="1"/>
  <c r="DM89" i="8"/>
  <c r="DN36" i="8"/>
  <c r="DT51" i="8"/>
  <c r="DT77" i="8"/>
  <c r="DM41" i="8"/>
  <c r="FL82" i="8"/>
  <c r="FM19" i="8"/>
  <c r="DM61" i="8"/>
  <c r="DM34" i="8"/>
  <c r="EA73" i="8"/>
  <c r="DM93" i="8"/>
  <c r="DG29" i="8"/>
  <c r="DU78" i="8"/>
  <c r="DT86" i="8"/>
  <c r="DT98" i="8"/>
  <c r="DT97" i="8"/>
  <c r="DN42" i="8"/>
  <c r="DN35" i="8"/>
  <c r="BZ28" i="2"/>
  <c r="CY25" i="6"/>
  <c r="DR70" i="6"/>
  <c r="CX27" i="6"/>
  <c r="CY22" i="6" s="1"/>
  <c r="CY21" i="6" s="1"/>
  <c r="DF59" i="6"/>
  <c r="DF51" i="6"/>
  <c r="DF45" i="6"/>
  <c r="DF67" i="6"/>
  <c r="DF53" i="6"/>
  <c r="DE83" i="6"/>
  <c r="DE81" i="6"/>
  <c r="CY28" i="6"/>
  <c r="CZ24" i="6" s="1"/>
  <c r="CZ31" i="6"/>
  <c r="CZ38" i="6"/>
  <c r="CS19" i="6"/>
  <c r="DM65" i="6"/>
  <c r="DM64" i="6" s="1"/>
  <c r="DM58" i="6"/>
  <c r="DM57" i="6" s="1"/>
  <c r="DM50" i="6"/>
  <c r="DF34" i="6"/>
  <c r="DE87" i="6"/>
  <c r="CR89" i="6"/>
  <c r="CR77" i="6"/>
  <c r="CR78" i="6" s="1"/>
  <c r="DF41" i="6"/>
  <c r="DM76" i="6"/>
  <c r="DM69" i="6"/>
  <c r="CY90" i="6"/>
  <c r="CY43" i="6"/>
  <c r="DL84" i="6"/>
  <c r="DL95" i="6"/>
  <c r="DL96" i="6"/>
  <c r="DE40" i="6"/>
  <c r="DE33" i="6"/>
  <c r="DK66" i="5"/>
  <c r="DK14" i="5" s="1"/>
  <c r="DL60" i="5"/>
  <c r="DL53" i="5"/>
  <c r="DL45" i="5"/>
  <c r="DL50" i="5" s="1"/>
  <c r="DK52" i="5"/>
  <c r="DQ84" i="5"/>
  <c r="DK44" i="5"/>
  <c r="DK39" i="5"/>
  <c r="DK32" i="5"/>
  <c r="DD20" i="5"/>
  <c r="DJ90" i="5"/>
  <c r="DJ65" i="5"/>
  <c r="DE27" i="5"/>
  <c r="DR68" i="5"/>
  <c r="DK59" i="5"/>
  <c r="DE36" i="5"/>
  <c r="DD35" i="5"/>
  <c r="DD42" i="5" s="1"/>
  <c r="DL41" i="5"/>
  <c r="DL34" i="5"/>
  <c r="CX17" i="5"/>
  <c r="CX25" i="5"/>
  <c r="CY19" i="5" s="1"/>
  <c r="CY18" i="5" s="1"/>
  <c r="DK72" i="5"/>
  <c r="DL73" i="5"/>
  <c r="DJ82" i="5"/>
  <c r="DJ80" i="5"/>
  <c r="DD89" i="5"/>
  <c r="DJ86" i="5"/>
  <c r="DE29" i="5"/>
  <c r="CT75" i="2"/>
  <c r="CM52" i="2"/>
  <c r="CF85" i="2"/>
  <c r="CI90" i="2" s="1"/>
  <c r="CG16" i="2"/>
  <c r="CG87" i="2" s="1"/>
  <c r="CH71" i="2"/>
  <c r="CH17" i="2" s="1"/>
  <c r="BZ31" i="2"/>
  <c r="CA27" i="2" s="1"/>
  <c r="CA26" i="2" s="1"/>
  <c r="BU21" i="2"/>
  <c r="BU29" i="2"/>
  <c r="BV23" i="2" s="1"/>
  <c r="BV22" i="2" s="1"/>
  <c r="BY30" i="2"/>
  <c r="BZ25" i="2" s="1"/>
  <c r="CA32" i="2"/>
  <c r="BZ46" i="2"/>
  <c r="BZ94" i="2"/>
  <c r="CF95" i="2"/>
  <c r="CF70" i="2"/>
  <c r="CG38" i="2"/>
  <c r="CN62" i="2" s="1"/>
  <c r="CN61" i="2" s="1"/>
  <c r="CG45" i="2"/>
  <c r="CA39" i="2"/>
  <c r="CN72" i="2"/>
  <c r="CN98" i="2" s="1"/>
  <c r="CO73" i="2"/>
  <c r="BT93" i="2"/>
  <c r="BT81" i="2"/>
  <c r="BT82" i="2" s="1"/>
  <c r="CF36" i="2"/>
  <c r="CM60" i="2" s="1"/>
  <c r="CM59" i="2" s="1"/>
  <c r="CF43" i="2"/>
  <c r="CM88" i="2"/>
  <c r="CM99" i="2"/>
  <c r="CM100" i="2"/>
  <c r="CG47" i="2"/>
  <c r="CH48" i="2"/>
  <c r="CF96" i="2"/>
  <c r="CL79" i="2"/>
  <c r="CE42" i="2"/>
  <c r="CB34" i="2"/>
  <c r="CI58" i="2" s="1"/>
  <c r="CI57" i="2" s="1"/>
  <c r="CB41" i="2"/>
  <c r="CI78" i="2" s="1"/>
  <c r="CH63" i="2"/>
  <c r="CG56" i="2"/>
  <c r="CL67" i="2"/>
  <c r="CL66" i="2" s="1"/>
  <c r="CL51" i="2"/>
  <c r="CL50" i="2" s="1"/>
  <c r="CE35" i="2"/>
  <c r="CQ74" i="2"/>
  <c r="CG91" i="2" l="1"/>
  <c r="CG18" i="2"/>
  <c r="DU51" i="8"/>
  <c r="DN34" i="8"/>
  <c r="DN41" i="8"/>
  <c r="DN69" i="8"/>
  <c r="DN17" i="8" s="1"/>
  <c r="DM83" i="8"/>
  <c r="DM84" i="8" s="1"/>
  <c r="DM68" i="8"/>
  <c r="FM82" i="8"/>
  <c r="FN19" i="8"/>
  <c r="DN55" i="8"/>
  <c r="DG31" i="8"/>
  <c r="DH24" i="8" s="1"/>
  <c r="DO44" i="8"/>
  <c r="DO43" i="8" s="1"/>
  <c r="DO37" i="8"/>
  <c r="DO36" i="8" s="1"/>
  <c r="DH25" i="8"/>
  <c r="DN53" i="8"/>
  <c r="DN47" i="8"/>
  <c r="DG38" i="8"/>
  <c r="DT87" i="8"/>
  <c r="EB73" i="8"/>
  <c r="DU77" i="8"/>
  <c r="DN75" i="8"/>
  <c r="DU70" i="8"/>
  <c r="DU96" i="8" s="1"/>
  <c r="DH40" i="8"/>
  <c r="DO76" i="8" s="1"/>
  <c r="DH33" i="8"/>
  <c r="DN62" i="8"/>
  <c r="EA72" i="8"/>
  <c r="DT64" i="8"/>
  <c r="DA21" i="8"/>
  <c r="CZ91" i="8"/>
  <c r="CZ79" i="8"/>
  <c r="CZ80" i="8" s="1"/>
  <c r="DU65" i="8"/>
  <c r="DU58" i="8"/>
  <c r="DU57" i="8" s="1"/>
  <c r="DU50" i="8"/>
  <c r="DU49" i="8" s="1"/>
  <c r="CA28" i="2"/>
  <c r="DF14" i="6"/>
  <c r="DF83" i="6" s="1"/>
  <c r="DF15" i="6"/>
  <c r="DF87" i="6" s="1"/>
  <c r="CY27" i="6"/>
  <c r="CZ22" i="6" s="1"/>
  <c r="DF44" i="6"/>
  <c r="DE82" i="6"/>
  <c r="DH86" i="6"/>
  <c r="CS18" i="6"/>
  <c r="CS26" i="6"/>
  <c r="CT20" i="6" s="1"/>
  <c r="DL85" i="6"/>
  <c r="CZ37" i="6"/>
  <c r="DG74" i="6"/>
  <c r="DF52" i="6"/>
  <c r="DF92" i="6" s="1"/>
  <c r="DL75" i="6"/>
  <c r="DE39" i="6"/>
  <c r="DG61" i="6"/>
  <c r="DG60" i="6" s="1"/>
  <c r="DG54" i="6"/>
  <c r="DG46" i="6"/>
  <c r="DG51" i="6" s="1"/>
  <c r="CZ30" i="6"/>
  <c r="DG42" i="6"/>
  <c r="DN76" i="6" s="1"/>
  <c r="DG35" i="6"/>
  <c r="DG34" i="6" s="1"/>
  <c r="DL63" i="6"/>
  <c r="DL56" i="6"/>
  <c r="DL55" i="6" s="1"/>
  <c r="DL48" i="6"/>
  <c r="DL47" i="6" s="1"/>
  <c r="DE32" i="6"/>
  <c r="DM68" i="6"/>
  <c r="DM94" i="6" s="1"/>
  <c r="DM49" i="6"/>
  <c r="CZ23" i="6"/>
  <c r="DF40" i="6"/>
  <c r="DF33" i="6"/>
  <c r="DK15" i="5"/>
  <c r="DK86" i="5" s="1"/>
  <c r="DD24" i="5"/>
  <c r="CY17" i="5"/>
  <c r="CY25" i="5"/>
  <c r="CZ19" i="5" s="1"/>
  <c r="DS68" i="5"/>
  <c r="DR67" i="5"/>
  <c r="DR93" i="5" s="1"/>
  <c r="CX88" i="5"/>
  <c r="CX76" i="5"/>
  <c r="CX77" i="5" s="1"/>
  <c r="DL44" i="5"/>
  <c r="DK43" i="5"/>
  <c r="DK82" i="5"/>
  <c r="DK80" i="5"/>
  <c r="DF23" i="5"/>
  <c r="DK38" i="5"/>
  <c r="DR74" i="5"/>
  <c r="DJ81" i="5"/>
  <c r="DM85" i="5"/>
  <c r="DS64" i="5"/>
  <c r="DS63" i="5" s="1"/>
  <c r="DS57" i="5"/>
  <c r="DS56" i="5" s="1"/>
  <c r="DS49" i="5"/>
  <c r="DL33" i="5"/>
  <c r="DR62" i="5"/>
  <c r="DR61" i="5" s="1"/>
  <c r="DR55" i="5"/>
  <c r="DR54" i="5" s="1"/>
  <c r="DR47" i="5"/>
  <c r="DR46" i="5" s="1"/>
  <c r="DK31" i="5"/>
  <c r="DE28" i="5"/>
  <c r="DS75" i="5"/>
  <c r="DL40" i="5"/>
  <c r="DL52" i="5"/>
  <c r="DK51" i="5"/>
  <c r="DK91" i="5" s="1"/>
  <c r="DF37" i="5"/>
  <c r="DM73" i="5" s="1"/>
  <c r="DF30" i="5"/>
  <c r="DF29" i="5" s="1"/>
  <c r="DL72" i="5"/>
  <c r="DE35" i="5"/>
  <c r="DD26" i="5"/>
  <c r="DE21" i="5" s="1"/>
  <c r="DE20" i="5" s="1"/>
  <c r="DL66" i="5"/>
  <c r="DL59" i="5"/>
  <c r="DK58" i="5"/>
  <c r="CF86" i="2"/>
  <c r="CG37" i="2"/>
  <c r="CN52" i="2" s="1"/>
  <c r="CH16" i="2"/>
  <c r="CH85" i="2" s="1"/>
  <c r="M108" i="2" s="1"/>
  <c r="CG85" i="2"/>
  <c r="CJ90" i="2" s="1"/>
  <c r="CF35" i="2"/>
  <c r="CF42" i="2"/>
  <c r="BV21" i="2"/>
  <c r="BV29" i="2"/>
  <c r="BW23" i="2" s="1"/>
  <c r="BW22" i="2" s="1"/>
  <c r="CA31" i="2"/>
  <c r="CB27" i="2" s="1"/>
  <c r="CB26" i="2" s="1"/>
  <c r="CG43" i="2"/>
  <c r="CG36" i="2"/>
  <c r="CN60" i="2" s="1"/>
  <c r="CN59" i="2" s="1"/>
  <c r="BZ24" i="2"/>
  <c r="CH47" i="2"/>
  <c r="CI77" i="2"/>
  <c r="CG70" i="2"/>
  <c r="CG95" i="2"/>
  <c r="CN88" i="2"/>
  <c r="CN100" i="2"/>
  <c r="CN99" i="2"/>
  <c r="CO72" i="2"/>
  <c r="CO98" i="2" s="1"/>
  <c r="CI49" i="2"/>
  <c r="CI54" i="2" s="1"/>
  <c r="CI55" i="2" s="1"/>
  <c r="CI65" i="2"/>
  <c r="CI64" i="2" s="1"/>
  <c r="CM51" i="2"/>
  <c r="CM50" i="2" s="1"/>
  <c r="CM67" i="2"/>
  <c r="CM66" i="2" s="1"/>
  <c r="CC34" i="2"/>
  <c r="CJ58" i="2" s="1"/>
  <c r="CJ57" i="2" s="1"/>
  <c r="CC41" i="2"/>
  <c r="CJ78" i="2" s="1"/>
  <c r="CB40" i="2"/>
  <c r="BU81" i="2"/>
  <c r="BU82" i="2" s="1"/>
  <c r="BU93" i="2"/>
  <c r="CG96" i="2"/>
  <c r="CH56" i="2"/>
  <c r="CM79" i="2"/>
  <c r="CM89" i="2"/>
  <c r="CG44" i="2"/>
  <c r="CN80" i="2"/>
  <c r="CA94" i="2"/>
  <c r="CA46" i="2"/>
  <c r="CR74" i="2"/>
  <c r="CN69" i="2"/>
  <c r="CN68" i="2" s="1"/>
  <c r="CN53" i="2"/>
  <c r="CU76" i="2" s="1"/>
  <c r="CB33" i="2"/>
  <c r="CH45" i="2"/>
  <c r="CH38" i="2"/>
  <c r="CO62" i="2" s="1"/>
  <c r="CO61" i="2" s="1"/>
  <c r="CH91" i="2" l="1"/>
  <c r="M109" i="2" s="1"/>
  <c r="CH18" i="2"/>
  <c r="M54" i="7"/>
  <c r="M118" i="7"/>
  <c r="DP88" i="8"/>
  <c r="DN16" i="8"/>
  <c r="DN85" i="8" s="1"/>
  <c r="DU64" i="8"/>
  <c r="DO75" i="8"/>
  <c r="DA20" i="8"/>
  <c r="DA28" i="8"/>
  <c r="DB22" i="8" s="1"/>
  <c r="DO63" i="8"/>
  <c r="DV71" i="8" s="1"/>
  <c r="DO56" i="8"/>
  <c r="DO48" i="8"/>
  <c r="DO53" i="8" s="1"/>
  <c r="DH39" i="8"/>
  <c r="DG92" i="8"/>
  <c r="DG45" i="8"/>
  <c r="DG27" i="8"/>
  <c r="DN46" i="8"/>
  <c r="DN54" i="8"/>
  <c r="DN94" i="8" s="1"/>
  <c r="EB72" i="8"/>
  <c r="FN82" i="8"/>
  <c r="FO19" i="8"/>
  <c r="DV51" i="8"/>
  <c r="DN89" i="8"/>
  <c r="DO42" i="8"/>
  <c r="DO41" i="8" s="1"/>
  <c r="DO35" i="8"/>
  <c r="DH23" i="8"/>
  <c r="DN61" i="8"/>
  <c r="DH30" i="8"/>
  <c r="DV78" i="8"/>
  <c r="DU86" i="8"/>
  <c r="DU97" i="8"/>
  <c r="DU98" i="8"/>
  <c r="DV67" i="8"/>
  <c r="DV66" i="8" s="1"/>
  <c r="DV60" i="8"/>
  <c r="DV59" i="8" s="1"/>
  <c r="DV52" i="8"/>
  <c r="EC74" i="8" s="1"/>
  <c r="DH32" i="8"/>
  <c r="DF81" i="6"/>
  <c r="DF82" i="6" s="1"/>
  <c r="DN69" i="6"/>
  <c r="DN68" i="6" s="1"/>
  <c r="DF39" i="6"/>
  <c r="DM75" i="6"/>
  <c r="DG45" i="6"/>
  <c r="DG44" i="6" s="1"/>
  <c r="DG67" i="6"/>
  <c r="DG15" i="6" s="1"/>
  <c r="DG87" i="6" s="1"/>
  <c r="DG41" i="6"/>
  <c r="DA31" i="6"/>
  <c r="DA38" i="6"/>
  <c r="DH74" i="6" s="1"/>
  <c r="DF91" i="6"/>
  <c r="DF66" i="6"/>
  <c r="CZ29" i="6"/>
  <c r="CS89" i="6"/>
  <c r="CS77" i="6"/>
  <c r="CS78" i="6" s="1"/>
  <c r="CT19" i="6"/>
  <c r="DM63" i="6"/>
  <c r="DM56" i="6"/>
  <c r="DM55" i="6" s="1"/>
  <c r="DM48" i="6"/>
  <c r="DM47" i="6" s="1"/>
  <c r="DF32" i="6"/>
  <c r="DG53" i="6"/>
  <c r="DN65" i="6"/>
  <c r="DN64" i="6" s="1"/>
  <c r="DN58" i="6"/>
  <c r="DN57" i="6" s="1"/>
  <c r="DN50" i="6"/>
  <c r="DG59" i="6"/>
  <c r="DG73" i="6"/>
  <c r="CZ28" i="6"/>
  <c r="DA24" i="6" s="1"/>
  <c r="DA23" i="6" s="1"/>
  <c r="CZ36" i="6"/>
  <c r="DG40" i="6"/>
  <c r="DG33" i="6"/>
  <c r="DM84" i="6"/>
  <c r="DM96" i="6"/>
  <c r="DM95" i="6"/>
  <c r="DN49" i="6"/>
  <c r="DS70" i="6"/>
  <c r="DL62" i="6"/>
  <c r="CZ21" i="6"/>
  <c r="DL15" i="5"/>
  <c r="DL86" i="5" s="1"/>
  <c r="DF36" i="5"/>
  <c r="DF35" i="5" s="1"/>
  <c r="DL14" i="5"/>
  <c r="DL82" i="5" s="1"/>
  <c r="DE26" i="5"/>
  <c r="DF21" i="5" s="1"/>
  <c r="DF20" i="5" s="1"/>
  <c r="DL51" i="5"/>
  <c r="DL91" i="5" s="1"/>
  <c r="DM72" i="5"/>
  <c r="DS48" i="5"/>
  <c r="DM34" i="5"/>
  <c r="DM33" i="5" s="1"/>
  <c r="DM41" i="5"/>
  <c r="DM40" i="5" s="1"/>
  <c r="DF22" i="5"/>
  <c r="DR83" i="5"/>
  <c r="DR95" i="5"/>
  <c r="DR94" i="5"/>
  <c r="DL58" i="5"/>
  <c r="DK81" i="5"/>
  <c r="DN85" i="5"/>
  <c r="DG37" i="5"/>
  <c r="DN73" i="5" s="1"/>
  <c r="DG30" i="5"/>
  <c r="DS67" i="5"/>
  <c r="DS93" i="5" s="1"/>
  <c r="DF28" i="5"/>
  <c r="DE89" i="5"/>
  <c r="DE42" i="5"/>
  <c r="DE24" i="5"/>
  <c r="DM60" i="5"/>
  <c r="DM59" i="5" s="1"/>
  <c r="DM53" i="5"/>
  <c r="DM52" i="5" s="1"/>
  <c r="DM45" i="5"/>
  <c r="DM50" i="5" s="1"/>
  <c r="DK90" i="5"/>
  <c r="DK65" i="5"/>
  <c r="CY88" i="5"/>
  <c r="CY76" i="5"/>
  <c r="CY77" i="5" s="1"/>
  <c r="DL39" i="5"/>
  <c r="DL38" i="5" s="1"/>
  <c r="DL32" i="5"/>
  <c r="DL31" i="5" s="1"/>
  <c r="DL43" i="5"/>
  <c r="CZ18" i="5"/>
  <c r="CG86" i="2"/>
  <c r="CU75" i="2"/>
  <c r="CH37" i="2"/>
  <c r="CO52" i="2" s="1"/>
  <c r="CH87" i="2"/>
  <c r="CG35" i="2"/>
  <c r="CP73" i="2"/>
  <c r="CP72" i="2" s="1"/>
  <c r="CN79" i="2"/>
  <c r="CO80" i="2"/>
  <c r="CG42" i="2"/>
  <c r="BW21" i="2"/>
  <c r="BW29" i="2"/>
  <c r="BX23" i="2" s="1"/>
  <c r="BX22" i="2" s="1"/>
  <c r="CB31" i="2"/>
  <c r="CC27" i="2" s="1"/>
  <c r="CJ77" i="2"/>
  <c r="CN67" i="2"/>
  <c r="CN66" i="2" s="1"/>
  <c r="CN51" i="2"/>
  <c r="CN50" i="2" s="1"/>
  <c r="CC33" i="2"/>
  <c r="CB32" i="2"/>
  <c r="CJ65" i="2"/>
  <c r="CJ49" i="2"/>
  <c r="CJ54" i="2" s="1"/>
  <c r="CJ55" i="2" s="1"/>
  <c r="CH44" i="2"/>
  <c r="CO88" i="2"/>
  <c r="N110" i="2" s="1"/>
  <c r="CO100" i="2"/>
  <c r="CO99" i="2"/>
  <c r="CI48" i="2"/>
  <c r="CI38" i="2"/>
  <c r="CP62" i="2" s="1"/>
  <c r="CP61" i="2" s="1"/>
  <c r="CI45" i="2"/>
  <c r="CI56" i="2"/>
  <c r="CH95" i="2"/>
  <c r="CH70" i="2"/>
  <c r="CH86" i="2"/>
  <c r="CK90" i="2"/>
  <c r="CI63" i="2"/>
  <c r="CD34" i="2"/>
  <c r="CK58" i="2" s="1"/>
  <c r="CK57" i="2" s="1"/>
  <c r="CD41" i="2"/>
  <c r="CK78" i="2" s="1"/>
  <c r="CH96" i="2"/>
  <c r="CB39" i="2"/>
  <c r="CC40" i="2"/>
  <c r="CO69" i="2"/>
  <c r="CO68" i="2" s="1"/>
  <c r="CO53" i="2"/>
  <c r="CV76" i="2" s="1"/>
  <c r="CS74" i="2"/>
  <c r="CI71" i="2"/>
  <c r="CI17" i="2" s="1"/>
  <c r="CN89" i="2"/>
  <c r="BZ30" i="2"/>
  <c r="CA25" i="2" s="1"/>
  <c r="BV81" i="2"/>
  <c r="BV82" i="2" s="1"/>
  <c r="BV93" i="2"/>
  <c r="CI18" i="2" l="1"/>
  <c r="N63" i="7"/>
  <c r="N126" i="7"/>
  <c r="DO69" i="8"/>
  <c r="DO16" i="8" s="1"/>
  <c r="DO83" i="8" s="1"/>
  <c r="DI26" i="8"/>
  <c r="DI25" i="8" s="1"/>
  <c r="DI30" i="8" s="1"/>
  <c r="DV77" i="8"/>
  <c r="DO47" i="8"/>
  <c r="DO46" i="8" s="1"/>
  <c r="EC73" i="8"/>
  <c r="DN83" i="8"/>
  <c r="DN84" i="8" s="1"/>
  <c r="DO62" i="8"/>
  <c r="DO61" i="8" s="1"/>
  <c r="DI40" i="8"/>
  <c r="DP76" i="8" s="1"/>
  <c r="DI33" i="8"/>
  <c r="DI32" i="8" s="1"/>
  <c r="DB21" i="8"/>
  <c r="DA91" i="8"/>
  <c r="DA79" i="8"/>
  <c r="DA80" i="8" s="1"/>
  <c r="DO55" i="8"/>
  <c r="DH38" i="8"/>
  <c r="DH29" i="8"/>
  <c r="DN93" i="8"/>
  <c r="DN68" i="8"/>
  <c r="DU87" i="8"/>
  <c r="DV65" i="8"/>
  <c r="DV64" i="8" s="1"/>
  <c r="DV58" i="8"/>
  <c r="DV57" i="8" s="1"/>
  <c r="DV50" i="8"/>
  <c r="DV49" i="8" s="1"/>
  <c r="DO34" i="8"/>
  <c r="DH31" i="8"/>
  <c r="FO82" i="8"/>
  <c r="FP19" i="8"/>
  <c r="DV70" i="8"/>
  <c r="DV96" i="8" s="1"/>
  <c r="CB28" i="2"/>
  <c r="CZ25" i="6"/>
  <c r="DI86" i="6"/>
  <c r="DG39" i="6"/>
  <c r="DG14" i="6"/>
  <c r="DG81" i="6" s="1"/>
  <c r="DA37" i="6"/>
  <c r="DA36" i="6" s="1"/>
  <c r="DM62" i="6"/>
  <c r="DN75" i="6"/>
  <c r="DH73" i="6"/>
  <c r="DH61" i="6"/>
  <c r="DH54" i="6"/>
  <c r="DH46" i="6"/>
  <c r="DH42" i="6"/>
  <c r="DH35" i="6"/>
  <c r="DN84" i="6"/>
  <c r="DN95" i="6"/>
  <c r="DN96" i="6"/>
  <c r="DG52" i="6"/>
  <c r="DG92" i="6" s="1"/>
  <c r="DM85" i="6"/>
  <c r="DG32" i="6"/>
  <c r="CZ27" i="6"/>
  <c r="DA22" i="6" s="1"/>
  <c r="DN63" i="6"/>
  <c r="DN56" i="6"/>
  <c r="DN55" i="6" s="1"/>
  <c r="DN48" i="6"/>
  <c r="DN47" i="6" s="1"/>
  <c r="DG91" i="6"/>
  <c r="DN94" i="6"/>
  <c r="CZ90" i="6"/>
  <c r="CZ43" i="6"/>
  <c r="CT18" i="6"/>
  <c r="CT26" i="6"/>
  <c r="CU20" i="6" s="1"/>
  <c r="DA28" i="6"/>
  <c r="DA30" i="6"/>
  <c r="DL80" i="5"/>
  <c r="DL81" i="5" s="1"/>
  <c r="DG36" i="5"/>
  <c r="DG35" i="5" s="1"/>
  <c r="DM44" i="5"/>
  <c r="DM51" i="5"/>
  <c r="DM91" i="5" s="1"/>
  <c r="DN72" i="5"/>
  <c r="DM58" i="5"/>
  <c r="DF26" i="5"/>
  <c r="DG21" i="5" s="1"/>
  <c r="DG20" i="5" s="1"/>
  <c r="DN60" i="5"/>
  <c r="DN59" i="5" s="1"/>
  <c r="DN53" i="5"/>
  <c r="DN52" i="5" s="1"/>
  <c r="DN45" i="5"/>
  <c r="DN50" i="5" s="1"/>
  <c r="DS74" i="5"/>
  <c r="DF89" i="5"/>
  <c r="DF42" i="5"/>
  <c r="DF24" i="5"/>
  <c r="DR84" i="5"/>
  <c r="DL90" i="5"/>
  <c r="DL65" i="5"/>
  <c r="DG29" i="5"/>
  <c r="DS83" i="5"/>
  <c r="DS95" i="5"/>
  <c r="DS94" i="5"/>
  <c r="DF27" i="5"/>
  <c r="DG23" i="5" s="1"/>
  <c r="DG22" i="5" s="1"/>
  <c r="CZ17" i="5"/>
  <c r="CZ25" i="5"/>
  <c r="DA19" i="5" s="1"/>
  <c r="DS62" i="5"/>
  <c r="DS61" i="5" s="1"/>
  <c r="DS55" i="5"/>
  <c r="DS54" i="5" s="1"/>
  <c r="DS47" i="5"/>
  <c r="DS46" i="5" s="1"/>
  <c r="DM66" i="5"/>
  <c r="DM39" i="5"/>
  <c r="DM38" i="5" s="1"/>
  <c r="DM32" i="5"/>
  <c r="DM31" i="5" s="1"/>
  <c r="CV75" i="2"/>
  <c r="CI16" i="2"/>
  <c r="CI85" i="2" s="1"/>
  <c r="CI37" i="2"/>
  <c r="CP52" i="2" s="1"/>
  <c r="CQ73" i="2"/>
  <c r="CQ72" i="2" s="1"/>
  <c r="CQ98" i="2" s="1"/>
  <c r="CP80" i="2"/>
  <c r="CJ64" i="2"/>
  <c r="CJ63" i="2" s="1"/>
  <c r="CJ71" i="2"/>
  <c r="CJ17" i="2" s="1"/>
  <c r="BX21" i="2"/>
  <c r="BX29" i="2"/>
  <c r="BY23" i="2" s="1"/>
  <c r="BY22" i="2" s="1"/>
  <c r="CK77" i="2"/>
  <c r="CJ48" i="2"/>
  <c r="CI47" i="2"/>
  <c r="CJ45" i="2"/>
  <c r="CJ38" i="2"/>
  <c r="CQ62" i="2" s="1"/>
  <c r="CQ61" i="2" s="1"/>
  <c r="CP88" i="2"/>
  <c r="CP100" i="2"/>
  <c r="CP99" i="2"/>
  <c r="CC26" i="2"/>
  <c r="CE34" i="2"/>
  <c r="CL58" i="2" s="1"/>
  <c r="CL57" i="2" s="1"/>
  <c r="CE41" i="2"/>
  <c r="CL78" i="2" s="1"/>
  <c r="CD33" i="2"/>
  <c r="CC32" i="2"/>
  <c r="CK49" i="2"/>
  <c r="CK54" i="2" s="1"/>
  <c r="CK55" i="2" s="1"/>
  <c r="CK65" i="2"/>
  <c r="CD40" i="2"/>
  <c r="CC39" i="2"/>
  <c r="CI96" i="2"/>
  <c r="CO89" i="2"/>
  <c r="BW81" i="2"/>
  <c r="BW82" i="2" s="1"/>
  <c r="BW93" i="2"/>
  <c r="CH43" i="2"/>
  <c r="CH36" i="2"/>
  <c r="CO60" i="2" s="1"/>
  <c r="CO59" i="2" s="1"/>
  <c r="CI44" i="2"/>
  <c r="CA24" i="2"/>
  <c r="CT74" i="2"/>
  <c r="CP69" i="2"/>
  <c r="CP68" i="2" s="1"/>
  <c r="CP53" i="2"/>
  <c r="CW76" i="2" s="1"/>
  <c r="CP98" i="2"/>
  <c r="CB94" i="2"/>
  <c r="CB46" i="2"/>
  <c r="CQ80" i="2" l="1"/>
  <c r="DO17" i="8"/>
  <c r="DO89" i="8" s="1"/>
  <c r="DP37" i="8"/>
  <c r="DP36" i="8" s="1"/>
  <c r="DQ88" i="8"/>
  <c r="DP44" i="8"/>
  <c r="DP43" i="8" s="1"/>
  <c r="DO85" i="8"/>
  <c r="DI24" i="8"/>
  <c r="DI23" i="8" s="1"/>
  <c r="DI29" i="8" s="1"/>
  <c r="DI39" i="8"/>
  <c r="DI38" i="8" s="1"/>
  <c r="DP75" i="8"/>
  <c r="FP82" i="8"/>
  <c r="FQ19" i="8"/>
  <c r="DB20" i="8"/>
  <c r="DB28" i="8"/>
  <c r="DC22" i="8" s="1"/>
  <c r="EC72" i="8"/>
  <c r="DJ26" i="8"/>
  <c r="DH92" i="8"/>
  <c r="DH45" i="8"/>
  <c r="DH27" i="8"/>
  <c r="DI31" i="8"/>
  <c r="DV86" i="8"/>
  <c r="DV98" i="8"/>
  <c r="DV97" i="8"/>
  <c r="DO93" i="8"/>
  <c r="DO54" i="8"/>
  <c r="DO94" i="8" s="1"/>
  <c r="DP63" i="8"/>
  <c r="DP56" i="8"/>
  <c r="DP55" i="8" s="1"/>
  <c r="DP48" i="8"/>
  <c r="DO84" i="8"/>
  <c r="DR88" i="8"/>
  <c r="CC28" i="2"/>
  <c r="DN62" i="6"/>
  <c r="DG83" i="6"/>
  <c r="CI87" i="2"/>
  <c r="DG66" i="6"/>
  <c r="DH67" i="6"/>
  <c r="DH15" i="6" s="1"/>
  <c r="DH87" i="6" s="1"/>
  <c r="DB24" i="6"/>
  <c r="DB23" i="6" s="1"/>
  <c r="DH53" i="6"/>
  <c r="DH52" i="6" s="1"/>
  <c r="DH92" i="6" s="1"/>
  <c r="DB38" i="6"/>
  <c r="DB31" i="6"/>
  <c r="DB30" i="6" s="1"/>
  <c r="DN85" i="6"/>
  <c r="CT89" i="6"/>
  <c r="CT77" i="6"/>
  <c r="CT78" i="6" s="1"/>
  <c r="DO65" i="6"/>
  <c r="DO64" i="6" s="1"/>
  <c r="DO58" i="6"/>
  <c r="DO57" i="6" s="1"/>
  <c r="DO50" i="6"/>
  <c r="DH34" i="6"/>
  <c r="CU19" i="6"/>
  <c r="DO76" i="6"/>
  <c r="DH41" i="6"/>
  <c r="DG82" i="6"/>
  <c r="DJ86" i="6"/>
  <c r="DA29" i="6"/>
  <c r="DA25" i="6" s="1"/>
  <c r="DH40" i="6"/>
  <c r="DH33" i="6"/>
  <c r="DH32" i="6" s="1"/>
  <c r="DH51" i="6"/>
  <c r="DH45" i="6"/>
  <c r="DA21" i="6"/>
  <c r="DO69" i="6"/>
  <c r="DH60" i="6"/>
  <c r="DO85" i="5"/>
  <c r="DN44" i="5"/>
  <c r="DN43" i="5" s="1"/>
  <c r="DM43" i="5"/>
  <c r="DM90" i="5" s="1"/>
  <c r="DG26" i="5"/>
  <c r="DN58" i="5"/>
  <c r="DG27" i="5"/>
  <c r="DH23" i="5" s="1"/>
  <c r="DH22" i="5" s="1"/>
  <c r="DS84" i="5"/>
  <c r="DH37" i="5"/>
  <c r="DH30" i="5"/>
  <c r="DH29" i="5" s="1"/>
  <c r="DG28" i="5"/>
  <c r="DN66" i="5"/>
  <c r="DA18" i="5"/>
  <c r="CZ88" i="5"/>
  <c r="CZ76" i="5"/>
  <c r="CZ77" i="5" s="1"/>
  <c r="DM14" i="5"/>
  <c r="DM15" i="5"/>
  <c r="DN39" i="5"/>
  <c r="DN38" i="5" s="1"/>
  <c r="DN32" i="5"/>
  <c r="DN31" i="5" s="1"/>
  <c r="DN34" i="5"/>
  <c r="DN33" i="5" s="1"/>
  <c r="DN41" i="5"/>
  <c r="DN40" i="5" s="1"/>
  <c r="DN51" i="5"/>
  <c r="DN91" i="5" s="1"/>
  <c r="CJ16" i="2"/>
  <c r="CJ85" i="2" s="1"/>
  <c r="CW75" i="2"/>
  <c r="CI91" i="2"/>
  <c r="CJ37" i="2"/>
  <c r="CQ52" i="2" s="1"/>
  <c r="CR73" i="2"/>
  <c r="CR72" i="2" s="1"/>
  <c r="CR98" i="2" s="1"/>
  <c r="CJ44" i="2"/>
  <c r="CK64" i="2"/>
  <c r="CK63" i="2" s="1"/>
  <c r="CL77" i="2"/>
  <c r="BY21" i="2"/>
  <c r="BY29" i="2"/>
  <c r="BZ23" i="2" s="1"/>
  <c r="BZ22" i="2" s="1"/>
  <c r="CP89" i="2"/>
  <c r="CD39" i="2"/>
  <c r="CE40" i="2"/>
  <c r="CF34" i="2"/>
  <c r="CM58" i="2" s="1"/>
  <c r="CM57" i="2" s="1"/>
  <c r="CF41" i="2"/>
  <c r="CM78" i="2" s="1"/>
  <c r="CA30" i="2"/>
  <c r="CB25" i="2" s="1"/>
  <c r="CB24" i="2" s="1"/>
  <c r="CJ56" i="2"/>
  <c r="CJ18" i="2" s="1"/>
  <c r="CK71" i="2"/>
  <c r="CK17" i="2" s="1"/>
  <c r="BX81" i="2"/>
  <c r="BX82" i="2" s="1"/>
  <c r="BX93" i="2"/>
  <c r="CQ53" i="2"/>
  <c r="CX76" i="2" s="1"/>
  <c r="CQ69" i="2"/>
  <c r="CQ68" i="2" s="1"/>
  <c r="CC46" i="2"/>
  <c r="CC94" i="2"/>
  <c r="CI70" i="2"/>
  <c r="CI95" i="2"/>
  <c r="CD32" i="2"/>
  <c r="CE33" i="2"/>
  <c r="CQ88" i="2"/>
  <c r="CQ99" i="2"/>
  <c r="CQ100" i="2"/>
  <c r="CJ47" i="2"/>
  <c r="CK48" i="2"/>
  <c r="CU74" i="2"/>
  <c r="CO79" i="2"/>
  <c r="CH42" i="2"/>
  <c r="CC31" i="2"/>
  <c r="CD27" i="2" s="1"/>
  <c r="CD26" i="2" s="1"/>
  <c r="CO51" i="2"/>
  <c r="CO50" i="2" s="1"/>
  <c r="CO67" i="2"/>
  <c r="CO66" i="2" s="1"/>
  <c r="CH35" i="2"/>
  <c r="CI86" i="2"/>
  <c r="CL90" i="2"/>
  <c r="CL49" i="2"/>
  <c r="CL54" i="2" s="1"/>
  <c r="CL55" i="2" s="1"/>
  <c r="CL65" i="2"/>
  <c r="DW52" i="8" l="1"/>
  <c r="ED74" i="8" s="1"/>
  <c r="DW67" i="8"/>
  <c r="DP35" i="8"/>
  <c r="DW58" i="8" s="1"/>
  <c r="DW57" i="8" s="1"/>
  <c r="DW60" i="8"/>
  <c r="DW59" i="8" s="1"/>
  <c r="DP42" i="8"/>
  <c r="DW77" i="8" s="1"/>
  <c r="DW78" i="8"/>
  <c r="DW71" i="8"/>
  <c r="DP62" i="8"/>
  <c r="DV87" i="8"/>
  <c r="DW51" i="8"/>
  <c r="FQ82" i="8"/>
  <c r="FR19" i="8"/>
  <c r="DJ40" i="8"/>
  <c r="DJ33" i="8"/>
  <c r="DP54" i="8"/>
  <c r="DP94" i="8" s="1"/>
  <c r="DO68" i="8"/>
  <c r="DB91" i="8"/>
  <c r="DB79" i="8"/>
  <c r="DB80" i="8" s="1"/>
  <c r="DC21" i="8"/>
  <c r="DP53" i="8"/>
  <c r="DP47" i="8"/>
  <c r="DQ44" i="8"/>
  <c r="DQ37" i="8"/>
  <c r="DJ25" i="8"/>
  <c r="DP69" i="8"/>
  <c r="DI92" i="8"/>
  <c r="DI45" i="8"/>
  <c r="DI27" i="8"/>
  <c r="DJ24" i="8"/>
  <c r="CD28" i="2"/>
  <c r="DI35" i="6"/>
  <c r="DP65" i="6" s="1"/>
  <c r="DP64" i="6" s="1"/>
  <c r="DI42" i="6"/>
  <c r="DP76" i="6" s="1"/>
  <c r="DH14" i="6"/>
  <c r="DH81" i="6" s="1"/>
  <c r="DO75" i="6"/>
  <c r="DH39" i="6"/>
  <c r="DA90" i="6"/>
  <c r="DA43" i="6"/>
  <c r="DB29" i="6"/>
  <c r="DO49" i="6"/>
  <c r="DA27" i="6"/>
  <c r="DB22" i="6" s="1"/>
  <c r="DB21" i="6" s="1"/>
  <c r="DI61" i="6"/>
  <c r="DI60" i="6" s="1"/>
  <c r="DI54" i="6"/>
  <c r="DI46" i="6"/>
  <c r="DI51" i="6" s="1"/>
  <c r="CU18" i="6"/>
  <c r="CU26" i="6"/>
  <c r="CV20" i="6" s="1"/>
  <c r="DH59" i="6"/>
  <c r="DI74" i="6"/>
  <c r="DB37" i="6"/>
  <c r="DO68" i="6"/>
  <c r="DO94" i="6" s="1"/>
  <c r="DH44" i="6"/>
  <c r="DO63" i="6"/>
  <c r="DO62" i="6" s="1"/>
  <c r="DO56" i="6"/>
  <c r="DO55" i="6" s="1"/>
  <c r="DO48" i="6"/>
  <c r="DO47" i="6" s="1"/>
  <c r="DB28" i="6"/>
  <c r="DC24" i="6" s="1"/>
  <c r="DM65" i="5"/>
  <c r="DH27" i="5"/>
  <c r="DI23" i="5" s="1"/>
  <c r="DG89" i="5"/>
  <c r="DG42" i="5"/>
  <c r="DG24" i="5"/>
  <c r="DO34" i="5"/>
  <c r="DO33" i="5" s="1"/>
  <c r="DO41" i="5"/>
  <c r="DO40" i="5" s="1"/>
  <c r="DM86" i="5"/>
  <c r="DN15" i="5"/>
  <c r="DO60" i="5"/>
  <c r="DO59" i="5" s="1"/>
  <c r="DO53" i="5"/>
  <c r="DO45" i="5"/>
  <c r="DM82" i="5"/>
  <c r="DM80" i="5"/>
  <c r="DN14" i="5"/>
  <c r="DH36" i="5"/>
  <c r="DO73" i="5"/>
  <c r="DH28" i="5"/>
  <c r="DA17" i="5"/>
  <c r="DA25" i="5"/>
  <c r="DB19" i="5" s="1"/>
  <c r="DB18" i="5" s="1"/>
  <c r="DN90" i="5"/>
  <c r="DN65" i="5"/>
  <c r="DH21" i="5"/>
  <c r="CJ87" i="2"/>
  <c r="CK16" i="2"/>
  <c r="CK87" i="2" s="1"/>
  <c r="CS73" i="2"/>
  <c r="CS72" i="2" s="1"/>
  <c r="CS98" i="2" s="1"/>
  <c r="CX75" i="2"/>
  <c r="CJ91" i="2"/>
  <c r="CL71" i="2"/>
  <c r="CL17" i="2" s="1"/>
  <c r="CB30" i="2"/>
  <c r="CC25" i="2" s="1"/>
  <c r="CM77" i="2"/>
  <c r="CD31" i="2"/>
  <c r="CE27" i="2" s="1"/>
  <c r="CJ86" i="2"/>
  <c r="CM90" i="2"/>
  <c r="CE32" i="2"/>
  <c r="CF33" i="2"/>
  <c r="CK56" i="2"/>
  <c r="CK18" i="2" s="1"/>
  <c r="CE39" i="2"/>
  <c r="CF40" i="2"/>
  <c r="BY81" i="2"/>
  <c r="BY82" i="2" s="1"/>
  <c r="BY93" i="2"/>
  <c r="CV74" i="2"/>
  <c r="CD46" i="2"/>
  <c r="CD94" i="2"/>
  <c r="BZ21" i="2"/>
  <c r="BZ29" i="2"/>
  <c r="CA23" i="2" s="1"/>
  <c r="CA22" i="2" s="1"/>
  <c r="CI43" i="2"/>
  <c r="CP79" i="2" s="1"/>
  <c r="CI36" i="2"/>
  <c r="CP60" i="2" s="1"/>
  <c r="CP59" i="2" s="1"/>
  <c r="CK45" i="2"/>
  <c r="CK38" i="2"/>
  <c r="CR62" i="2" s="1"/>
  <c r="CR61" i="2" s="1"/>
  <c r="CL64" i="2"/>
  <c r="CJ95" i="2"/>
  <c r="CJ70" i="2"/>
  <c r="CK47" i="2"/>
  <c r="CL48" i="2"/>
  <c r="CR88" i="2"/>
  <c r="CR100" i="2"/>
  <c r="CR99" i="2"/>
  <c r="CQ89" i="2"/>
  <c r="CJ96" i="2"/>
  <c r="CM49" i="2"/>
  <c r="CM54" i="2" s="1"/>
  <c r="CM55" i="2" s="1"/>
  <c r="CM65" i="2"/>
  <c r="CG34" i="2"/>
  <c r="CN58" i="2" s="1"/>
  <c r="CN57" i="2" s="1"/>
  <c r="CG41" i="2"/>
  <c r="CN78" i="2" s="1"/>
  <c r="DW65" i="8" l="1"/>
  <c r="DW64" i="8" s="1"/>
  <c r="ED73" i="8"/>
  <c r="DP41" i="8"/>
  <c r="DW66" i="8"/>
  <c r="DP34" i="8"/>
  <c r="DW50" i="8"/>
  <c r="DW49" i="8" s="1"/>
  <c r="DP16" i="8"/>
  <c r="DP17" i="8"/>
  <c r="DQ63" i="8"/>
  <c r="DQ62" i="8" s="1"/>
  <c r="DQ56" i="8"/>
  <c r="DQ48" i="8"/>
  <c r="DQ53" i="8" s="1"/>
  <c r="DJ32" i="8"/>
  <c r="DJ30" i="8"/>
  <c r="DQ76" i="8"/>
  <c r="DJ39" i="8"/>
  <c r="DX67" i="8"/>
  <c r="DX60" i="8"/>
  <c r="DX59" i="8" s="1"/>
  <c r="DX52" i="8"/>
  <c r="EE74" i="8" s="1"/>
  <c r="DX78" i="8"/>
  <c r="DQ43" i="8"/>
  <c r="DQ36" i="8"/>
  <c r="DX51" i="8" s="1"/>
  <c r="DP46" i="8"/>
  <c r="FR82" i="8"/>
  <c r="FS19" i="8"/>
  <c r="DQ42" i="8"/>
  <c r="DQ35" i="8"/>
  <c r="DJ23" i="8"/>
  <c r="DC20" i="8"/>
  <c r="DC28" i="8"/>
  <c r="DD22" i="8" s="1"/>
  <c r="DD21" i="8" s="1"/>
  <c r="DP61" i="8"/>
  <c r="DW70" i="8"/>
  <c r="CE28" i="2"/>
  <c r="CT73" i="2"/>
  <c r="CT72" i="2" s="1"/>
  <c r="CT98" i="2" s="1"/>
  <c r="DH83" i="6"/>
  <c r="DI41" i="6"/>
  <c r="DP58" i="6"/>
  <c r="DP57" i="6" s="1"/>
  <c r="DI34" i="6"/>
  <c r="DP49" i="6" s="1"/>
  <c r="DP50" i="6"/>
  <c r="CK85" i="2"/>
  <c r="CK86" i="2" s="1"/>
  <c r="DI45" i="6"/>
  <c r="DI44" i="6" s="1"/>
  <c r="DI59" i="6"/>
  <c r="DB27" i="6"/>
  <c r="DC22" i="6" s="1"/>
  <c r="DH91" i="6"/>
  <c r="DH66" i="6"/>
  <c r="DH82" i="6"/>
  <c r="DK86" i="6"/>
  <c r="DI40" i="6"/>
  <c r="DI39" i="6" s="1"/>
  <c r="DI33" i="6"/>
  <c r="DC31" i="6"/>
  <c r="DC38" i="6"/>
  <c r="DJ74" i="6" s="1"/>
  <c r="DJ42" i="6"/>
  <c r="DQ76" i="6" s="1"/>
  <c r="DJ35" i="6"/>
  <c r="DP69" i="6"/>
  <c r="CV19" i="6"/>
  <c r="CU89" i="6"/>
  <c r="CU77" i="6"/>
  <c r="CU78" i="6" s="1"/>
  <c r="DB36" i="6"/>
  <c r="DB43" i="6" s="1"/>
  <c r="DB90" i="6"/>
  <c r="DC23" i="6"/>
  <c r="DO84" i="6"/>
  <c r="DO96" i="6"/>
  <c r="DO95" i="6"/>
  <c r="DI73" i="6"/>
  <c r="DI67" i="6"/>
  <c r="DI53" i="6"/>
  <c r="DM81" i="5"/>
  <c r="DP85" i="5"/>
  <c r="DA88" i="5"/>
  <c r="DA76" i="5"/>
  <c r="DA77" i="5" s="1"/>
  <c r="DO50" i="5"/>
  <c r="DO44" i="5"/>
  <c r="DO39" i="5"/>
  <c r="DO38" i="5" s="1"/>
  <c r="DO32" i="5"/>
  <c r="DO31" i="5" s="1"/>
  <c r="DH20" i="5"/>
  <c r="DH89" i="5"/>
  <c r="DO66" i="5"/>
  <c r="DO52" i="5"/>
  <c r="DB17" i="5"/>
  <c r="DB25" i="5"/>
  <c r="DC19" i="5" s="1"/>
  <c r="DC18" i="5" s="1"/>
  <c r="DO58" i="5"/>
  <c r="DO72" i="5"/>
  <c r="DN86" i="5"/>
  <c r="DH35" i="5"/>
  <c r="DH42" i="5" s="1"/>
  <c r="DP34" i="5"/>
  <c r="DP33" i="5" s="1"/>
  <c r="DP41" i="5"/>
  <c r="DP40" i="5" s="1"/>
  <c r="DI37" i="5"/>
  <c r="DP73" i="5" s="1"/>
  <c r="DI30" i="5"/>
  <c r="DN82" i="5"/>
  <c r="DN80" i="5"/>
  <c r="DI22" i="5"/>
  <c r="CL16" i="2"/>
  <c r="CL87" i="2" s="1"/>
  <c r="CK91" i="2"/>
  <c r="CN77" i="2"/>
  <c r="CA21" i="2"/>
  <c r="CA29" i="2"/>
  <c r="CB23" i="2" s="1"/>
  <c r="CB22" i="2" s="1"/>
  <c r="CP67" i="2"/>
  <c r="CP66" i="2" s="1"/>
  <c r="CP51" i="2"/>
  <c r="CP50" i="2" s="1"/>
  <c r="CF32" i="2"/>
  <c r="CG33" i="2"/>
  <c r="CK95" i="2"/>
  <c r="CK70" i="2"/>
  <c r="CE46" i="2"/>
  <c r="CE94" i="2"/>
  <c r="CJ43" i="2"/>
  <c r="CQ79" i="2" s="1"/>
  <c r="CJ36" i="2"/>
  <c r="CQ60" i="2" s="1"/>
  <c r="CQ59" i="2" s="1"/>
  <c r="CR89" i="2"/>
  <c r="CC24" i="2"/>
  <c r="CI42" i="2"/>
  <c r="BZ81" i="2"/>
  <c r="BZ82" i="2" s="1"/>
  <c r="BZ93" i="2"/>
  <c r="CG40" i="2"/>
  <c r="CF39" i="2"/>
  <c r="CH41" i="2"/>
  <c r="CO78" i="2" s="1"/>
  <c r="CH34" i="2"/>
  <c r="CO58" i="2" s="1"/>
  <c r="CO57" i="2" s="1"/>
  <c r="CN49" i="2"/>
  <c r="CN54" i="2" s="1"/>
  <c r="CN55" i="2" s="1"/>
  <c r="CN65" i="2"/>
  <c r="CM64" i="2"/>
  <c r="CL63" i="2"/>
  <c r="CM48" i="2"/>
  <c r="CL47" i="2"/>
  <c r="CR53" i="2"/>
  <c r="CY76" i="2" s="1"/>
  <c r="CR69" i="2"/>
  <c r="CR68" i="2" s="1"/>
  <c r="CK37" i="2"/>
  <c r="CK96" i="2"/>
  <c r="CL45" i="2"/>
  <c r="CL38" i="2"/>
  <c r="CS62" i="2" s="1"/>
  <c r="CS61" i="2" s="1"/>
  <c r="CS88" i="2"/>
  <c r="CS99" i="2"/>
  <c r="CS100" i="2"/>
  <c r="CM71" i="2"/>
  <c r="CM17" i="2" s="1"/>
  <c r="CI35" i="2"/>
  <c r="CR80" i="2"/>
  <c r="CK44" i="2"/>
  <c r="CL56" i="2"/>
  <c r="CE26" i="2"/>
  <c r="CL18" i="2" l="1"/>
  <c r="CU73" i="2"/>
  <c r="CU72" i="2" s="1"/>
  <c r="ED72" i="8"/>
  <c r="DQ41" i="8"/>
  <c r="DX71" i="8"/>
  <c r="DX70" i="8" s="1"/>
  <c r="DX96" i="8" s="1"/>
  <c r="EE73" i="8"/>
  <c r="DX66" i="8"/>
  <c r="DJ29" i="8"/>
  <c r="DK26" i="8"/>
  <c r="DX65" i="8"/>
  <c r="DX58" i="8"/>
  <c r="DX57" i="8" s="1"/>
  <c r="DX50" i="8"/>
  <c r="DX49" i="8" s="1"/>
  <c r="DQ61" i="8"/>
  <c r="DJ31" i="8"/>
  <c r="DQ34" i="8"/>
  <c r="FS82" i="8"/>
  <c r="FT19" i="8"/>
  <c r="DJ38" i="8"/>
  <c r="DK40" i="8"/>
  <c r="DK39" i="8" s="1"/>
  <c r="DK33" i="8"/>
  <c r="DK32" i="8" s="1"/>
  <c r="DQ75" i="8"/>
  <c r="DQ69" i="8"/>
  <c r="DQ17" i="8" s="1"/>
  <c r="DQ55" i="8"/>
  <c r="DC91" i="8"/>
  <c r="DC79" i="8"/>
  <c r="DC80" i="8" s="1"/>
  <c r="DX77" i="8"/>
  <c r="DD20" i="8"/>
  <c r="DD28" i="8"/>
  <c r="DE22" i="8" s="1"/>
  <c r="DW86" i="8"/>
  <c r="DW98" i="8"/>
  <c r="DW97" i="8"/>
  <c r="DP93" i="8"/>
  <c r="DP68" i="8"/>
  <c r="DP89" i="8"/>
  <c r="DW96" i="8"/>
  <c r="DQ47" i="8"/>
  <c r="DP83" i="8"/>
  <c r="DP85" i="8"/>
  <c r="CF28" i="2"/>
  <c r="CN90" i="2"/>
  <c r="DB25" i="6"/>
  <c r="DJ34" i="6"/>
  <c r="DQ49" i="6" s="1"/>
  <c r="CL85" i="2"/>
  <c r="CL86" i="2" s="1"/>
  <c r="DP75" i="6"/>
  <c r="DC37" i="6"/>
  <c r="DC36" i="6" s="1"/>
  <c r="DJ73" i="6"/>
  <c r="DO85" i="6"/>
  <c r="DJ41" i="6"/>
  <c r="DI91" i="6"/>
  <c r="DC28" i="6"/>
  <c r="DJ61" i="6"/>
  <c r="DJ60" i="6" s="1"/>
  <c r="DJ54" i="6"/>
  <c r="DJ46" i="6"/>
  <c r="DC30" i="6"/>
  <c r="CV18" i="6"/>
  <c r="CV26" i="6"/>
  <c r="CW20" i="6" s="1"/>
  <c r="DP63" i="6"/>
  <c r="DP62" i="6" s="1"/>
  <c r="DP56" i="6"/>
  <c r="DP55" i="6" s="1"/>
  <c r="DP48" i="6"/>
  <c r="DP47" i="6" s="1"/>
  <c r="DI32" i="6"/>
  <c r="DJ40" i="6"/>
  <c r="DJ39" i="6" s="1"/>
  <c r="DJ33" i="6"/>
  <c r="DI15" i="6"/>
  <c r="DI14" i="6"/>
  <c r="DP68" i="6"/>
  <c r="DP94" i="6" s="1"/>
  <c r="DC21" i="6"/>
  <c r="DI52" i="6"/>
  <c r="DI92" i="6" s="1"/>
  <c r="DQ65" i="6"/>
  <c r="DQ64" i="6" s="1"/>
  <c r="DQ58" i="6"/>
  <c r="DQ57" i="6" s="1"/>
  <c r="DQ50" i="6"/>
  <c r="DO14" i="5"/>
  <c r="DO82" i="5" s="1"/>
  <c r="DI36" i="5"/>
  <c r="DI35" i="5" s="1"/>
  <c r="DO15" i="5"/>
  <c r="DO86" i="5" s="1"/>
  <c r="DH24" i="5"/>
  <c r="DP72" i="5"/>
  <c r="DC17" i="5"/>
  <c r="DC25" i="5"/>
  <c r="DD19" i="5" s="1"/>
  <c r="DD18" i="5" s="1"/>
  <c r="DO51" i="5"/>
  <c r="DO91" i="5" s="1"/>
  <c r="DO43" i="5"/>
  <c r="DN81" i="5"/>
  <c r="DQ85" i="5"/>
  <c r="DP60" i="5"/>
  <c r="DP59" i="5" s="1"/>
  <c r="DP53" i="5"/>
  <c r="DP52" i="5" s="1"/>
  <c r="DP45" i="5"/>
  <c r="DP50" i="5" s="1"/>
  <c r="DI29" i="5"/>
  <c r="DI27" i="5"/>
  <c r="DJ37" i="5"/>
  <c r="DQ73" i="5" s="1"/>
  <c r="DJ30" i="5"/>
  <c r="DH26" i="5"/>
  <c r="DI21" i="5" s="1"/>
  <c r="DI20" i="5" s="1"/>
  <c r="DB88" i="5"/>
  <c r="DB76" i="5"/>
  <c r="DB77" i="5" s="1"/>
  <c r="CM16" i="2"/>
  <c r="CM87" i="2" s="1"/>
  <c r="CY75" i="2"/>
  <c r="CL91" i="2"/>
  <c r="CJ35" i="2"/>
  <c r="CW74" i="2"/>
  <c r="CJ42" i="2"/>
  <c r="CB29" i="2"/>
  <c r="CC23" i="2" s="1"/>
  <c r="CC22" i="2" s="1"/>
  <c r="CB21" i="2"/>
  <c r="CO77" i="2"/>
  <c r="CL96" i="2"/>
  <c r="CG39" i="2"/>
  <c r="CH40" i="2"/>
  <c r="CM56" i="2"/>
  <c r="CN64" i="2"/>
  <c r="CM63" i="2"/>
  <c r="CQ67" i="2"/>
  <c r="CQ66" i="2" s="1"/>
  <c r="CQ51" i="2"/>
  <c r="CQ50" i="2" s="1"/>
  <c r="CA93" i="2"/>
  <c r="CA81" i="2"/>
  <c r="CA82" i="2" s="1"/>
  <c r="CN48" i="2"/>
  <c r="CM47" i="2"/>
  <c r="CL37" i="2"/>
  <c r="CR52" i="2"/>
  <c r="CH33" i="2"/>
  <c r="CG32" i="2"/>
  <c r="CN71" i="2"/>
  <c r="CN17" i="2" s="1"/>
  <c r="CC30" i="2"/>
  <c r="CD25" i="2" s="1"/>
  <c r="CD24" i="2" s="1"/>
  <c r="CT88" i="2"/>
  <c r="CT100" i="2"/>
  <c r="CT99" i="2"/>
  <c r="CS80" i="2"/>
  <c r="CF46" i="2"/>
  <c r="CF94" i="2"/>
  <c r="CO65" i="2"/>
  <c r="CO49" i="2"/>
  <c r="CO54" i="2" s="1"/>
  <c r="CO55" i="2" s="1"/>
  <c r="CL44" i="2"/>
  <c r="CS89" i="2"/>
  <c r="CS69" i="2"/>
  <c r="CS68" i="2" s="1"/>
  <c r="CS53" i="2"/>
  <c r="CZ76" i="2" s="1"/>
  <c r="CL95" i="2"/>
  <c r="CL70" i="2"/>
  <c r="CE31" i="2"/>
  <c r="CF27" i="2" s="1"/>
  <c r="CI34" i="2"/>
  <c r="CP58" i="2" s="1"/>
  <c r="CP57" i="2" s="1"/>
  <c r="CI41" i="2"/>
  <c r="CP78" i="2" s="1"/>
  <c r="CM18" i="2" l="1"/>
  <c r="CV73" i="2"/>
  <c r="CV72" i="2" s="1"/>
  <c r="CV98" i="2" s="1"/>
  <c r="DQ16" i="8"/>
  <c r="DQ85" i="8" s="1"/>
  <c r="DR76" i="8"/>
  <c r="DR75" i="8" s="1"/>
  <c r="DK38" i="8"/>
  <c r="DQ46" i="8"/>
  <c r="DJ92" i="8"/>
  <c r="DJ45" i="8"/>
  <c r="DJ27" i="8"/>
  <c r="DR44" i="8"/>
  <c r="DR37" i="8"/>
  <c r="DK25" i="8"/>
  <c r="DP84" i="8"/>
  <c r="DS88" i="8"/>
  <c r="DW87" i="8"/>
  <c r="DX86" i="8"/>
  <c r="DX98" i="8"/>
  <c r="DX97" i="8"/>
  <c r="DK31" i="8"/>
  <c r="DL40" i="8"/>
  <c r="DL39" i="8" s="1"/>
  <c r="DL33" i="8"/>
  <c r="DL32" i="8" s="1"/>
  <c r="DQ89" i="8"/>
  <c r="DD91" i="8"/>
  <c r="DD79" i="8"/>
  <c r="DD80" i="8" s="1"/>
  <c r="DQ54" i="8"/>
  <c r="DQ94" i="8" s="1"/>
  <c r="DE21" i="8"/>
  <c r="DK24" i="8"/>
  <c r="FT82" i="8"/>
  <c r="FU19" i="8"/>
  <c r="DR63" i="8"/>
  <c r="DR48" i="8"/>
  <c r="DR53" i="8" s="1"/>
  <c r="DR56" i="8"/>
  <c r="DX64" i="8"/>
  <c r="EE72" i="8"/>
  <c r="CG28" i="2"/>
  <c r="CO90" i="2"/>
  <c r="CM85" i="2"/>
  <c r="CP90" i="2" s="1"/>
  <c r="CN16" i="2"/>
  <c r="CN85" i="2" s="1"/>
  <c r="DQ75" i="6"/>
  <c r="DD24" i="6"/>
  <c r="DD23" i="6" s="1"/>
  <c r="DD28" i="6" s="1"/>
  <c r="DJ67" i="6"/>
  <c r="DJ15" i="6" s="1"/>
  <c r="DJ59" i="6"/>
  <c r="DD31" i="6"/>
  <c r="DD38" i="6"/>
  <c r="DI83" i="6"/>
  <c r="DI81" i="6"/>
  <c r="DJ53" i="6"/>
  <c r="DI87" i="6"/>
  <c r="CV89" i="6"/>
  <c r="CV77" i="6"/>
  <c r="CV78" i="6" s="1"/>
  <c r="DQ63" i="6"/>
  <c r="DQ62" i="6" s="1"/>
  <c r="DQ56" i="6"/>
  <c r="DQ55" i="6" s="1"/>
  <c r="DQ48" i="6"/>
  <c r="DQ47" i="6" s="1"/>
  <c r="CW19" i="6"/>
  <c r="DC27" i="6"/>
  <c r="DI66" i="6"/>
  <c r="DP84" i="6"/>
  <c r="DP96" i="6"/>
  <c r="DP95" i="6"/>
  <c r="DJ32" i="6"/>
  <c r="DC29" i="6"/>
  <c r="DC25" i="6" s="1"/>
  <c r="DQ69" i="6"/>
  <c r="DJ51" i="6"/>
  <c r="DJ45" i="6"/>
  <c r="DO80" i="5"/>
  <c r="DO81" i="5" s="1"/>
  <c r="DJ36" i="5"/>
  <c r="DJ35" i="5" s="1"/>
  <c r="DJ23" i="5"/>
  <c r="DJ22" i="5" s="1"/>
  <c r="DP51" i="5"/>
  <c r="DP91" i="5" s="1"/>
  <c r="DD17" i="5"/>
  <c r="DD25" i="5"/>
  <c r="DE19" i="5" s="1"/>
  <c r="DO90" i="5"/>
  <c r="DO65" i="5"/>
  <c r="DQ72" i="5"/>
  <c r="DI26" i="5"/>
  <c r="DP39" i="5"/>
  <c r="DP38" i="5" s="1"/>
  <c r="DP32" i="5"/>
  <c r="DP31" i="5" s="1"/>
  <c r="DP44" i="5"/>
  <c r="DJ29" i="5"/>
  <c r="DI28" i="5"/>
  <c r="DQ60" i="5"/>
  <c r="DQ59" i="5" s="1"/>
  <c r="DQ53" i="5"/>
  <c r="DQ45" i="5"/>
  <c r="DQ50" i="5" s="1"/>
  <c r="DP66" i="5"/>
  <c r="DK37" i="5"/>
  <c r="DK30" i="5"/>
  <c r="DP58" i="5"/>
  <c r="DC88" i="5"/>
  <c r="DC76" i="5"/>
  <c r="DC77" i="5" s="1"/>
  <c r="CZ75" i="2"/>
  <c r="CM91" i="2"/>
  <c r="CX74" i="2"/>
  <c r="CO71" i="2"/>
  <c r="CO17" i="2" s="1"/>
  <c r="CS52" i="2"/>
  <c r="CP77" i="2"/>
  <c r="CD30" i="2"/>
  <c r="CE25" i="2" s="1"/>
  <c r="CG46" i="2"/>
  <c r="CG94" i="2"/>
  <c r="CM96" i="2"/>
  <c r="CI33" i="2"/>
  <c r="CH32" i="2"/>
  <c r="CH39" i="2"/>
  <c r="CI40" i="2"/>
  <c r="CU88" i="2"/>
  <c r="CU100" i="2"/>
  <c r="CU99" i="2"/>
  <c r="CU98" i="2"/>
  <c r="CK43" i="2"/>
  <c r="CK36" i="2"/>
  <c r="CR60" i="2" s="1"/>
  <c r="CR59" i="2" s="1"/>
  <c r="CT89" i="2"/>
  <c r="CC21" i="2"/>
  <c r="CC29" i="2"/>
  <c r="CD23" i="2" s="1"/>
  <c r="CD22" i="2" s="1"/>
  <c r="CM45" i="2"/>
  <c r="CM44" i="2" s="1"/>
  <c r="CM38" i="2"/>
  <c r="CT62" i="2" s="1"/>
  <c r="CT61" i="2" s="1"/>
  <c r="CM95" i="2"/>
  <c r="CM70" i="2"/>
  <c r="CO64" i="2"/>
  <c r="CN63" i="2"/>
  <c r="CB81" i="2"/>
  <c r="CB82" i="2" s="1"/>
  <c r="CB93" i="2"/>
  <c r="CP49" i="2"/>
  <c r="CP54" i="2" s="1"/>
  <c r="CP55" i="2" s="1"/>
  <c r="CP65" i="2"/>
  <c r="CF26" i="2"/>
  <c r="CN47" i="2"/>
  <c r="CO48" i="2"/>
  <c r="CN56" i="2"/>
  <c r="CJ34" i="2"/>
  <c r="CQ58" i="2" s="1"/>
  <c r="CQ57" i="2" s="1"/>
  <c r="CJ41" i="2"/>
  <c r="CQ78" i="2" s="1"/>
  <c r="CN18" i="2" l="1"/>
  <c r="CW73" i="2"/>
  <c r="CW72" i="2" s="1"/>
  <c r="CW98" i="2" s="1"/>
  <c r="CM86" i="2"/>
  <c r="CO16" i="2"/>
  <c r="CO85" i="2" s="1"/>
  <c r="N108" i="2" s="1"/>
  <c r="DQ83" i="8"/>
  <c r="DQ84" i="8" s="1"/>
  <c r="DS76" i="8"/>
  <c r="DS75" i="8" s="1"/>
  <c r="DR69" i="8"/>
  <c r="DR16" i="8" s="1"/>
  <c r="DR85" i="8" s="1"/>
  <c r="DR62" i="8"/>
  <c r="DY71" i="8"/>
  <c r="DR42" i="8"/>
  <c r="DR35" i="8"/>
  <c r="DK23" i="8"/>
  <c r="DY78" i="8"/>
  <c r="DR43" i="8"/>
  <c r="DE20" i="8"/>
  <c r="DE28" i="8"/>
  <c r="DF22" i="8" s="1"/>
  <c r="DX87" i="8"/>
  <c r="DS63" i="8"/>
  <c r="DS56" i="8"/>
  <c r="DS48" i="8"/>
  <c r="DS53" i="8" s="1"/>
  <c r="DR47" i="8"/>
  <c r="FU82" i="8"/>
  <c r="FV19" i="8"/>
  <c r="DK92" i="8"/>
  <c r="DK45" i="8"/>
  <c r="DK27" i="8"/>
  <c r="DQ93" i="8"/>
  <c r="DQ68" i="8"/>
  <c r="DR55" i="8"/>
  <c r="DL31" i="8"/>
  <c r="DK30" i="8"/>
  <c r="DL26" i="8" s="1"/>
  <c r="DL25" i="8" s="1"/>
  <c r="DL38" i="8"/>
  <c r="DY67" i="8"/>
  <c r="DY60" i="8"/>
  <c r="DY59" i="8" s="1"/>
  <c r="DY52" i="8"/>
  <c r="EF74" i="8" s="1"/>
  <c r="DR36" i="8"/>
  <c r="CN87" i="2"/>
  <c r="CH28" i="2"/>
  <c r="DJ14" i="6"/>
  <c r="DJ83" i="6" s="1"/>
  <c r="DK35" i="6"/>
  <c r="DR58" i="6" s="1"/>
  <c r="DR57" i="6" s="1"/>
  <c r="DK42" i="6"/>
  <c r="DR76" i="6" s="1"/>
  <c r="DD22" i="6"/>
  <c r="DK40" i="6" s="1"/>
  <c r="DK61" i="6"/>
  <c r="DK60" i="6" s="1"/>
  <c r="DK54" i="6"/>
  <c r="DK46" i="6"/>
  <c r="DK51" i="6" s="1"/>
  <c r="DJ87" i="6"/>
  <c r="DP85" i="6"/>
  <c r="DJ44" i="6"/>
  <c r="DQ68" i="6"/>
  <c r="CW18" i="6"/>
  <c r="CW26" i="6"/>
  <c r="CX20" i="6" s="1"/>
  <c r="CX19" i="6" s="1"/>
  <c r="DJ52" i="6"/>
  <c r="DJ92" i="6" s="1"/>
  <c r="DK74" i="6"/>
  <c r="DD37" i="6"/>
  <c r="DD30" i="6"/>
  <c r="DE24" i="6" s="1"/>
  <c r="DI82" i="6"/>
  <c r="DL86" i="6"/>
  <c r="DC90" i="6"/>
  <c r="DC43" i="6"/>
  <c r="DR85" i="5"/>
  <c r="DK36" i="5"/>
  <c r="DK35" i="5" s="1"/>
  <c r="DQ66" i="5"/>
  <c r="DQ41" i="5"/>
  <c r="DQ40" i="5" s="1"/>
  <c r="DJ21" i="5"/>
  <c r="DQ32" i="5" s="1"/>
  <c r="DQ31" i="5" s="1"/>
  <c r="DQ34" i="5"/>
  <c r="DQ33" i="5" s="1"/>
  <c r="DL37" i="5"/>
  <c r="DL30" i="5"/>
  <c r="DE18" i="5"/>
  <c r="DQ58" i="5"/>
  <c r="DR60" i="5"/>
  <c r="DR59" i="5" s="1"/>
  <c r="DR53" i="5"/>
  <c r="DR45" i="5"/>
  <c r="DR50" i="5" s="1"/>
  <c r="DD88" i="5"/>
  <c r="DD76" i="5"/>
  <c r="DD77" i="5" s="1"/>
  <c r="DJ27" i="5"/>
  <c r="DK23" i="5" s="1"/>
  <c r="DK22" i="5" s="1"/>
  <c r="DP14" i="5"/>
  <c r="DP15" i="5"/>
  <c r="DI89" i="5"/>
  <c r="DI42" i="5"/>
  <c r="DI24" i="5"/>
  <c r="DK29" i="5"/>
  <c r="DJ28" i="5"/>
  <c r="DR73" i="5"/>
  <c r="DQ44" i="5"/>
  <c r="DP43" i="5"/>
  <c r="DQ52" i="5"/>
  <c r="CN91" i="2"/>
  <c r="CM37" i="2"/>
  <c r="CT52" i="2" s="1"/>
  <c r="CT80" i="2"/>
  <c r="CQ77" i="2"/>
  <c r="CD29" i="2"/>
  <c r="CE23" i="2" s="1"/>
  <c r="CE22" i="2" s="1"/>
  <c r="CD21" i="2"/>
  <c r="CK42" i="2"/>
  <c r="CR79" i="2"/>
  <c r="CI39" i="2"/>
  <c r="CJ40" i="2"/>
  <c r="CC81" i="2"/>
  <c r="CC82" i="2" s="1"/>
  <c r="CC93" i="2"/>
  <c r="CP71" i="2"/>
  <c r="CL36" i="2"/>
  <c r="CS60" i="2" s="1"/>
  <c r="CS59" i="2" s="1"/>
  <c r="CL43" i="2"/>
  <c r="CJ33" i="2"/>
  <c r="CI32" i="2"/>
  <c r="CE24" i="2"/>
  <c r="CQ49" i="2"/>
  <c r="CQ54" i="2" s="1"/>
  <c r="CQ55" i="2" s="1"/>
  <c r="CQ65" i="2"/>
  <c r="CX73" i="2" s="1"/>
  <c r="CT69" i="2"/>
  <c r="CT68" i="2" s="1"/>
  <c r="CT53" i="2"/>
  <c r="DA76" i="2" s="1"/>
  <c r="CO56" i="2"/>
  <c r="CN86" i="2"/>
  <c r="CQ90" i="2"/>
  <c r="CU89" i="2"/>
  <c r="CN70" i="2"/>
  <c r="CN95" i="2"/>
  <c r="CP64" i="2"/>
  <c r="CO63" i="2"/>
  <c r="CV88" i="2"/>
  <c r="CV99" i="2"/>
  <c r="CV100" i="2"/>
  <c r="CN96" i="2"/>
  <c r="CH94" i="2"/>
  <c r="CH46" i="2"/>
  <c r="CO47" i="2"/>
  <c r="CP48" i="2"/>
  <c r="CF31" i="2"/>
  <c r="CG27" i="2" s="1"/>
  <c r="CK41" i="2"/>
  <c r="CR78" i="2" s="1"/>
  <c r="CK34" i="2"/>
  <c r="CR58" i="2" s="1"/>
  <c r="CR57" i="2" s="1"/>
  <c r="CR67" i="2"/>
  <c r="CR51" i="2"/>
  <c r="CR50" i="2" s="1"/>
  <c r="CK35" i="2"/>
  <c r="CP16" i="2" l="1"/>
  <c r="CP85" i="2" s="1"/>
  <c r="CO18" i="2"/>
  <c r="CO87" i="2"/>
  <c r="CP17" i="2"/>
  <c r="CO91" i="2"/>
  <c r="N109" i="2" s="1"/>
  <c r="N54" i="7"/>
  <c r="N118" i="7"/>
  <c r="DT88" i="8"/>
  <c r="DR17" i="8"/>
  <c r="DR89" i="8" s="1"/>
  <c r="DR83" i="8"/>
  <c r="DR84" i="8" s="1"/>
  <c r="DL30" i="8"/>
  <c r="DM26" i="8" s="1"/>
  <c r="DM25" i="8" s="1"/>
  <c r="DS69" i="8"/>
  <c r="DS16" i="8" s="1"/>
  <c r="DK29" i="8"/>
  <c r="DL24" i="8" s="1"/>
  <c r="DL23" i="8" s="1"/>
  <c r="DY65" i="8"/>
  <c r="DY58" i="8"/>
  <c r="DY57" i="8" s="1"/>
  <c r="DY50" i="8"/>
  <c r="DY49" i="8" s="1"/>
  <c r="DR34" i="8"/>
  <c r="DR41" i="8"/>
  <c r="DY77" i="8"/>
  <c r="DS44" i="8"/>
  <c r="DS43" i="8" s="1"/>
  <c r="DS37" i="8"/>
  <c r="DS36" i="8" s="1"/>
  <c r="FV82" i="8"/>
  <c r="FW19" i="8"/>
  <c r="DM40" i="8"/>
  <c r="DM33" i="8"/>
  <c r="DY70" i="8"/>
  <c r="DZ71" i="8"/>
  <c r="DL92" i="8"/>
  <c r="DL45" i="8"/>
  <c r="DL27" i="8"/>
  <c r="DE91" i="8"/>
  <c r="DE79" i="8"/>
  <c r="DE80" i="8" s="1"/>
  <c r="DS62" i="8"/>
  <c r="DR61" i="8"/>
  <c r="DY51" i="8"/>
  <c r="DR54" i="8"/>
  <c r="DR94" i="8" s="1"/>
  <c r="DS55" i="8"/>
  <c r="DS47" i="8"/>
  <c r="DR46" i="8"/>
  <c r="DF21" i="8"/>
  <c r="EF73" i="8"/>
  <c r="DY66" i="8"/>
  <c r="CI28" i="2"/>
  <c r="DJ81" i="6"/>
  <c r="DJ82" i="6" s="1"/>
  <c r="DK41" i="6"/>
  <c r="DD21" i="6"/>
  <c r="DD27" i="6" s="1"/>
  <c r="DK33" i="6"/>
  <c r="DR56" i="6" s="1"/>
  <c r="DR55" i="6" s="1"/>
  <c r="DK34" i="6"/>
  <c r="DR49" i="6" s="1"/>
  <c r="DR50" i="6"/>
  <c r="DR65" i="6"/>
  <c r="DR64" i="6" s="1"/>
  <c r="DR69" i="6"/>
  <c r="DR68" i="6" s="1"/>
  <c r="DR94" i="6" s="1"/>
  <c r="DK67" i="6"/>
  <c r="DK14" i="6" s="1"/>
  <c r="DK83" i="6" s="1"/>
  <c r="DQ84" i="6"/>
  <c r="DQ96" i="6"/>
  <c r="DQ95" i="6"/>
  <c r="DQ94" i="6"/>
  <c r="DK59" i="6"/>
  <c r="CX18" i="6"/>
  <c r="CX26" i="6"/>
  <c r="CY20" i="6" s="1"/>
  <c r="DK39" i="6"/>
  <c r="DR75" i="6"/>
  <c r="DJ91" i="6"/>
  <c r="DJ66" i="6"/>
  <c r="DK53" i="6"/>
  <c r="DK45" i="6"/>
  <c r="DK73" i="6"/>
  <c r="DL42" i="6"/>
  <c r="DL35" i="6"/>
  <c r="DE23" i="6"/>
  <c r="DD29" i="6"/>
  <c r="DE31" i="6"/>
  <c r="DE38" i="6"/>
  <c r="DE37" i="6" s="1"/>
  <c r="DD36" i="6"/>
  <c r="CW89" i="6"/>
  <c r="CW77" i="6"/>
  <c r="CW78" i="6" s="1"/>
  <c r="DJ20" i="5"/>
  <c r="DJ26" i="5" s="1"/>
  <c r="DK21" i="5" s="1"/>
  <c r="DK20" i="5" s="1"/>
  <c r="DL36" i="5"/>
  <c r="DL35" i="5" s="1"/>
  <c r="DR66" i="5"/>
  <c r="DQ39" i="5"/>
  <c r="DQ38" i="5" s="1"/>
  <c r="DR58" i="5"/>
  <c r="DK27" i="5"/>
  <c r="DL23" i="5" s="1"/>
  <c r="DL22" i="5" s="1"/>
  <c r="DE17" i="5"/>
  <c r="DE25" i="5"/>
  <c r="DF19" i="5" s="1"/>
  <c r="DQ43" i="5"/>
  <c r="DR44" i="5"/>
  <c r="DS73" i="5"/>
  <c r="DS72" i="5" s="1"/>
  <c r="DR72" i="5"/>
  <c r="DP86" i="5"/>
  <c r="DQ15" i="5"/>
  <c r="DS60" i="5"/>
  <c r="DS59" i="5" s="1"/>
  <c r="DS58" i="5" s="1"/>
  <c r="DS53" i="5"/>
  <c r="DS45" i="5"/>
  <c r="DS50" i="5" s="1"/>
  <c r="DQ51" i="5"/>
  <c r="DQ91" i="5" s="1"/>
  <c r="DR52" i="5"/>
  <c r="DP80" i="5"/>
  <c r="DP82" i="5"/>
  <c r="DQ14" i="5"/>
  <c r="DL29" i="5"/>
  <c r="DK28" i="5"/>
  <c r="DR34" i="5"/>
  <c r="DR33" i="5" s="1"/>
  <c r="DR41" i="5"/>
  <c r="DR40" i="5" s="1"/>
  <c r="DP90" i="5"/>
  <c r="DP65" i="5"/>
  <c r="DJ89" i="5"/>
  <c r="DJ42" i="5"/>
  <c r="DJ24" i="5"/>
  <c r="DA75" i="2"/>
  <c r="CQ71" i="2"/>
  <c r="CL35" i="2"/>
  <c r="CR77" i="2"/>
  <c r="CN45" i="2"/>
  <c r="CN38" i="2"/>
  <c r="CU62" i="2" s="1"/>
  <c r="CU61" i="2" s="1"/>
  <c r="CK33" i="2"/>
  <c r="CJ32" i="2"/>
  <c r="CX72" i="2"/>
  <c r="CX98" i="2" s="1"/>
  <c r="CQ48" i="2"/>
  <c r="CP47" i="2"/>
  <c r="CO70" i="2"/>
  <c r="CO95" i="2"/>
  <c r="CJ39" i="2"/>
  <c r="CK40" i="2"/>
  <c r="CV89" i="2"/>
  <c r="CS67" i="2"/>
  <c r="CS51" i="2"/>
  <c r="CS50" i="2" s="1"/>
  <c r="CE21" i="2"/>
  <c r="CE29" i="2"/>
  <c r="CF23" i="2" s="1"/>
  <c r="CS79" i="2"/>
  <c r="CD81" i="2"/>
  <c r="CD82" i="2" s="1"/>
  <c r="CD93" i="2"/>
  <c r="CR65" i="2"/>
  <c r="CY73" i="2" s="1"/>
  <c r="CR49" i="2"/>
  <c r="CR54" i="2" s="1"/>
  <c r="CR55" i="2" s="1"/>
  <c r="CO86" i="2"/>
  <c r="CR90" i="2"/>
  <c r="CL42" i="2"/>
  <c r="CL41" i="2"/>
  <c r="CS78" i="2" s="1"/>
  <c r="CL34" i="2"/>
  <c r="CS58" i="2" s="1"/>
  <c r="CS57" i="2" s="1"/>
  <c r="CR66" i="2"/>
  <c r="CY74" i="2"/>
  <c r="CO96" i="2"/>
  <c r="CE30" i="2"/>
  <c r="CF25" i="2" s="1"/>
  <c r="CG26" i="2"/>
  <c r="CQ64" i="2"/>
  <c r="CP63" i="2"/>
  <c r="CP56" i="2"/>
  <c r="CI94" i="2"/>
  <c r="CI46" i="2"/>
  <c r="CW88" i="2"/>
  <c r="CW100" i="2"/>
  <c r="CW99" i="2"/>
  <c r="CP87" i="2" l="1"/>
  <c r="CQ16" i="2"/>
  <c r="CQ87" i="2" s="1"/>
  <c r="CP18" i="2"/>
  <c r="CQ17" i="2"/>
  <c r="DS17" i="8"/>
  <c r="DS89" i="8" s="1"/>
  <c r="DU88" i="8"/>
  <c r="DZ78" i="8"/>
  <c r="DZ51" i="8"/>
  <c r="DL29" i="8"/>
  <c r="DM24" i="8" s="1"/>
  <c r="DM23" i="8" s="1"/>
  <c r="DM39" i="8"/>
  <c r="DT76" i="8"/>
  <c r="FW82" i="8"/>
  <c r="FX19" i="8"/>
  <c r="DF20" i="8"/>
  <c r="DF28" i="8"/>
  <c r="DG22" i="8" s="1"/>
  <c r="EF72" i="8"/>
  <c r="DY64" i="8"/>
  <c r="DR93" i="8"/>
  <c r="DR68" i="8"/>
  <c r="DS61" i="8"/>
  <c r="DZ67" i="8"/>
  <c r="DZ60" i="8"/>
  <c r="DZ59" i="8" s="1"/>
  <c r="DZ52" i="8"/>
  <c r="EG74" i="8" s="1"/>
  <c r="DZ70" i="8"/>
  <c r="DS42" i="8"/>
  <c r="DS41" i="8" s="1"/>
  <c r="DS35" i="8"/>
  <c r="DS34" i="8" s="1"/>
  <c r="DS54" i="8"/>
  <c r="DS94" i="8" s="1"/>
  <c r="DY86" i="8"/>
  <c r="DY98" i="8"/>
  <c r="DY97" i="8"/>
  <c r="DS83" i="8"/>
  <c r="DS85" i="8"/>
  <c r="DY96" i="8"/>
  <c r="DM30" i="8"/>
  <c r="DS46" i="8"/>
  <c r="DT63" i="8"/>
  <c r="EA71" i="8" s="1"/>
  <c r="DT56" i="8"/>
  <c r="DT48" i="8"/>
  <c r="DT53" i="8" s="1"/>
  <c r="DM32" i="8"/>
  <c r="DT44" i="8"/>
  <c r="DT43" i="8" s="1"/>
  <c r="DT37" i="8"/>
  <c r="CJ28" i="2"/>
  <c r="DD25" i="6"/>
  <c r="DM86" i="6"/>
  <c r="DK32" i="6"/>
  <c r="DL34" i="6"/>
  <c r="DS49" i="6" s="1"/>
  <c r="DR48" i="6"/>
  <c r="DR47" i="6" s="1"/>
  <c r="DR63" i="6"/>
  <c r="DR62" i="6" s="1"/>
  <c r="DK15" i="6"/>
  <c r="DK87" i="6" s="1"/>
  <c r="DK81" i="6"/>
  <c r="DK82" i="6" s="1"/>
  <c r="DE36" i="6"/>
  <c r="DS76" i="6"/>
  <c r="DL41" i="6"/>
  <c r="DL74" i="6"/>
  <c r="DQ85" i="6"/>
  <c r="DF31" i="6"/>
  <c r="DF38" i="6"/>
  <c r="DF37" i="6" s="1"/>
  <c r="DD90" i="6"/>
  <c r="DD43" i="6"/>
  <c r="CX89" i="6"/>
  <c r="CX77" i="6"/>
  <c r="CX78" i="6" s="1"/>
  <c r="DR84" i="6"/>
  <c r="DR96" i="6"/>
  <c r="DR95" i="6"/>
  <c r="DL61" i="6"/>
  <c r="DL54" i="6"/>
  <c r="DL46" i="6"/>
  <c r="DL51" i="6" s="1"/>
  <c r="DE30" i="6"/>
  <c r="DK44" i="6"/>
  <c r="CY19" i="6"/>
  <c r="DK52" i="6"/>
  <c r="DK92" i="6" s="1"/>
  <c r="DE28" i="6"/>
  <c r="DE22" i="6"/>
  <c r="DS65" i="6"/>
  <c r="DS64" i="6" s="1"/>
  <c r="DS58" i="6"/>
  <c r="DS57" i="6" s="1"/>
  <c r="DS50" i="6"/>
  <c r="DK26" i="5"/>
  <c r="DL21" i="5" s="1"/>
  <c r="DL20" i="5" s="1"/>
  <c r="DL27" i="5"/>
  <c r="DM23" i="5" s="1"/>
  <c r="DM22" i="5" s="1"/>
  <c r="DR39" i="5"/>
  <c r="DR38" i="5" s="1"/>
  <c r="DR32" i="5"/>
  <c r="DR31" i="5" s="1"/>
  <c r="DK89" i="5"/>
  <c r="DK42" i="5"/>
  <c r="DK24" i="5"/>
  <c r="DS66" i="5"/>
  <c r="DR43" i="5"/>
  <c r="DS44" i="5"/>
  <c r="DS43" i="5" s="1"/>
  <c r="DQ90" i="5"/>
  <c r="DQ65" i="5"/>
  <c r="DS41" i="5"/>
  <c r="DS40" i="5" s="1"/>
  <c r="DS34" i="5"/>
  <c r="DS33" i="5" s="1"/>
  <c r="DR51" i="5"/>
  <c r="DR91" i="5" s="1"/>
  <c r="DS52" i="5"/>
  <c r="DS51" i="5" s="1"/>
  <c r="DQ80" i="5"/>
  <c r="DQ81" i="5" s="1"/>
  <c r="DQ82" i="5"/>
  <c r="DR14" i="5"/>
  <c r="DQ86" i="5"/>
  <c r="DR15" i="5"/>
  <c r="DM37" i="5"/>
  <c r="DM36" i="5" s="1"/>
  <c r="DM30" i="5"/>
  <c r="DM29" i="5" s="1"/>
  <c r="DF18" i="5"/>
  <c r="DL28" i="5"/>
  <c r="DP81" i="5"/>
  <c r="DS85" i="5"/>
  <c r="DE88" i="5"/>
  <c r="DE76" i="5"/>
  <c r="DE77" i="5" s="1"/>
  <c r="CP91" i="2"/>
  <c r="CR71" i="2"/>
  <c r="CS77" i="2"/>
  <c r="CJ46" i="2"/>
  <c r="CJ94" i="2"/>
  <c r="CP96" i="2"/>
  <c r="CL33" i="2"/>
  <c r="CK32" i="2"/>
  <c r="CG31" i="2"/>
  <c r="CH27" i="2" s="1"/>
  <c r="CH26" i="2" s="1"/>
  <c r="CZ74" i="2"/>
  <c r="CU53" i="2"/>
  <c r="DB76" i="2" s="1"/>
  <c r="CU69" i="2"/>
  <c r="CU68" i="2" s="1"/>
  <c r="CN37" i="2"/>
  <c r="CM43" i="2"/>
  <c r="CM42" i="2" s="1"/>
  <c r="CM36" i="2"/>
  <c r="CT60" i="2" s="1"/>
  <c r="CT59" i="2" s="1"/>
  <c r="CF24" i="2"/>
  <c r="CS66" i="2"/>
  <c r="CM41" i="2"/>
  <c r="CT78" i="2" s="1"/>
  <c r="CM34" i="2"/>
  <c r="CT58" i="2" s="1"/>
  <c r="CT57" i="2" s="1"/>
  <c r="CK39" i="2"/>
  <c r="CL40" i="2"/>
  <c r="CP70" i="2"/>
  <c r="CP95" i="2"/>
  <c r="CU80" i="2"/>
  <c r="CN44" i="2"/>
  <c r="CQ56" i="2"/>
  <c r="CQ63" i="2"/>
  <c r="CR64" i="2"/>
  <c r="CP86" i="2"/>
  <c r="CS90" i="2"/>
  <c r="CE81" i="2"/>
  <c r="CE82" i="2" s="1"/>
  <c r="CE93" i="2"/>
  <c r="CR48" i="2"/>
  <c r="CQ47" i="2"/>
  <c r="CY72" i="2"/>
  <c r="CW89" i="2"/>
  <c r="CS49" i="2"/>
  <c r="CS54" i="2" s="1"/>
  <c r="CS55" i="2" s="1"/>
  <c r="CS65" i="2"/>
  <c r="CZ73" i="2" s="1"/>
  <c r="CQ85" i="2"/>
  <c r="CF22" i="2"/>
  <c r="CX88" i="2"/>
  <c r="CX100" i="2"/>
  <c r="CX99" i="2"/>
  <c r="CR16" i="2" l="1"/>
  <c r="CR87" i="2" s="1"/>
  <c r="CQ18" i="2"/>
  <c r="CR17" i="2"/>
  <c r="CQ91" i="2"/>
  <c r="EG73" i="8"/>
  <c r="DZ66" i="8"/>
  <c r="DT62" i="8"/>
  <c r="DT61" i="8" s="1"/>
  <c r="DN26" i="8"/>
  <c r="DN25" i="8" s="1"/>
  <c r="DN30" i="8" s="1"/>
  <c r="DZ77" i="8"/>
  <c r="DT47" i="8"/>
  <c r="DT46" i="8" s="1"/>
  <c r="EA70" i="8"/>
  <c r="EA67" i="8"/>
  <c r="EA60" i="8"/>
  <c r="EA59" i="8" s="1"/>
  <c r="EA52" i="8"/>
  <c r="EH74" i="8" s="1"/>
  <c r="DZ65" i="8"/>
  <c r="DZ64" i="8" s="1"/>
  <c r="DZ58" i="8"/>
  <c r="DZ57" i="8" s="1"/>
  <c r="DZ50" i="8"/>
  <c r="DZ49" i="8" s="1"/>
  <c r="DT36" i="8"/>
  <c r="DS84" i="8"/>
  <c r="DV88" i="8"/>
  <c r="DZ86" i="8"/>
  <c r="DZ98" i="8"/>
  <c r="DZ97" i="8"/>
  <c r="DN40" i="8"/>
  <c r="DN39" i="8" s="1"/>
  <c r="DN33" i="8"/>
  <c r="DN32" i="8" s="1"/>
  <c r="DT75" i="8"/>
  <c r="DM31" i="8"/>
  <c r="DG21" i="8"/>
  <c r="DM38" i="8"/>
  <c r="DZ96" i="8"/>
  <c r="DF91" i="8"/>
  <c r="DF79" i="8"/>
  <c r="DF80" i="8" s="1"/>
  <c r="DT69" i="8"/>
  <c r="EA78" i="8"/>
  <c r="DY87" i="8"/>
  <c r="FX82" i="8"/>
  <c r="FY19" i="8"/>
  <c r="FY82" i="8" s="1"/>
  <c r="DM29" i="8"/>
  <c r="DS93" i="8"/>
  <c r="DS68" i="8"/>
  <c r="DT55" i="8"/>
  <c r="DT42" i="8"/>
  <c r="DT41" i="8" s="1"/>
  <c r="DT35" i="8"/>
  <c r="DT34" i="8" s="1"/>
  <c r="CK28" i="2"/>
  <c r="DL67" i="6"/>
  <c r="DL15" i="6" s="1"/>
  <c r="DL87" i="6" s="1"/>
  <c r="DN86" i="6"/>
  <c r="DL53" i="6"/>
  <c r="DL52" i="6" s="1"/>
  <c r="DL92" i="6" s="1"/>
  <c r="DF24" i="6"/>
  <c r="DF23" i="6" s="1"/>
  <c r="DF28" i="6" s="1"/>
  <c r="DF36" i="6"/>
  <c r="DL40" i="6"/>
  <c r="DL33" i="6"/>
  <c r="DE21" i="6"/>
  <c r="DK91" i="6"/>
  <c r="DK66" i="6"/>
  <c r="DL45" i="6"/>
  <c r="DM74" i="6"/>
  <c r="DL73" i="6"/>
  <c r="DF30" i="6"/>
  <c r="DE29" i="6"/>
  <c r="DE25" i="6" s="1"/>
  <c r="DR85" i="6"/>
  <c r="DM61" i="6"/>
  <c r="DM54" i="6"/>
  <c r="DM46" i="6"/>
  <c r="DM51" i="6" s="1"/>
  <c r="DL60" i="6"/>
  <c r="DS69" i="6"/>
  <c r="CY18" i="6"/>
  <c r="CY26" i="6"/>
  <c r="CZ20" i="6" s="1"/>
  <c r="DS91" i="5"/>
  <c r="DM27" i="5"/>
  <c r="DN23" i="5" s="1"/>
  <c r="DN22" i="5" s="1"/>
  <c r="DL89" i="5"/>
  <c r="DL42" i="5"/>
  <c r="DL24" i="5"/>
  <c r="DR82" i="5"/>
  <c r="DR80" i="5"/>
  <c r="DR81" i="5" s="1"/>
  <c r="DS14" i="5"/>
  <c r="DM28" i="5"/>
  <c r="DS90" i="5"/>
  <c r="DS65" i="5"/>
  <c r="DR90" i="5"/>
  <c r="DR65" i="5"/>
  <c r="DL26" i="5"/>
  <c r="DM21" i="5" s="1"/>
  <c r="DM20" i="5" s="1"/>
  <c r="DR86" i="5"/>
  <c r="DS15" i="5"/>
  <c r="DS86" i="5" s="1"/>
  <c r="DF17" i="5"/>
  <c r="DF25" i="5"/>
  <c r="DG19" i="5" s="1"/>
  <c r="DG18" i="5" s="1"/>
  <c r="DM35" i="5"/>
  <c r="DS39" i="5"/>
  <c r="DS38" i="5" s="1"/>
  <c r="DS32" i="5"/>
  <c r="DS31" i="5" s="1"/>
  <c r="DB75" i="2"/>
  <c r="CZ72" i="2"/>
  <c r="CZ98" i="2" s="1"/>
  <c r="CH31" i="2"/>
  <c r="CI27" i="2" s="1"/>
  <c r="CT51" i="2"/>
  <c r="CT50" i="2" s="1"/>
  <c r="CT67" i="2"/>
  <c r="CT66" i="2" s="1"/>
  <c r="CM35" i="2"/>
  <c r="CX89" i="2"/>
  <c r="CY88" i="2"/>
  <c r="CY100" i="2"/>
  <c r="CO45" i="2"/>
  <c r="CV80" i="2" s="1"/>
  <c r="CO38" i="2"/>
  <c r="CV62" i="2" s="1"/>
  <c r="CV61" i="2" s="1"/>
  <c r="CR63" i="2"/>
  <c r="CS64" i="2"/>
  <c r="CQ86" i="2"/>
  <c r="CT90" i="2"/>
  <c r="CY98" i="2"/>
  <c r="CL39" i="2"/>
  <c r="CM40" i="2"/>
  <c r="CU52" i="2"/>
  <c r="CK46" i="2"/>
  <c r="CK94" i="2"/>
  <c r="CQ70" i="2"/>
  <c r="CQ95" i="2"/>
  <c r="CR56" i="2"/>
  <c r="CM33" i="2"/>
  <c r="CL32" i="2"/>
  <c r="CS71" i="2"/>
  <c r="CR47" i="2"/>
  <c r="CS48" i="2"/>
  <c r="CQ96" i="2"/>
  <c r="CT49" i="2"/>
  <c r="CT65" i="2"/>
  <c r="DA73" i="2" s="1"/>
  <c r="CT79" i="2"/>
  <c r="CT77" i="2" s="1"/>
  <c r="CF29" i="2"/>
  <c r="CG23" i="2" s="1"/>
  <c r="CG22" i="2" s="1"/>
  <c r="CF21" i="2"/>
  <c r="CF30" i="2"/>
  <c r="CG25" i="2" s="1"/>
  <c r="CG24" i="2" s="1"/>
  <c r="CY99" i="2"/>
  <c r="CS16" i="2" l="1"/>
  <c r="CS87" i="2" s="1"/>
  <c r="CR85" i="2"/>
  <c r="CU90" i="2" s="1"/>
  <c r="CR18" i="2"/>
  <c r="CS17" i="2"/>
  <c r="DU76" i="8"/>
  <c r="DU75" i="8" s="1"/>
  <c r="EA66" i="8"/>
  <c r="EA77" i="8"/>
  <c r="DU44" i="8"/>
  <c r="DU43" i="8" s="1"/>
  <c r="EG72" i="8"/>
  <c r="DU37" i="8"/>
  <c r="EB60" i="8" s="1"/>
  <c r="EB59" i="8" s="1"/>
  <c r="EH73" i="8"/>
  <c r="DN24" i="8"/>
  <c r="DN23" i="8" s="1"/>
  <c r="DN29" i="8" s="1"/>
  <c r="DN31" i="8"/>
  <c r="DT54" i="8"/>
  <c r="DT94" i="8" s="1"/>
  <c r="DT16" i="8"/>
  <c r="DT17" i="8"/>
  <c r="DG20" i="8"/>
  <c r="DG28" i="8"/>
  <c r="DH22" i="8" s="1"/>
  <c r="EA86" i="8"/>
  <c r="EA98" i="8"/>
  <c r="EA97" i="8"/>
  <c r="DM92" i="8"/>
  <c r="DM45" i="8"/>
  <c r="DM27" i="8"/>
  <c r="EA96" i="8"/>
  <c r="EA65" i="8"/>
  <c r="EA64" i="8" s="1"/>
  <c r="EA58" i="8"/>
  <c r="EA57" i="8" s="1"/>
  <c r="EA50" i="8"/>
  <c r="EA49" i="8" s="1"/>
  <c r="DT93" i="8"/>
  <c r="DZ87" i="8"/>
  <c r="DO26" i="8"/>
  <c r="DU63" i="8"/>
  <c r="DU56" i="8"/>
  <c r="DU48" i="8"/>
  <c r="EA51" i="8"/>
  <c r="DN38" i="8"/>
  <c r="CL28" i="2"/>
  <c r="DL14" i="6"/>
  <c r="DL81" i="6" s="1"/>
  <c r="DM53" i="6"/>
  <c r="DM52" i="6" s="1"/>
  <c r="DM92" i="6" s="1"/>
  <c r="DG24" i="6"/>
  <c r="DG23" i="6" s="1"/>
  <c r="DG28" i="6" s="1"/>
  <c r="DM35" i="6"/>
  <c r="DM34" i="6" s="1"/>
  <c r="DM42" i="6"/>
  <c r="DM41" i="6" s="1"/>
  <c r="DM67" i="6"/>
  <c r="DM15" i="6" s="1"/>
  <c r="DM87" i="6" s="1"/>
  <c r="DG31" i="6"/>
  <c r="DG30" i="6" s="1"/>
  <c r="DG38" i="6"/>
  <c r="DG37" i="6" s="1"/>
  <c r="CY89" i="6"/>
  <c r="CY77" i="6"/>
  <c r="CY78" i="6" s="1"/>
  <c r="DE27" i="6"/>
  <c r="DF22" i="6" s="1"/>
  <c r="DF21" i="6" s="1"/>
  <c r="CZ19" i="6"/>
  <c r="DE90" i="6"/>
  <c r="DE43" i="6"/>
  <c r="DS63" i="6"/>
  <c r="DS62" i="6" s="1"/>
  <c r="DS56" i="6"/>
  <c r="DS55" i="6" s="1"/>
  <c r="DS48" i="6"/>
  <c r="DS47" i="6" s="1"/>
  <c r="DL32" i="6"/>
  <c r="DL39" i="6"/>
  <c r="DS75" i="6"/>
  <c r="DS68" i="6"/>
  <c r="DS94" i="6" s="1"/>
  <c r="DM73" i="6"/>
  <c r="DF29" i="6"/>
  <c r="DF25" i="6" s="1"/>
  <c r="DM60" i="6"/>
  <c r="DL59" i="6"/>
  <c r="DM45" i="6"/>
  <c r="DL44" i="6"/>
  <c r="DM26" i="5"/>
  <c r="DN21" i="5" s="1"/>
  <c r="DN20" i="5" s="1"/>
  <c r="DG17" i="5"/>
  <c r="DG25" i="5"/>
  <c r="DH19" i="5" s="1"/>
  <c r="DN27" i="5"/>
  <c r="DF88" i="5"/>
  <c r="DF76" i="5"/>
  <c r="DF77" i="5" s="1"/>
  <c r="DS82" i="5"/>
  <c r="DS80" i="5"/>
  <c r="DS81" i="5" s="1"/>
  <c r="DM89" i="5"/>
  <c r="DM42" i="5"/>
  <c r="DM24" i="5"/>
  <c r="DN37" i="5"/>
  <c r="DN36" i="5" s="1"/>
  <c r="DN30" i="5"/>
  <c r="DN29" i="5" s="1"/>
  <c r="CR91" i="2"/>
  <c r="CO37" i="2"/>
  <c r="CV52" i="2" s="1"/>
  <c r="CT54" i="2"/>
  <c r="CT55" i="2" s="1"/>
  <c r="CZ99" i="2"/>
  <c r="DA74" i="2"/>
  <c r="DA72" i="2" s="1"/>
  <c r="DA99" i="2" s="1"/>
  <c r="CO44" i="2"/>
  <c r="CG30" i="2"/>
  <c r="CH25" i="2" s="1"/>
  <c r="CH24" i="2" s="1"/>
  <c r="CT64" i="2"/>
  <c r="CS63" i="2"/>
  <c r="CL46" i="2"/>
  <c r="CL94" i="2"/>
  <c r="CV53" i="2"/>
  <c r="DC76" i="2" s="1"/>
  <c r="CV69" i="2"/>
  <c r="CV68" i="2" s="1"/>
  <c r="CP45" i="2"/>
  <c r="CW80" i="2" s="1"/>
  <c r="CP38" i="2"/>
  <c r="CW62" i="2" s="1"/>
  <c r="CW61" i="2" s="1"/>
  <c r="CI26" i="2"/>
  <c r="CM32" i="2"/>
  <c r="CG21" i="2"/>
  <c r="CG29" i="2"/>
  <c r="CH23" i="2" s="1"/>
  <c r="CH22" i="2" s="1"/>
  <c r="CT71" i="2"/>
  <c r="CM39" i="2"/>
  <c r="CF81" i="2"/>
  <c r="CF82" i="2" s="1"/>
  <c r="CF93" i="2"/>
  <c r="CS47" i="2"/>
  <c r="CT48" i="2"/>
  <c r="CY89" i="2"/>
  <c r="CN43" i="2"/>
  <c r="CN42" i="2" s="1"/>
  <c r="CN36" i="2"/>
  <c r="CU60" i="2" s="1"/>
  <c r="CU59" i="2" s="1"/>
  <c r="CR96" i="2"/>
  <c r="CS56" i="2"/>
  <c r="CN34" i="2"/>
  <c r="CU58" i="2" s="1"/>
  <c r="CU57" i="2" s="1"/>
  <c r="CN41" i="2"/>
  <c r="CU78" i="2" s="1"/>
  <c r="CR70" i="2"/>
  <c r="CR95" i="2"/>
  <c r="CZ88" i="2"/>
  <c r="CZ100" i="2"/>
  <c r="CS85" i="2" l="1"/>
  <c r="CR86" i="2"/>
  <c r="CS18" i="2"/>
  <c r="CT17" i="2"/>
  <c r="EB67" i="8"/>
  <c r="EB66" i="8" s="1"/>
  <c r="EB78" i="8"/>
  <c r="DU42" i="8"/>
  <c r="EB77" i="8" s="1"/>
  <c r="EH72" i="8"/>
  <c r="DU35" i="8"/>
  <c r="EB50" i="8" s="1"/>
  <c r="EB49" i="8" s="1"/>
  <c r="EB52" i="8"/>
  <c r="EI74" i="8" s="1"/>
  <c r="DO24" i="8"/>
  <c r="DO23" i="8" s="1"/>
  <c r="DO29" i="8" s="1"/>
  <c r="DU36" i="8"/>
  <c r="EB51" i="8" s="1"/>
  <c r="DT68" i="8"/>
  <c r="DU69" i="8"/>
  <c r="DU17" i="8" s="1"/>
  <c r="DN92" i="8"/>
  <c r="DN45" i="8"/>
  <c r="DN27" i="8"/>
  <c r="DU62" i="8"/>
  <c r="EB71" i="8"/>
  <c r="DT89" i="8"/>
  <c r="DT85" i="8"/>
  <c r="DT83" i="8"/>
  <c r="EA87" i="8"/>
  <c r="DV44" i="8"/>
  <c r="DV43" i="8" s="1"/>
  <c r="DV37" i="8"/>
  <c r="DO25" i="8"/>
  <c r="DO40" i="8"/>
  <c r="DO33" i="8"/>
  <c r="DH21" i="8"/>
  <c r="DU55" i="8"/>
  <c r="DG91" i="8"/>
  <c r="DG79" i="8"/>
  <c r="DG80" i="8" s="1"/>
  <c r="DU53" i="8"/>
  <c r="DU47" i="8"/>
  <c r="CM28" i="2"/>
  <c r="DN42" i="6"/>
  <c r="DN41" i="6" s="1"/>
  <c r="DL83" i="6"/>
  <c r="DN35" i="6"/>
  <c r="DN34" i="6" s="1"/>
  <c r="DN74" i="6"/>
  <c r="DN73" i="6" s="1"/>
  <c r="DM14" i="6"/>
  <c r="DM83" i="6" s="1"/>
  <c r="DF27" i="6"/>
  <c r="DG22" i="6" s="1"/>
  <c r="DG21" i="6" s="1"/>
  <c r="CZ18" i="6"/>
  <c r="CZ26" i="6"/>
  <c r="DA20" i="6" s="1"/>
  <c r="DL82" i="6"/>
  <c r="DO86" i="6"/>
  <c r="DF90" i="6"/>
  <c r="DF43" i="6"/>
  <c r="DG29" i="6"/>
  <c r="DM40" i="6"/>
  <c r="DM39" i="6" s="1"/>
  <c r="DM33" i="6"/>
  <c r="DM32" i="6" s="1"/>
  <c r="DG36" i="6"/>
  <c r="DL91" i="6"/>
  <c r="DL66" i="6"/>
  <c r="DM44" i="6"/>
  <c r="DN61" i="6"/>
  <c r="DN60" i="6" s="1"/>
  <c r="DN54" i="6"/>
  <c r="DN46" i="6"/>
  <c r="DN51" i="6" s="1"/>
  <c r="DS84" i="6"/>
  <c r="DS96" i="6"/>
  <c r="DS95" i="6"/>
  <c r="DM59" i="6"/>
  <c r="DH24" i="6"/>
  <c r="DO23" i="5"/>
  <c r="DO22" i="5" s="1"/>
  <c r="DO37" i="5"/>
  <c r="DO36" i="5" s="1"/>
  <c r="DO30" i="5"/>
  <c r="DO29" i="5" s="1"/>
  <c r="DG88" i="5"/>
  <c r="DG76" i="5"/>
  <c r="DG77" i="5" s="1"/>
  <c r="DH18" i="5"/>
  <c r="DN28" i="5"/>
  <c r="DN26" i="5"/>
  <c r="DN35" i="5"/>
  <c r="DC75" i="2"/>
  <c r="CS91" i="2"/>
  <c r="CT16" i="2"/>
  <c r="CT85" i="2" s="1"/>
  <c r="CN33" i="2"/>
  <c r="CP37" i="2"/>
  <c r="CW52" i="2" s="1"/>
  <c r="CN35" i="2"/>
  <c r="CU79" i="2"/>
  <c r="CU77" i="2" s="1"/>
  <c r="CH30" i="2"/>
  <c r="CI25" i="2" s="1"/>
  <c r="CI24" i="2" s="1"/>
  <c r="CH21" i="2"/>
  <c r="CH29" i="2"/>
  <c r="CI23" i="2" s="1"/>
  <c r="CG93" i="2"/>
  <c r="CG81" i="2"/>
  <c r="CG82" i="2" s="1"/>
  <c r="CS86" i="2"/>
  <c r="CV90" i="2"/>
  <c r="CW69" i="2"/>
  <c r="CW68" i="2" s="1"/>
  <c r="CW53" i="2"/>
  <c r="DD76" i="2" s="1"/>
  <c r="CS96" i="2"/>
  <c r="DA88" i="2"/>
  <c r="DA100" i="2"/>
  <c r="CN40" i="2"/>
  <c r="CM94" i="2"/>
  <c r="CM46" i="2"/>
  <c r="DA98" i="2"/>
  <c r="CT56" i="2"/>
  <c r="CZ89" i="2"/>
  <c r="CT47" i="2"/>
  <c r="CI31" i="2"/>
  <c r="CJ27" i="2" s="1"/>
  <c r="CJ26" i="2" s="1"/>
  <c r="CU49" i="2"/>
  <c r="CU65" i="2"/>
  <c r="DB73" i="2" s="1"/>
  <c r="CU67" i="2"/>
  <c r="CU51" i="2"/>
  <c r="CU50" i="2" s="1"/>
  <c r="CS70" i="2"/>
  <c r="CS95" i="2"/>
  <c r="CT63" i="2"/>
  <c r="CO36" i="2"/>
  <c r="CV60" i="2" s="1"/>
  <c r="CV59" i="2" s="1"/>
  <c r="CO43" i="2"/>
  <c r="CO34" i="2"/>
  <c r="CV58" i="2" s="1"/>
  <c r="CV57" i="2" s="1"/>
  <c r="CO41" i="2"/>
  <c r="CV78" i="2" s="1"/>
  <c r="CP44" i="2"/>
  <c r="CT18" i="2" l="1"/>
  <c r="CT91" i="2"/>
  <c r="DU34" i="8"/>
  <c r="EB58" i="8"/>
  <c r="EB57" i="8" s="1"/>
  <c r="EB65" i="8"/>
  <c r="EB64" i="8" s="1"/>
  <c r="DV42" i="8"/>
  <c r="EC77" i="8" s="1"/>
  <c r="DU41" i="8"/>
  <c r="DU16" i="8"/>
  <c r="DU83" i="8" s="1"/>
  <c r="EI73" i="8"/>
  <c r="DV35" i="8"/>
  <c r="EC50" i="8" s="1"/>
  <c r="EC49" i="8" s="1"/>
  <c r="DU54" i="8"/>
  <c r="DU94" i="8" s="1"/>
  <c r="EC67" i="8"/>
  <c r="EC66" i="8" s="1"/>
  <c r="EC60" i="8"/>
  <c r="EC59" i="8" s="1"/>
  <c r="EC52" i="8"/>
  <c r="EJ74" i="8" s="1"/>
  <c r="EC78" i="8"/>
  <c r="EB70" i="8"/>
  <c r="DU46" i="8"/>
  <c r="DH20" i="8"/>
  <c r="DH28" i="8"/>
  <c r="DI22" i="8" s="1"/>
  <c r="DU61" i="8"/>
  <c r="DT84" i="8"/>
  <c r="DW88" i="8"/>
  <c r="DV36" i="8"/>
  <c r="DV63" i="8"/>
  <c r="DV62" i="8" s="1"/>
  <c r="DV56" i="8"/>
  <c r="DV48" i="8"/>
  <c r="DV53" i="8" s="1"/>
  <c r="DO32" i="8"/>
  <c r="DV76" i="8"/>
  <c r="DO39" i="8"/>
  <c r="DU89" i="8"/>
  <c r="DO30" i="8"/>
  <c r="DG25" i="6"/>
  <c r="DM81" i="6"/>
  <c r="DM82" i="6" s="1"/>
  <c r="DG27" i="6"/>
  <c r="DH22" i="6" s="1"/>
  <c r="DM91" i="6"/>
  <c r="DM66" i="6"/>
  <c r="DG90" i="6"/>
  <c r="DG43" i="6"/>
  <c r="DH31" i="6"/>
  <c r="DH38" i="6"/>
  <c r="DN45" i="6"/>
  <c r="CZ89" i="6"/>
  <c r="CZ77" i="6"/>
  <c r="CZ78" i="6" s="1"/>
  <c r="DO42" i="6"/>
  <c r="DO41" i="6" s="1"/>
  <c r="DO35" i="6"/>
  <c r="DO34" i="6" s="1"/>
  <c r="DH23" i="6"/>
  <c r="DS85" i="6"/>
  <c r="DA19" i="6"/>
  <c r="DN67" i="6"/>
  <c r="DN53" i="6"/>
  <c r="DN59" i="6"/>
  <c r="DN40" i="6"/>
  <c r="DN39" i="6" s="1"/>
  <c r="DN33" i="6"/>
  <c r="DN32" i="6" s="1"/>
  <c r="DO21" i="5"/>
  <c r="DO20" i="5" s="1"/>
  <c r="DO26" i="5" s="1"/>
  <c r="DO28" i="5"/>
  <c r="DN89" i="5"/>
  <c r="DN42" i="5"/>
  <c r="DN24" i="5"/>
  <c r="DH17" i="5"/>
  <c r="DH25" i="5"/>
  <c r="DI19" i="5" s="1"/>
  <c r="DI18" i="5" s="1"/>
  <c r="DO27" i="5"/>
  <c r="DP23" i="5" s="1"/>
  <c r="DP22" i="5" s="1"/>
  <c r="DO35" i="5"/>
  <c r="DD75" i="2"/>
  <c r="CT87" i="2"/>
  <c r="CN32" i="2"/>
  <c r="CO33" i="2"/>
  <c r="CV79" i="2"/>
  <c r="CV77" i="2" s="1"/>
  <c r="CU54" i="2"/>
  <c r="CU55" i="2" s="1"/>
  <c r="CO42" i="2"/>
  <c r="CI30" i="2"/>
  <c r="CJ25" i="2" s="1"/>
  <c r="CV67" i="2"/>
  <c r="CV51" i="2"/>
  <c r="CV50" i="2" s="1"/>
  <c r="CP34" i="2"/>
  <c r="CW58" i="2" s="1"/>
  <c r="CW57" i="2" s="1"/>
  <c r="CP41" i="2"/>
  <c r="CW78" i="2" s="1"/>
  <c r="CU71" i="2"/>
  <c r="CU17" i="2" s="1"/>
  <c r="CN39" i="2"/>
  <c r="CO40" i="2"/>
  <c r="CH93" i="2"/>
  <c r="CH81" i="2"/>
  <c r="CH82" i="2" s="1"/>
  <c r="DA89" i="2"/>
  <c r="CP36" i="2"/>
  <c r="CW60" i="2" s="1"/>
  <c r="CW59" i="2" s="1"/>
  <c r="CP43" i="2"/>
  <c r="CJ31" i="2"/>
  <c r="CK27" i="2" s="1"/>
  <c r="CK26" i="2" s="1"/>
  <c r="CQ45" i="2"/>
  <c r="CX80" i="2" s="1"/>
  <c r="CQ38" i="2"/>
  <c r="CX62" i="2" s="1"/>
  <c r="CX61" i="2" s="1"/>
  <c r="CU64" i="2"/>
  <c r="CV49" i="2"/>
  <c r="CV65" i="2"/>
  <c r="DC73" i="2" s="1"/>
  <c r="CU48" i="2"/>
  <c r="CT86" i="2"/>
  <c r="CW90" i="2"/>
  <c r="CT96" i="2"/>
  <c r="CU66" i="2"/>
  <c r="DB74" i="2"/>
  <c r="DB72" i="2" s="1"/>
  <c r="CT95" i="2"/>
  <c r="CT70" i="2"/>
  <c r="CI22" i="2"/>
  <c r="CO35" i="2"/>
  <c r="EI72" i="8" l="1"/>
  <c r="DV41" i="8"/>
  <c r="DP26" i="8"/>
  <c r="DP25" i="8" s="1"/>
  <c r="DP30" i="8" s="1"/>
  <c r="DU85" i="8"/>
  <c r="EC58" i="8"/>
  <c r="EC57" i="8" s="1"/>
  <c r="EC65" i="8"/>
  <c r="DV34" i="8"/>
  <c r="DV69" i="8"/>
  <c r="DV17" i="8" s="1"/>
  <c r="DV89" i="8" s="1"/>
  <c r="EC71" i="8"/>
  <c r="EC70" i="8" s="1"/>
  <c r="EC96" i="8" s="1"/>
  <c r="DV61" i="8"/>
  <c r="DO31" i="8"/>
  <c r="DV55" i="8"/>
  <c r="EB86" i="8"/>
  <c r="EB98" i="8"/>
  <c r="EB97" i="8"/>
  <c r="DP40" i="8"/>
  <c r="DP39" i="8" s="1"/>
  <c r="DP33" i="8"/>
  <c r="EB96" i="8"/>
  <c r="DI21" i="8"/>
  <c r="DU84" i="8"/>
  <c r="DX88" i="8"/>
  <c r="DO38" i="8"/>
  <c r="DH91" i="8"/>
  <c r="DH79" i="8"/>
  <c r="DH80" i="8" s="1"/>
  <c r="DV75" i="8"/>
  <c r="DU93" i="8"/>
  <c r="DU68" i="8"/>
  <c r="EC51" i="8"/>
  <c r="DV47" i="8"/>
  <c r="EJ73" i="8"/>
  <c r="CN94" i="2"/>
  <c r="CN28" i="2"/>
  <c r="DP86" i="6"/>
  <c r="DH28" i="6"/>
  <c r="DO40" i="6"/>
  <c r="DO39" i="6" s="1"/>
  <c r="DO33" i="6"/>
  <c r="DO32" i="6" s="1"/>
  <c r="DN15" i="6"/>
  <c r="DN14" i="6"/>
  <c r="DA18" i="6"/>
  <c r="DA26" i="6"/>
  <c r="DB20" i="6" s="1"/>
  <c r="DO74" i="6"/>
  <c r="DH37" i="6"/>
  <c r="DH21" i="6"/>
  <c r="DN52" i="6"/>
  <c r="DN92" i="6" s="1"/>
  <c r="DN44" i="6"/>
  <c r="DO61" i="6"/>
  <c r="DO60" i="6" s="1"/>
  <c r="DO54" i="6"/>
  <c r="DO46" i="6"/>
  <c r="DO51" i="6" s="1"/>
  <c r="DH30" i="6"/>
  <c r="DP27" i="5"/>
  <c r="DI17" i="5"/>
  <c r="DI25" i="5"/>
  <c r="DJ19" i="5" s="1"/>
  <c r="DO89" i="5"/>
  <c r="DO42" i="5"/>
  <c r="DO24" i="5"/>
  <c r="DP37" i="5"/>
  <c r="DP36" i="5" s="1"/>
  <c r="DP30" i="5"/>
  <c r="DP29" i="5" s="1"/>
  <c r="DH88" i="5"/>
  <c r="DH76" i="5"/>
  <c r="DH77" i="5" s="1"/>
  <c r="DP21" i="5"/>
  <c r="DP20" i="5" s="1"/>
  <c r="CN46" i="2"/>
  <c r="CW79" i="2"/>
  <c r="CW77" i="2" s="1"/>
  <c r="CP42" i="2"/>
  <c r="CU16" i="2"/>
  <c r="CU87" i="2" s="1"/>
  <c r="CV66" i="2"/>
  <c r="CV54" i="2"/>
  <c r="CV55" i="2" s="1"/>
  <c r="CQ44" i="2"/>
  <c r="CP35" i="2"/>
  <c r="DB88" i="2"/>
  <c r="DB100" i="2"/>
  <c r="DB98" i="2"/>
  <c r="CQ43" i="2"/>
  <c r="CQ36" i="2"/>
  <c r="CX60" i="2" s="1"/>
  <c r="CX59" i="2" s="1"/>
  <c r="CK31" i="2"/>
  <c r="CL27" i="2" s="1"/>
  <c r="CJ24" i="2"/>
  <c r="CW65" i="2"/>
  <c r="DD73" i="2" s="1"/>
  <c r="CW49" i="2"/>
  <c r="CV71" i="2"/>
  <c r="CV17" i="2" s="1"/>
  <c r="CU56" i="2"/>
  <c r="DB99" i="2"/>
  <c r="DC74" i="2"/>
  <c r="CU63" i="2"/>
  <c r="CV64" i="2"/>
  <c r="CP33" i="2"/>
  <c r="CX53" i="2"/>
  <c r="DE76" i="2" s="1"/>
  <c r="CX69" i="2"/>
  <c r="CQ37" i="2"/>
  <c r="CO32" i="2"/>
  <c r="CO39" i="2"/>
  <c r="CP40" i="2"/>
  <c r="CI21" i="2"/>
  <c r="CI29" i="2"/>
  <c r="CJ23" i="2" s="1"/>
  <c r="CJ22" i="2" s="1"/>
  <c r="CU47" i="2"/>
  <c r="CV48" i="2"/>
  <c r="CR38" i="2"/>
  <c r="CY62" i="2" s="1"/>
  <c r="CY61" i="2" s="1"/>
  <c r="CR45" i="2"/>
  <c r="CY80" i="2" s="1"/>
  <c r="CW67" i="2"/>
  <c r="CW66" i="2" s="1"/>
  <c r="CW51" i="2"/>
  <c r="CW50" i="2" s="1"/>
  <c r="CU91" i="2" l="1"/>
  <c r="CU18" i="2"/>
  <c r="EJ72" i="8"/>
  <c r="EC64" i="8"/>
  <c r="DW37" i="8"/>
  <c r="DW36" i="8" s="1"/>
  <c r="DW44" i="8"/>
  <c r="DW43" i="8" s="1"/>
  <c r="DW76" i="8"/>
  <c r="DW75" i="8" s="1"/>
  <c r="DV16" i="8"/>
  <c r="DV85" i="8" s="1"/>
  <c r="DP38" i="8"/>
  <c r="EC86" i="8"/>
  <c r="EC98" i="8"/>
  <c r="EC97" i="8"/>
  <c r="DV46" i="8"/>
  <c r="DV54" i="8"/>
  <c r="DV94" i="8" s="1"/>
  <c r="DW63" i="8"/>
  <c r="DW56" i="8"/>
  <c r="DW55" i="8" s="1"/>
  <c r="DW48" i="8"/>
  <c r="DW53" i="8" s="1"/>
  <c r="DP32" i="8"/>
  <c r="DQ26" i="8" s="1"/>
  <c r="EB87" i="8"/>
  <c r="DI20" i="8"/>
  <c r="DI28" i="8"/>
  <c r="DJ22" i="8" s="1"/>
  <c r="DJ21" i="8" s="1"/>
  <c r="DO92" i="8"/>
  <c r="DO45" i="8"/>
  <c r="DO27" i="8"/>
  <c r="DP24" i="8"/>
  <c r="CO28" i="2"/>
  <c r="DO67" i="6"/>
  <c r="DO14" i="6" s="1"/>
  <c r="DH29" i="6"/>
  <c r="DH27" i="6"/>
  <c r="DH36" i="6"/>
  <c r="DI31" i="6"/>
  <c r="DI30" i="6" s="1"/>
  <c r="DI38" i="6"/>
  <c r="DI37" i="6" s="1"/>
  <c r="DO59" i="6"/>
  <c r="DO45" i="6"/>
  <c r="DA89" i="6"/>
  <c r="DA77" i="6"/>
  <c r="DA78" i="6" s="1"/>
  <c r="DO73" i="6"/>
  <c r="DN91" i="6"/>
  <c r="DN66" i="6"/>
  <c r="DB19" i="6"/>
  <c r="DI24" i="6"/>
  <c r="DN81" i="6"/>
  <c r="DN83" i="6"/>
  <c r="DO53" i="6"/>
  <c r="DN87" i="6"/>
  <c r="DQ23" i="5"/>
  <c r="DQ22" i="5" s="1"/>
  <c r="DQ27" i="5" s="1"/>
  <c r="DP35" i="5"/>
  <c r="DP26" i="5"/>
  <c r="DQ37" i="5"/>
  <c r="DQ36" i="5" s="1"/>
  <c r="DQ30" i="5"/>
  <c r="DQ29" i="5" s="1"/>
  <c r="DJ18" i="5"/>
  <c r="DI88" i="5"/>
  <c r="DI76" i="5"/>
  <c r="DI77" i="5" s="1"/>
  <c r="DP28" i="5"/>
  <c r="DE75" i="2"/>
  <c r="CQ42" i="2"/>
  <c r="CU85" i="2"/>
  <c r="CU86" i="2" s="1"/>
  <c r="CQ35" i="2"/>
  <c r="CV16" i="2"/>
  <c r="CV85" i="2" s="1"/>
  <c r="CR44" i="2"/>
  <c r="CY53" i="2"/>
  <c r="DF76" i="2" s="1"/>
  <c r="CY69" i="2"/>
  <c r="CP39" i="2"/>
  <c r="CU96" i="2"/>
  <c r="CW71" i="2"/>
  <c r="CW17" i="2" s="1"/>
  <c r="CV47" i="2"/>
  <c r="CW48" i="2"/>
  <c r="CU70" i="2"/>
  <c r="CU95" i="2"/>
  <c r="CP32" i="2"/>
  <c r="CJ30" i="2"/>
  <c r="CK25" i="2" s="1"/>
  <c r="DB89" i="2"/>
  <c r="CV63" i="2"/>
  <c r="CW64" i="2"/>
  <c r="CS45" i="2"/>
  <c r="CS38" i="2"/>
  <c r="CZ62" i="2" s="1"/>
  <c r="CZ61" i="2" s="1"/>
  <c r="CL26" i="2"/>
  <c r="CQ41" i="2"/>
  <c r="CX78" i="2" s="1"/>
  <c r="CQ34" i="2"/>
  <c r="CX58" i="2" s="1"/>
  <c r="CX57" i="2" s="1"/>
  <c r="CO94" i="2"/>
  <c r="CO46" i="2"/>
  <c r="DD74" i="2"/>
  <c r="CX79" i="2"/>
  <c r="CX67" i="2"/>
  <c r="CX66" i="2" s="1"/>
  <c r="CX51" i="2"/>
  <c r="CX50" i="2" s="1"/>
  <c r="DC72" i="2"/>
  <c r="DC99" i="2" s="1"/>
  <c r="CJ29" i="2"/>
  <c r="CK23" i="2" s="1"/>
  <c r="CK22" i="2" s="1"/>
  <c r="CJ21" i="2"/>
  <c r="CR37" i="2"/>
  <c r="CX52" i="2"/>
  <c r="CW54" i="2"/>
  <c r="CW55" i="2" s="1"/>
  <c r="CI81" i="2"/>
  <c r="CI82" i="2" s="1"/>
  <c r="CI93" i="2"/>
  <c r="CX68" i="2"/>
  <c r="CV56" i="2"/>
  <c r="CV91" i="2" l="1"/>
  <c r="CV18" i="2"/>
  <c r="ED52" i="8"/>
  <c r="EK74" i="8" s="1"/>
  <c r="ED78" i="8"/>
  <c r="ED60" i="8"/>
  <c r="ED59" i="8" s="1"/>
  <c r="ED67" i="8"/>
  <c r="ED66" i="8" s="1"/>
  <c r="DV83" i="8"/>
  <c r="DV84" i="8" s="1"/>
  <c r="DJ20" i="8"/>
  <c r="DJ28" i="8"/>
  <c r="DK22" i="8" s="1"/>
  <c r="DW62" i="8"/>
  <c r="ED71" i="8"/>
  <c r="DW54" i="8"/>
  <c r="DW94" i="8" s="1"/>
  <c r="EC87" i="8"/>
  <c r="DI91" i="8"/>
  <c r="DI79" i="8"/>
  <c r="DI80" i="8" s="1"/>
  <c r="ED51" i="8"/>
  <c r="DW47" i="8"/>
  <c r="DW42" i="8"/>
  <c r="DW35" i="8"/>
  <c r="DP23" i="8"/>
  <c r="DP31" i="8"/>
  <c r="DV93" i="8"/>
  <c r="DV68" i="8"/>
  <c r="DX44" i="8"/>
  <c r="DX43" i="8" s="1"/>
  <c r="DX37" i="8"/>
  <c r="DX36" i="8" s="1"/>
  <c r="DQ25" i="8"/>
  <c r="DQ40" i="8"/>
  <c r="DQ33" i="8"/>
  <c r="DQ32" i="8" s="1"/>
  <c r="DW69" i="8"/>
  <c r="CP28" i="2"/>
  <c r="CY52" i="2"/>
  <c r="DH25" i="6"/>
  <c r="DO15" i="6"/>
  <c r="DO87" i="6" s="1"/>
  <c r="DP74" i="6"/>
  <c r="DP73" i="6" s="1"/>
  <c r="DI22" i="6"/>
  <c r="DI21" i="6" s="1"/>
  <c r="DI27" i="6" s="1"/>
  <c r="DI36" i="6"/>
  <c r="DO81" i="6"/>
  <c r="DO83" i="6"/>
  <c r="DN82" i="6"/>
  <c r="DQ86" i="6"/>
  <c r="DO44" i="6"/>
  <c r="DB18" i="6"/>
  <c r="DB26" i="6"/>
  <c r="DC20" i="6" s="1"/>
  <c r="DC19" i="6" s="1"/>
  <c r="DH90" i="6"/>
  <c r="DH43" i="6"/>
  <c r="DP42" i="6"/>
  <c r="DP41" i="6" s="1"/>
  <c r="DP35" i="6"/>
  <c r="DP34" i="6" s="1"/>
  <c r="DI23" i="6"/>
  <c r="DI29" i="6"/>
  <c r="DO52" i="6"/>
  <c r="DO92" i="6" s="1"/>
  <c r="DP61" i="6"/>
  <c r="DP60" i="6" s="1"/>
  <c r="DP46" i="6"/>
  <c r="DP51" i="6" s="1"/>
  <c r="DP54" i="6"/>
  <c r="DQ28" i="5"/>
  <c r="DQ35" i="5"/>
  <c r="DQ21" i="5"/>
  <c r="DQ20" i="5" s="1"/>
  <c r="DP89" i="5"/>
  <c r="DP42" i="5"/>
  <c r="DP24" i="5"/>
  <c r="DJ17" i="5"/>
  <c r="DJ25" i="5"/>
  <c r="DK19" i="5" s="1"/>
  <c r="DK18" i="5" s="1"/>
  <c r="DR23" i="5"/>
  <c r="DR22" i="5" s="1"/>
  <c r="DF75" i="2"/>
  <c r="CQ33" i="2"/>
  <c r="CQ32" i="2" s="1"/>
  <c r="CX90" i="2"/>
  <c r="CY68" i="2"/>
  <c r="CV87" i="2"/>
  <c r="CS44" i="2"/>
  <c r="CS37" i="2"/>
  <c r="CW16" i="2"/>
  <c r="CW85" i="2" s="1"/>
  <c r="CK29" i="2"/>
  <c r="CL23" i="2" s="1"/>
  <c r="CL22" i="2" s="1"/>
  <c r="CR36" i="2"/>
  <c r="CY60" i="2" s="1"/>
  <c r="CY59" i="2" s="1"/>
  <c r="CR43" i="2"/>
  <c r="CR42" i="2" s="1"/>
  <c r="CW47" i="2"/>
  <c r="CK24" i="2"/>
  <c r="CV70" i="2"/>
  <c r="CV95" i="2"/>
  <c r="CZ53" i="2"/>
  <c r="DG76" i="2" s="1"/>
  <c r="CZ69" i="2"/>
  <c r="DE74" i="2"/>
  <c r="CJ81" i="2"/>
  <c r="CJ82" i="2" s="1"/>
  <c r="CJ93" i="2"/>
  <c r="CP46" i="2"/>
  <c r="CP94" i="2"/>
  <c r="CW63" i="2"/>
  <c r="CZ80" i="2"/>
  <c r="CR34" i="2"/>
  <c r="CY58" i="2" s="1"/>
  <c r="CY57" i="2" s="1"/>
  <c r="CR41" i="2"/>
  <c r="CY78" i="2" s="1"/>
  <c r="CQ40" i="2"/>
  <c r="CX77" i="2"/>
  <c r="CW56" i="2"/>
  <c r="CV96" i="2"/>
  <c r="CL31" i="2"/>
  <c r="CM27" i="2" s="1"/>
  <c r="CM26" i="2" s="1"/>
  <c r="DC88" i="2"/>
  <c r="DC100" i="2"/>
  <c r="DC98" i="2"/>
  <c r="CX49" i="2"/>
  <c r="CX54" i="2" s="1"/>
  <c r="CX55" i="2" s="1"/>
  <c r="CX65" i="2"/>
  <c r="DE73" i="2" s="1"/>
  <c r="DD72" i="2"/>
  <c r="DD99" i="2" s="1"/>
  <c r="CV86" i="2"/>
  <c r="CY90" i="2"/>
  <c r="CW18" i="2" l="1"/>
  <c r="CW91" i="2"/>
  <c r="EK73" i="8"/>
  <c r="DY88" i="8"/>
  <c r="DQ31" i="8"/>
  <c r="DP29" i="8"/>
  <c r="DQ24" i="8" s="1"/>
  <c r="DQ23" i="8" s="1"/>
  <c r="ED65" i="8"/>
  <c r="ED58" i="8"/>
  <c r="ED57" i="8" s="1"/>
  <c r="ED50" i="8"/>
  <c r="ED49" i="8" s="1"/>
  <c r="DW34" i="8"/>
  <c r="EE67" i="8"/>
  <c r="EE60" i="8"/>
  <c r="EE59" i="8" s="1"/>
  <c r="EE52" i="8"/>
  <c r="EL74" i="8" s="1"/>
  <c r="ED77" i="8"/>
  <c r="DW41" i="8"/>
  <c r="ED70" i="8"/>
  <c r="ED96" i="8" s="1"/>
  <c r="DQ30" i="8"/>
  <c r="DR26" i="8" s="1"/>
  <c r="DR25" i="8" s="1"/>
  <c r="DW46" i="8"/>
  <c r="EE78" i="8"/>
  <c r="DW61" i="8"/>
  <c r="DW17" i="8"/>
  <c r="DW16" i="8"/>
  <c r="DR40" i="8"/>
  <c r="DR33" i="8"/>
  <c r="DX63" i="8"/>
  <c r="EE71" i="8" s="1"/>
  <c r="DX56" i="8"/>
  <c r="DX48" i="8"/>
  <c r="DX53" i="8" s="1"/>
  <c r="DJ91" i="8"/>
  <c r="DJ79" i="8"/>
  <c r="DJ80" i="8" s="1"/>
  <c r="DQ39" i="8"/>
  <c r="DX76" i="8"/>
  <c r="DP92" i="8"/>
  <c r="DP45" i="8"/>
  <c r="DP27" i="8"/>
  <c r="EE51" i="8"/>
  <c r="DK21" i="8"/>
  <c r="CZ52" i="2"/>
  <c r="DI25" i="6"/>
  <c r="DP67" i="6"/>
  <c r="DP15" i="6" s="1"/>
  <c r="DP87" i="6" s="1"/>
  <c r="DP33" i="6"/>
  <c r="DP32" i="6" s="1"/>
  <c r="DP40" i="6"/>
  <c r="DP39" i="6" s="1"/>
  <c r="DI28" i="6"/>
  <c r="DJ24" i="6" s="1"/>
  <c r="DJ23" i="6" s="1"/>
  <c r="DC18" i="6"/>
  <c r="DC26" i="6"/>
  <c r="DD20" i="6" s="1"/>
  <c r="DP59" i="6"/>
  <c r="DP53" i="6"/>
  <c r="DP45" i="6"/>
  <c r="DO82" i="6"/>
  <c r="DR86" i="6"/>
  <c r="DI90" i="6"/>
  <c r="DI43" i="6"/>
  <c r="DO91" i="6"/>
  <c r="DO66" i="6"/>
  <c r="DJ22" i="6"/>
  <c r="DJ38" i="6"/>
  <c r="DJ31" i="6"/>
  <c r="DB89" i="6"/>
  <c r="DB77" i="6"/>
  <c r="DB78" i="6" s="1"/>
  <c r="DK17" i="5"/>
  <c r="DK25" i="5"/>
  <c r="DL19" i="5" s="1"/>
  <c r="DQ26" i="5"/>
  <c r="DR21" i="5" s="1"/>
  <c r="DR20" i="5" s="1"/>
  <c r="DR27" i="5"/>
  <c r="DR37" i="5"/>
  <c r="DR36" i="5" s="1"/>
  <c r="DR30" i="5"/>
  <c r="DR29" i="5" s="1"/>
  <c r="DJ88" i="5"/>
  <c r="DJ76" i="5"/>
  <c r="DJ77" i="5" s="1"/>
  <c r="DQ89" i="5"/>
  <c r="DQ42" i="5"/>
  <c r="DQ24" i="5"/>
  <c r="DG75" i="2"/>
  <c r="CR33" i="2"/>
  <c r="CZ68" i="2"/>
  <c r="CW87" i="2"/>
  <c r="CX71" i="2"/>
  <c r="CX17" i="2" s="1"/>
  <c r="CM31" i="2"/>
  <c r="CN27" i="2" s="1"/>
  <c r="CN26" i="2" s="1"/>
  <c r="CL29" i="2"/>
  <c r="CM23" i="2" s="1"/>
  <c r="CM22" i="2" s="1"/>
  <c r="CQ94" i="2"/>
  <c r="CK30" i="2"/>
  <c r="CL25" i="2" s="1"/>
  <c r="CL24" i="2" s="1"/>
  <c r="CL21" i="2" s="1"/>
  <c r="CW86" i="2"/>
  <c r="CZ90" i="2"/>
  <c r="CQ39" i="2"/>
  <c r="CQ28" i="2" s="1"/>
  <c r="CR40" i="2"/>
  <c r="CY65" i="2"/>
  <c r="DF73" i="2" s="1"/>
  <c r="CY49" i="2"/>
  <c r="DE72" i="2"/>
  <c r="DE98" i="2" s="1"/>
  <c r="CX48" i="2"/>
  <c r="CW95" i="2"/>
  <c r="CW70" i="2"/>
  <c r="DC89" i="2"/>
  <c r="CS41" i="2"/>
  <c r="CZ78" i="2" s="1"/>
  <c r="CS34" i="2"/>
  <c r="CZ58" i="2" s="1"/>
  <c r="CZ57" i="2" s="1"/>
  <c r="CW96" i="2"/>
  <c r="CX64" i="2"/>
  <c r="CY51" i="2"/>
  <c r="CY50" i="2" s="1"/>
  <c r="CY67" i="2"/>
  <c r="CY66" i="2" s="1"/>
  <c r="CR35" i="2"/>
  <c r="CK21" i="2"/>
  <c r="CT45" i="2"/>
  <c r="CT44" i="2" s="1"/>
  <c r="CT38" i="2"/>
  <c r="DA62" i="2" s="1"/>
  <c r="DA61" i="2" s="1"/>
  <c r="DD88" i="2"/>
  <c r="DD100" i="2"/>
  <c r="DD98" i="2"/>
  <c r="CY79" i="2"/>
  <c r="DX47" i="8" l="1"/>
  <c r="DX46" i="8" s="1"/>
  <c r="EE70" i="8"/>
  <c r="EE96" i="8" s="1"/>
  <c r="DR30" i="8"/>
  <c r="DQ29" i="8"/>
  <c r="DR24" i="8" s="1"/>
  <c r="DR23" i="8" s="1"/>
  <c r="DX62" i="8"/>
  <c r="ED86" i="8"/>
  <c r="ED98" i="8"/>
  <c r="ED97" i="8"/>
  <c r="DX69" i="8"/>
  <c r="DX17" i="8" s="1"/>
  <c r="DX55" i="8"/>
  <c r="EK72" i="8"/>
  <c r="ED64" i="8"/>
  <c r="DY63" i="8"/>
  <c r="EF71" i="8" s="1"/>
  <c r="DY56" i="8"/>
  <c r="DY48" i="8"/>
  <c r="DY53" i="8" s="1"/>
  <c r="DW93" i="8"/>
  <c r="DW68" i="8"/>
  <c r="DX42" i="8"/>
  <c r="EE77" i="8" s="1"/>
  <c r="DX35" i="8"/>
  <c r="DX34" i="8" s="1"/>
  <c r="DY76" i="8"/>
  <c r="DX75" i="8"/>
  <c r="DR39" i="8"/>
  <c r="DQ38" i="8"/>
  <c r="DQ45" i="8" s="1"/>
  <c r="DW83" i="8"/>
  <c r="DW85" i="8"/>
  <c r="DQ92" i="8"/>
  <c r="DW89" i="8"/>
  <c r="DY44" i="8"/>
  <c r="DY43" i="8" s="1"/>
  <c r="DY37" i="8"/>
  <c r="EE66" i="8"/>
  <c r="EL73" i="8"/>
  <c r="DR32" i="8"/>
  <c r="DK20" i="8"/>
  <c r="DK28" i="8"/>
  <c r="DL22" i="8" s="1"/>
  <c r="DP14" i="6"/>
  <c r="DP83" i="6" s="1"/>
  <c r="DJ28" i="6"/>
  <c r="DQ40" i="6"/>
  <c r="DQ39" i="6" s="1"/>
  <c r="DQ33" i="6"/>
  <c r="DQ32" i="6" s="1"/>
  <c r="DJ21" i="6"/>
  <c r="DK31" i="6"/>
  <c r="DK38" i="6"/>
  <c r="DJ37" i="6"/>
  <c r="DQ74" i="6"/>
  <c r="DP52" i="6"/>
  <c r="DP92" i="6" s="1"/>
  <c r="DD19" i="6"/>
  <c r="DC89" i="6"/>
  <c r="DC77" i="6"/>
  <c r="DC78" i="6" s="1"/>
  <c r="DQ42" i="6"/>
  <c r="DQ41" i="6" s="1"/>
  <c r="DQ35" i="6"/>
  <c r="DQ34" i="6" s="1"/>
  <c r="DP44" i="6"/>
  <c r="DQ61" i="6"/>
  <c r="DQ60" i="6" s="1"/>
  <c r="DQ54" i="6"/>
  <c r="DQ46" i="6"/>
  <c r="DQ51" i="6" s="1"/>
  <c r="DJ30" i="6"/>
  <c r="DS23" i="5"/>
  <c r="DS22" i="5" s="1"/>
  <c r="DS27" i="5" s="1"/>
  <c r="DR26" i="5"/>
  <c r="DR35" i="5"/>
  <c r="DS37" i="5"/>
  <c r="DS36" i="5" s="1"/>
  <c r="DS35" i="5" s="1"/>
  <c r="DS30" i="5"/>
  <c r="DS29" i="5" s="1"/>
  <c r="DS28" i="5" s="1"/>
  <c r="DK88" i="5"/>
  <c r="DK76" i="5"/>
  <c r="DK77" i="5" s="1"/>
  <c r="DR28" i="5"/>
  <c r="DL18" i="5"/>
  <c r="CX16" i="2"/>
  <c r="CX85" i="2" s="1"/>
  <c r="DA90" i="2" s="1"/>
  <c r="CQ46" i="2"/>
  <c r="CM29" i="2"/>
  <c r="CN23" i="2" s="1"/>
  <c r="CN31" i="2"/>
  <c r="CO27" i="2" s="1"/>
  <c r="CO26" i="2" s="1"/>
  <c r="CZ49" i="2"/>
  <c r="CZ65" i="2"/>
  <c r="DG73" i="2" s="1"/>
  <c r="DD89" i="2"/>
  <c r="CR39" i="2"/>
  <c r="CS40" i="2"/>
  <c r="DA80" i="2"/>
  <c r="CX63" i="2"/>
  <c r="CY64" i="2"/>
  <c r="DE88" i="2"/>
  <c r="DE100" i="2"/>
  <c r="CL93" i="2"/>
  <c r="CL81" i="2"/>
  <c r="CL82" i="2" s="1"/>
  <c r="CU45" i="2"/>
  <c r="CU44" i="2" s="1"/>
  <c r="CU38" i="2"/>
  <c r="DB62" i="2" s="1"/>
  <c r="DB61" i="2" s="1"/>
  <c r="DF74" i="2"/>
  <c r="CT34" i="2"/>
  <c r="DA58" i="2" s="1"/>
  <c r="DA57" i="2" s="1"/>
  <c r="CT41" i="2"/>
  <c r="DA78" i="2" s="1"/>
  <c r="CX47" i="2"/>
  <c r="CY48" i="2"/>
  <c r="CK93" i="2"/>
  <c r="CK81" i="2"/>
  <c r="CK82" i="2" s="1"/>
  <c r="DE99" i="2"/>
  <c r="CL30" i="2"/>
  <c r="CM25" i="2" s="1"/>
  <c r="CM24" i="2" s="1"/>
  <c r="CS33" i="2"/>
  <c r="CY71" i="2"/>
  <c r="CY17" i="2" s="1"/>
  <c r="DA53" i="2"/>
  <c r="DH76" i="2" s="1"/>
  <c r="DA69" i="2"/>
  <c r="CT37" i="2"/>
  <c r="CX56" i="2"/>
  <c r="CY54" i="2"/>
  <c r="CY55" i="2" s="1"/>
  <c r="CS43" i="2"/>
  <c r="CS42" i="2" s="1"/>
  <c r="CS36" i="2"/>
  <c r="CZ60" i="2" s="1"/>
  <c r="CZ59" i="2" s="1"/>
  <c r="CY77" i="2"/>
  <c r="CR32" i="2"/>
  <c r="CX18" i="2" l="1"/>
  <c r="DY47" i="8"/>
  <c r="DY46" i="8" s="1"/>
  <c r="DX16" i="8"/>
  <c r="DX83" i="8" s="1"/>
  <c r="DQ27" i="8"/>
  <c r="DY69" i="8"/>
  <c r="DY17" i="8" s="1"/>
  <c r="DR29" i="8"/>
  <c r="EF70" i="8"/>
  <c r="DX89" i="8"/>
  <c r="DR31" i="8"/>
  <c r="DY75" i="8"/>
  <c r="EF78" i="8"/>
  <c r="DY55" i="8"/>
  <c r="DX54" i="8"/>
  <c r="DX94" i="8" s="1"/>
  <c r="DX93" i="8"/>
  <c r="DY42" i="8"/>
  <c r="EF77" i="8" s="1"/>
  <c r="DY35" i="8"/>
  <c r="DY34" i="8" s="1"/>
  <c r="EF67" i="8"/>
  <c r="EF66" i="8" s="1"/>
  <c r="EF60" i="8"/>
  <c r="EF59" i="8" s="1"/>
  <c r="EF52" i="8"/>
  <c r="EM74" i="8" s="1"/>
  <c r="DY36" i="8"/>
  <c r="DS33" i="8"/>
  <c r="DS32" i="8" s="1"/>
  <c r="DS40" i="8"/>
  <c r="DZ76" i="8" s="1"/>
  <c r="DW84" i="8"/>
  <c r="DZ88" i="8"/>
  <c r="DX41" i="8"/>
  <c r="DS26" i="8"/>
  <c r="EE65" i="8"/>
  <c r="EL72" i="8" s="1"/>
  <c r="EE58" i="8"/>
  <c r="EE57" i="8" s="1"/>
  <c r="EE50" i="8"/>
  <c r="EE49" i="8" s="1"/>
  <c r="DK91" i="8"/>
  <c r="DK79" i="8"/>
  <c r="DK80" i="8" s="1"/>
  <c r="DL21" i="8"/>
  <c r="DR38" i="8"/>
  <c r="ED87" i="8"/>
  <c r="EE86" i="8"/>
  <c r="EE98" i="8"/>
  <c r="EE97" i="8"/>
  <c r="DY62" i="8"/>
  <c r="DX61" i="8"/>
  <c r="CR28" i="2"/>
  <c r="DP81" i="6"/>
  <c r="DS86" i="6" s="1"/>
  <c r="DK37" i="6"/>
  <c r="DJ36" i="6"/>
  <c r="DQ67" i="6"/>
  <c r="DP91" i="6"/>
  <c r="DP66" i="6"/>
  <c r="DJ27" i="6"/>
  <c r="DQ59" i="6"/>
  <c r="DQ45" i="6"/>
  <c r="DD18" i="6"/>
  <c r="DD26" i="6"/>
  <c r="DE20" i="6" s="1"/>
  <c r="DR61" i="6"/>
  <c r="DR60" i="6" s="1"/>
  <c r="DR54" i="6"/>
  <c r="DR46" i="6"/>
  <c r="DR51" i="6" s="1"/>
  <c r="DQ53" i="6"/>
  <c r="DJ29" i="6"/>
  <c r="DK30" i="6"/>
  <c r="DR74" i="6"/>
  <c r="DQ73" i="6"/>
  <c r="DK24" i="6"/>
  <c r="DS21" i="5"/>
  <c r="DS20" i="5" s="1"/>
  <c r="DS26" i="5" s="1"/>
  <c r="DS89" i="5"/>
  <c r="DS42" i="5"/>
  <c r="DS24" i="5"/>
  <c r="DL17" i="5"/>
  <c r="DL25" i="5"/>
  <c r="DM19" i="5" s="1"/>
  <c r="DM18" i="5" s="1"/>
  <c r="DR89" i="5"/>
  <c r="DR42" i="5"/>
  <c r="DR24" i="5"/>
  <c r="CX86" i="2"/>
  <c r="CX87" i="2"/>
  <c r="DA68" i="2"/>
  <c r="DH75" i="2"/>
  <c r="CX91" i="2"/>
  <c r="CS35" i="2"/>
  <c r="CS32" i="2" s="1"/>
  <c r="CM30" i="2"/>
  <c r="CN25" i="2" s="1"/>
  <c r="CN24" i="2" s="1"/>
  <c r="CM21" i="2"/>
  <c r="CY63" i="2"/>
  <c r="CZ64" i="2"/>
  <c r="CU41" i="2"/>
  <c r="DB78" i="2" s="1"/>
  <c r="CU34" i="2"/>
  <c r="DB58" i="2" s="1"/>
  <c r="DB57" i="2" s="1"/>
  <c r="DB80" i="2"/>
  <c r="CN22" i="2"/>
  <c r="CY47" i="2"/>
  <c r="CZ48" i="2"/>
  <c r="CY56" i="2"/>
  <c r="CY16" i="2"/>
  <c r="CT33" i="2"/>
  <c r="CT43" i="2"/>
  <c r="CT42" i="2" s="1"/>
  <c r="CT36" i="2"/>
  <c r="DA60" i="2" s="1"/>
  <c r="DA59" i="2" s="1"/>
  <c r="DA49" i="2"/>
  <c r="DA65" i="2"/>
  <c r="DH73" i="2" s="1"/>
  <c r="DE89" i="2"/>
  <c r="CX95" i="2"/>
  <c r="CX70" i="2"/>
  <c r="CX96" i="2"/>
  <c r="CR46" i="2"/>
  <c r="CR94" i="2"/>
  <c r="CZ79" i="2"/>
  <c r="CU37" i="2"/>
  <c r="DA52" i="2"/>
  <c r="CS39" i="2"/>
  <c r="CT40" i="2"/>
  <c r="CO31" i="2"/>
  <c r="CP27" i="2" s="1"/>
  <c r="DF72" i="2"/>
  <c r="DF99" i="2" s="1"/>
  <c r="DB69" i="2"/>
  <c r="DB53" i="2"/>
  <c r="DI76" i="2" s="1"/>
  <c r="CZ51" i="2"/>
  <c r="CZ50" i="2" s="1"/>
  <c r="CZ67" i="2"/>
  <c r="CZ66" i="2" s="1"/>
  <c r="CV38" i="2"/>
  <c r="DC62" i="2" s="1"/>
  <c r="DC61" i="2" s="1"/>
  <c r="CV45" i="2"/>
  <c r="CV44" i="2" s="1"/>
  <c r="CY18" i="2" l="1"/>
  <c r="DX85" i="8"/>
  <c r="DX68" i="8"/>
  <c r="DY16" i="8"/>
  <c r="DY85" i="8" s="1"/>
  <c r="DY41" i="8"/>
  <c r="EM73" i="8"/>
  <c r="DS24" i="8"/>
  <c r="DS23" i="8" s="1"/>
  <c r="DS29" i="8" s="1"/>
  <c r="DZ75" i="8"/>
  <c r="DY61" i="8"/>
  <c r="DZ63" i="8"/>
  <c r="EG71" i="8" s="1"/>
  <c r="DZ56" i="8"/>
  <c r="DZ48" i="8"/>
  <c r="DY89" i="8"/>
  <c r="DS39" i="8"/>
  <c r="EF51" i="8"/>
  <c r="DL20" i="8"/>
  <c r="DL28" i="8"/>
  <c r="DM22" i="8" s="1"/>
  <c r="DM21" i="8" s="1"/>
  <c r="DZ44" i="8"/>
  <c r="DZ43" i="8" s="1"/>
  <c r="DZ37" i="8"/>
  <c r="DS25" i="8"/>
  <c r="EE64" i="8"/>
  <c r="EF86" i="8"/>
  <c r="EF98" i="8"/>
  <c r="EF97" i="8"/>
  <c r="EF65" i="8"/>
  <c r="EM72" i="8" s="1"/>
  <c r="EF58" i="8"/>
  <c r="EF57" i="8" s="1"/>
  <c r="EF50" i="8"/>
  <c r="EF49" i="8" s="1"/>
  <c r="DY54" i="8"/>
  <c r="DY94" i="8" s="1"/>
  <c r="EF96" i="8"/>
  <c r="EE87" i="8"/>
  <c r="DX84" i="8"/>
  <c r="EA88" i="8"/>
  <c r="DR92" i="8"/>
  <c r="DR45" i="8"/>
  <c r="DR27" i="8"/>
  <c r="DY93" i="8"/>
  <c r="DS31" i="8"/>
  <c r="CS28" i="2"/>
  <c r="DB68" i="2"/>
  <c r="DP82" i="6"/>
  <c r="DJ25" i="6"/>
  <c r="DR67" i="6"/>
  <c r="DJ90" i="6"/>
  <c r="DJ43" i="6"/>
  <c r="DR59" i="6"/>
  <c r="DL31" i="6"/>
  <c r="DL30" i="6" s="1"/>
  <c r="DL38" i="6"/>
  <c r="DL37" i="6" s="1"/>
  <c r="DK22" i="6"/>
  <c r="DD89" i="6"/>
  <c r="DD77" i="6"/>
  <c r="DD78" i="6" s="1"/>
  <c r="DE19" i="6"/>
  <c r="DR42" i="6"/>
  <c r="DR41" i="6" s="1"/>
  <c r="DR35" i="6"/>
  <c r="DR34" i="6" s="1"/>
  <c r="DK23" i="6"/>
  <c r="DR45" i="6"/>
  <c r="DQ44" i="6"/>
  <c r="DQ52" i="6"/>
  <c r="DQ92" i="6" s="1"/>
  <c r="DR53" i="6"/>
  <c r="DQ15" i="6"/>
  <c r="DQ14" i="6"/>
  <c r="DR73" i="6"/>
  <c r="DK29" i="6"/>
  <c r="DK36" i="6"/>
  <c r="DM17" i="5"/>
  <c r="DM25" i="5"/>
  <c r="DN19" i="5" s="1"/>
  <c r="DN18" i="5" s="1"/>
  <c r="DL88" i="5"/>
  <c r="DL76" i="5"/>
  <c r="DL77" i="5" s="1"/>
  <c r="DI75" i="2"/>
  <c r="CY91" i="2"/>
  <c r="CT35" i="2"/>
  <c r="CT32" i="2" s="1"/>
  <c r="DG74" i="2"/>
  <c r="DG72" i="2" s="1"/>
  <c r="DG99" i="2" s="1"/>
  <c r="DB52" i="2"/>
  <c r="CZ54" i="2"/>
  <c r="CZ55" i="2" s="1"/>
  <c r="CN30" i="2"/>
  <c r="CO25" i="2" s="1"/>
  <c r="CS94" i="2"/>
  <c r="CS46" i="2"/>
  <c r="CN29" i="2"/>
  <c r="CO23" i="2" s="1"/>
  <c r="CO22" i="2" s="1"/>
  <c r="CN21" i="2"/>
  <c r="CU33" i="2"/>
  <c r="CY87" i="2"/>
  <c r="CY85" i="2"/>
  <c r="DC80" i="2"/>
  <c r="CM81" i="2"/>
  <c r="CM82" i="2" s="1"/>
  <c r="CM93" i="2"/>
  <c r="CT39" i="2"/>
  <c r="CU40" i="2"/>
  <c r="CZ71" i="2"/>
  <c r="CZ17" i="2" s="1"/>
  <c r="DB49" i="2"/>
  <c r="DB65" i="2"/>
  <c r="DI73" i="2" s="1"/>
  <c r="CU43" i="2"/>
  <c r="CU42" i="2" s="1"/>
  <c r="CU36" i="2"/>
  <c r="DB60" i="2" s="1"/>
  <c r="DB59" i="2" s="1"/>
  <c r="CY96" i="2"/>
  <c r="CZ63" i="2"/>
  <c r="DA64" i="2"/>
  <c r="CZ56" i="2"/>
  <c r="CW38" i="2"/>
  <c r="DD62" i="2" s="1"/>
  <c r="DD61" i="2" s="1"/>
  <c r="CW45" i="2"/>
  <c r="CW44" i="2" s="1"/>
  <c r="CV37" i="2"/>
  <c r="DA51" i="2"/>
  <c r="DA50" i="2" s="1"/>
  <c r="DA67" i="2"/>
  <c r="DA66" i="2" s="1"/>
  <c r="DA48" i="2"/>
  <c r="CZ47" i="2"/>
  <c r="DC69" i="2"/>
  <c r="DC53" i="2"/>
  <c r="DJ76" i="2" s="1"/>
  <c r="DF88" i="2"/>
  <c r="DF100" i="2"/>
  <c r="DF98" i="2"/>
  <c r="CP26" i="2"/>
  <c r="DA79" i="2"/>
  <c r="CZ77" i="2"/>
  <c r="CY95" i="2"/>
  <c r="CY70" i="2"/>
  <c r="CZ18" i="2" l="1"/>
  <c r="DY68" i="8"/>
  <c r="DY83" i="8"/>
  <c r="DY84" i="8" s="1"/>
  <c r="DZ35" i="8"/>
  <c r="DZ34" i="8" s="1"/>
  <c r="DZ42" i="8"/>
  <c r="DZ41" i="8" s="1"/>
  <c r="DZ62" i="8"/>
  <c r="DZ61" i="8" s="1"/>
  <c r="DZ69" i="8"/>
  <c r="DZ17" i="8" s="1"/>
  <c r="DZ89" i="8" s="1"/>
  <c r="EG67" i="8"/>
  <c r="EG60" i="8"/>
  <c r="EG59" i="8" s="1"/>
  <c r="EG52" i="8"/>
  <c r="EN74" i="8" s="1"/>
  <c r="EG78" i="8"/>
  <c r="DT24" i="8"/>
  <c r="DZ53" i="8"/>
  <c r="DZ47" i="8"/>
  <c r="EF87" i="8"/>
  <c r="EG70" i="8"/>
  <c r="EG96" i="8" s="1"/>
  <c r="DZ55" i="8"/>
  <c r="DT40" i="8"/>
  <c r="EA76" i="8" s="1"/>
  <c r="DT33" i="8"/>
  <c r="DZ36" i="8"/>
  <c r="EG51" i="8" s="1"/>
  <c r="EF64" i="8"/>
  <c r="DL91" i="8"/>
  <c r="DL79" i="8"/>
  <c r="DL80" i="8" s="1"/>
  <c r="DS38" i="8"/>
  <c r="DS27" i="8" s="1"/>
  <c r="DS92" i="8"/>
  <c r="DS30" i="8"/>
  <c r="DT26" i="8" s="1"/>
  <c r="DT25" i="8" s="1"/>
  <c r="DM20" i="8"/>
  <c r="DM28" i="8"/>
  <c r="DN22" i="8" s="1"/>
  <c r="CT28" i="2"/>
  <c r="DC68" i="2"/>
  <c r="DK25" i="6"/>
  <c r="DS74" i="6"/>
  <c r="DS73" i="6" s="1"/>
  <c r="DQ91" i="6"/>
  <c r="DQ66" i="6"/>
  <c r="DR40" i="6"/>
  <c r="DR39" i="6" s="1"/>
  <c r="DR33" i="6"/>
  <c r="DR32" i="6" s="1"/>
  <c r="DK21" i="6"/>
  <c r="DL29" i="6"/>
  <c r="DK90" i="6"/>
  <c r="DK43" i="6"/>
  <c r="DR44" i="6"/>
  <c r="DK28" i="6"/>
  <c r="DL24" i="6" s="1"/>
  <c r="DL23" i="6" s="1"/>
  <c r="DS61" i="6"/>
  <c r="DS60" i="6" s="1"/>
  <c r="DS59" i="6" s="1"/>
  <c r="DS54" i="6"/>
  <c r="DS53" i="6" s="1"/>
  <c r="DS52" i="6" s="1"/>
  <c r="DS46" i="6"/>
  <c r="DS51" i="6" s="1"/>
  <c r="DQ83" i="6"/>
  <c r="DQ81" i="6"/>
  <c r="DQ82" i="6" s="1"/>
  <c r="DR14" i="6"/>
  <c r="DQ87" i="6"/>
  <c r="DR15" i="6"/>
  <c r="DE18" i="6"/>
  <c r="DE26" i="6"/>
  <c r="DF20" i="6" s="1"/>
  <c r="DL36" i="6"/>
  <c r="DR52" i="6"/>
  <c r="DR92" i="6" s="1"/>
  <c r="DN17" i="5"/>
  <c r="DN25" i="5"/>
  <c r="DO19" i="5" s="1"/>
  <c r="DO18" i="5" s="1"/>
  <c r="DM88" i="5"/>
  <c r="DM76" i="5"/>
  <c r="DM77" i="5" s="1"/>
  <c r="DJ75" i="2"/>
  <c r="CZ91" i="2"/>
  <c r="CU35" i="2"/>
  <c r="CU32" i="2" s="1"/>
  <c r="CZ16" i="2"/>
  <c r="CZ85" i="2" s="1"/>
  <c r="CW37" i="2"/>
  <c r="DA71" i="2"/>
  <c r="DA17" i="2" s="1"/>
  <c r="DH74" i="2"/>
  <c r="DH72" i="2" s="1"/>
  <c r="DH99" i="2" s="1"/>
  <c r="DA54" i="2"/>
  <c r="DA55" i="2" s="1"/>
  <c r="DD80" i="2"/>
  <c r="CN93" i="2"/>
  <c r="CN81" i="2"/>
  <c r="CN82" i="2" s="1"/>
  <c r="CV36" i="2"/>
  <c r="DC60" i="2" s="1"/>
  <c r="DC59" i="2" s="1"/>
  <c r="CV43" i="2"/>
  <c r="CV42" i="2" s="1"/>
  <c r="CO29" i="2"/>
  <c r="CP23" i="2" s="1"/>
  <c r="CP22" i="2" s="1"/>
  <c r="CY86" i="2"/>
  <c r="DB90" i="2"/>
  <c r="CP31" i="2"/>
  <c r="CQ27" i="2" s="1"/>
  <c r="DA56" i="2"/>
  <c r="DB67" i="2"/>
  <c r="DB66" i="2" s="1"/>
  <c r="DB51" i="2"/>
  <c r="DB50" i="2" s="1"/>
  <c r="CO24" i="2"/>
  <c r="DD53" i="2"/>
  <c r="DK76" i="2" s="1"/>
  <c r="DD69" i="2"/>
  <c r="DA47" i="2"/>
  <c r="DB48" i="2"/>
  <c r="CZ96" i="2"/>
  <c r="CU39" i="2"/>
  <c r="DC52" i="2"/>
  <c r="DA63" i="2"/>
  <c r="DB64" i="2"/>
  <c r="CV41" i="2"/>
  <c r="DC78" i="2" s="1"/>
  <c r="CV34" i="2"/>
  <c r="DC58" i="2" s="1"/>
  <c r="DC57" i="2" s="1"/>
  <c r="CZ70" i="2"/>
  <c r="CZ95" i="2"/>
  <c r="DG88" i="2"/>
  <c r="DG100" i="2"/>
  <c r="DG98" i="2"/>
  <c r="DB79" i="2"/>
  <c r="DA77" i="2"/>
  <c r="DF89" i="2"/>
  <c r="CT46" i="2"/>
  <c r="CT94" i="2"/>
  <c r="DA18" i="2" l="1"/>
  <c r="DA91" i="2"/>
  <c r="EG65" i="8"/>
  <c r="EN72" i="8" s="1"/>
  <c r="EG58" i="8"/>
  <c r="EG57" i="8" s="1"/>
  <c r="EG50" i="8"/>
  <c r="EG49" i="8" s="1"/>
  <c r="EB88" i="8"/>
  <c r="EG77" i="8"/>
  <c r="DZ16" i="8"/>
  <c r="DZ83" i="8" s="1"/>
  <c r="DS45" i="8"/>
  <c r="DT30" i="8"/>
  <c r="EA63" i="8"/>
  <c r="EA56" i="8"/>
  <c r="EA48" i="8"/>
  <c r="EA53" i="8" s="1"/>
  <c r="DT32" i="8"/>
  <c r="EN73" i="8"/>
  <c r="EG66" i="8"/>
  <c r="DU40" i="8"/>
  <c r="EB76" i="8" s="1"/>
  <c r="DU33" i="8"/>
  <c r="DT39" i="8"/>
  <c r="DZ54" i="8"/>
  <c r="DZ94" i="8" s="1"/>
  <c r="EA42" i="8"/>
  <c r="EA35" i="8"/>
  <c r="DT23" i="8"/>
  <c r="EA75" i="8"/>
  <c r="DM91" i="8"/>
  <c r="DM79" i="8"/>
  <c r="DM80" i="8" s="1"/>
  <c r="DN21" i="8"/>
  <c r="DZ46" i="8"/>
  <c r="EA44" i="8"/>
  <c r="EA43" i="8" s="1"/>
  <c r="EA37" i="8"/>
  <c r="EA36" i="8" s="1"/>
  <c r="EG86" i="8"/>
  <c r="EG98" i="8"/>
  <c r="EG97" i="8"/>
  <c r="CU28" i="2"/>
  <c r="DD68" i="2"/>
  <c r="DL25" i="6"/>
  <c r="DS92" i="6"/>
  <c r="DL28" i="6"/>
  <c r="DM24" i="6" s="1"/>
  <c r="DM23" i="6" s="1"/>
  <c r="DR87" i="6"/>
  <c r="DL90" i="6"/>
  <c r="DL43" i="6"/>
  <c r="DR83" i="6"/>
  <c r="DR81" i="6"/>
  <c r="DR82" i="6" s="1"/>
  <c r="DK27" i="6"/>
  <c r="DL22" i="6" s="1"/>
  <c r="DL21" i="6" s="1"/>
  <c r="DR91" i="6"/>
  <c r="DR66" i="6"/>
  <c r="DM31" i="6"/>
  <c r="DM30" i="6" s="1"/>
  <c r="DM38" i="6"/>
  <c r="DM37" i="6" s="1"/>
  <c r="DS45" i="6"/>
  <c r="DS44" i="6" s="1"/>
  <c r="DS42" i="6"/>
  <c r="DS41" i="6" s="1"/>
  <c r="DS35" i="6"/>
  <c r="DS34" i="6" s="1"/>
  <c r="DE89" i="6"/>
  <c r="DE77" i="6"/>
  <c r="DE78" i="6" s="1"/>
  <c r="DF19" i="6"/>
  <c r="DS67" i="6"/>
  <c r="DS15" i="6" s="1"/>
  <c r="DS87" i="6" s="1"/>
  <c r="DO17" i="5"/>
  <c r="DO25" i="5"/>
  <c r="DP19" i="5" s="1"/>
  <c r="DP18" i="5" s="1"/>
  <c r="DN88" i="5"/>
  <c r="DN76" i="5"/>
  <c r="DN77" i="5" s="1"/>
  <c r="DK75" i="2"/>
  <c r="CV35" i="2"/>
  <c r="CV33" i="2"/>
  <c r="CZ87" i="2"/>
  <c r="DD52" i="2"/>
  <c r="DA16" i="2"/>
  <c r="DA85" i="2" s="1"/>
  <c r="DB54" i="2"/>
  <c r="DB55" i="2" s="1"/>
  <c r="DI74" i="2"/>
  <c r="DI72" i="2" s="1"/>
  <c r="DI99" i="2" s="1"/>
  <c r="CX45" i="2"/>
  <c r="CX38" i="2"/>
  <c r="DE62" i="2" s="1"/>
  <c r="DE61" i="2" s="1"/>
  <c r="CO30" i="2"/>
  <c r="CP25" i="2" s="1"/>
  <c r="CP29" i="2"/>
  <c r="CQ23" i="2" s="1"/>
  <c r="CQ22" i="2" s="1"/>
  <c r="CZ86" i="2"/>
  <c r="DC90" i="2"/>
  <c r="DB63" i="2"/>
  <c r="DC79" i="2"/>
  <c r="DC77" i="2" s="1"/>
  <c r="DB77" i="2"/>
  <c r="CW34" i="2"/>
  <c r="DD58" i="2" s="1"/>
  <c r="DD57" i="2" s="1"/>
  <c r="CW41" i="2"/>
  <c r="DD78" i="2" s="1"/>
  <c r="DG89" i="2"/>
  <c r="DH88" i="2"/>
  <c r="DH98" i="2"/>
  <c r="DH100" i="2"/>
  <c r="DB56" i="2"/>
  <c r="CO21" i="2"/>
  <c r="DB47" i="2"/>
  <c r="DA70" i="2"/>
  <c r="DA95" i="2"/>
  <c r="DC65" i="2"/>
  <c r="DJ73" i="2" s="1"/>
  <c r="DC49" i="2"/>
  <c r="DC48" i="2" s="1"/>
  <c r="CV40" i="2"/>
  <c r="DA96" i="2"/>
  <c r="DB71" i="2"/>
  <c r="DB17" i="2" s="1"/>
  <c r="CU46" i="2"/>
  <c r="CU94" i="2"/>
  <c r="CQ26" i="2"/>
  <c r="DC51" i="2"/>
  <c r="DC50" i="2" s="1"/>
  <c r="DC67" i="2"/>
  <c r="DC66" i="2" s="1"/>
  <c r="DB18" i="2" l="1"/>
  <c r="EG64" i="8"/>
  <c r="DZ85" i="8"/>
  <c r="EA47" i="8"/>
  <c r="EA46" i="8" s="1"/>
  <c r="EA69" i="8"/>
  <c r="EA17" i="8" s="1"/>
  <c r="EA89" i="8" s="1"/>
  <c r="EH78" i="8"/>
  <c r="EB75" i="8"/>
  <c r="EH51" i="8"/>
  <c r="DT38" i="8"/>
  <c r="DU39" i="8"/>
  <c r="DT31" i="8"/>
  <c r="DU32" i="8"/>
  <c r="DZ93" i="8"/>
  <c r="DZ68" i="8"/>
  <c r="EB63" i="8"/>
  <c r="EB56" i="8"/>
  <c r="EB48" i="8"/>
  <c r="EB53" i="8" s="1"/>
  <c r="EG87" i="8"/>
  <c r="DN20" i="8"/>
  <c r="DN28" i="8"/>
  <c r="DO22" i="8" s="1"/>
  <c r="DO21" i="8" s="1"/>
  <c r="DT29" i="8"/>
  <c r="EA62" i="8"/>
  <c r="EH71" i="8"/>
  <c r="EH65" i="8"/>
  <c r="EH58" i="8"/>
  <c r="EH57" i="8" s="1"/>
  <c r="EH50" i="8"/>
  <c r="EH49" i="8" s="1"/>
  <c r="EA34" i="8"/>
  <c r="DZ84" i="8"/>
  <c r="EC88" i="8"/>
  <c r="EA41" i="8"/>
  <c r="EH77" i="8"/>
  <c r="DU26" i="8"/>
  <c r="EH67" i="8"/>
  <c r="EH66" i="8" s="1"/>
  <c r="EH60" i="8"/>
  <c r="EH59" i="8" s="1"/>
  <c r="EH52" i="8"/>
  <c r="EO74" i="8" s="1"/>
  <c r="EA55" i="8"/>
  <c r="DS14" i="6"/>
  <c r="DS83" i="6" s="1"/>
  <c r="DM28" i="6"/>
  <c r="DN24" i="6" s="1"/>
  <c r="DN23" i="6" s="1"/>
  <c r="DL27" i="6"/>
  <c r="DM22" i="6" s="1"/>
  <c r="DM21" i="6" s="1"/>
  <c r="DF18" i="6"/>
  <c r="DF26" i="6"/>
  <c r="DG20" i="6" s="1"/>
  <c r="DM29" i="6"/>
  <c r="DS40" i="6"/>
  <c r="DS39" i="6" s="1"/>
  <c r="DS33" i="6"/>
  <c r="DS32" i="6" s="1"/>
  <c r="DS91" i="6"/>
  <c r="DS66" i="6"/>
  <c r="DM36" i="6"/>
  <c r="DP17" i="5"/>
  <c r="DP25" i="5"/>
  <c r="DQ19" i="5" s="1"/>
  <c r="DQ18" i="5" s="1"/>
  <c r="DO88" i="5"/>
  <c r="DO76" i="5"/>
  <c r="DO77" i="5" s="1"/>
  <c r="DB91" i="2"/>
  <c r="CV32" i="2"/>
  <c r="CW33" i="2"/>
  <c r="DB16" i="2"/>
  <c r="DB85" i="2" s="1"/>
  <c r="DA87" i="2"/>
  <c r="DJ74" i="2"/>
  <c r="DJ72" i="2" s="1"/>
  <c r="DJ98" i="2" s="1"/>
  <c r="DC64" i="2"/>
  <c r="DC63" i="2" s="1"/>
  <c r="DC54" i="2"/>
  <c r="DC55" i="2" s="1"/>
  <c r="DC47" i="2"/>
  <c r="DH89" i="2"/>
  <c r="DE69" i="2"/>
  <c r="DE68" i="2" s="1"/>
  <c r="DE53" i="2"/>
  <c r="DL76" i="2" s="1"/>
  <c r="CX37" i="2"/>
  <c r="DC71" i="2"/>
  <c r="DC17" i="2" s="1"/>
  <c r="CO93" i="2"/>
  <c r="CO81" i="2"/>
  <c r="CO82" i="2" s="1"/>
  <c r="CX44" i="2"/>
  <c r="DE80" i="2"/>
  <c r="DB96" i="2"/>
  <c r="DA86" i="2"/>
  <c r="DD90" i="2"/>
  <c r="DB70" i="2"/>
  <c r="DB95" i="2"/>
  <c r="CW36" i="2"/>
  <c r="DD60" i="2" s="1"/>
  <c r="DD59" i="2" s="1"/>
  <c r="CW43" i="2"/>
  <c r="CW42" i="2" s="1"/>
  <c r="CV39" i="2"/>
  <c r="CW40" i="2"/>
  <c r="DC56" i="2"/>
  <c r="CQ31" i="2"/>
  <c r="CR27" i="2" s="1"/>
  <c r="CX41" i="2"/>
  <c r="DE78" i="2" s="1"/>
  <c r="CX34" i="2"/>
  <c r="DE58" i="2" s="1"/>
  <c r="DE57" i="2" s="1"/>
  <c r="CP24" i="2"/>
  <c r="CQ29" i="2"/>
  <c r="CR23" i="2" s="1"/>
  <c r="CR22" i="2" s="1"/>
  <c r="DI88" i="2"/>
  <c r="DI98" i="2"/>
  <c r="DI100" i="2"/>
  <c r="DD49" i="2"/>
  <c r="DD48" i="2" s="1"/>
  <c r="DD65" i="2"/>
  <c r="DK73" i="2" s="1"/>
  <c r="DC18" i="2" l="1"/>
  <c r="EB69" i="8"/>
  <c r="EB17" i="8" s="1"/>
  <c r="EB89" i="8" s="1"/>
  <c r="DU24" i="8"/>
  <c r="DU23" i="8" s="1"/>
  <c r="DU29" i="8" s="1"/>
  <c r="EA16" i="8"/>
  <c r="EB47" i="8"/>
  <c r="DT92" i="8"/>
  <c r="DT45" i="8"/>
  <c r="DT27" i="8"/>
  <c r="EI71" i="8"/>
  <c r="EH70" i="8"/>
  <c r="DU38" i="8"/>
  <c r="EA61" i="8"/>
  <c r="EB62" i="8"/>
  <c r="EO73" i="8"/>
  <c r="EB44" i="8"/>
  <c r="EB37" i="8"/>
  <c r="DU25" i="8"/>
  <c r="EO72" i="8"/>
  <c r="EH64" i="8"/>
  <c r="DV40" i="8"/>
  <c r="EC76" i="8" s="1"/>
  <c r="DV33" i="8"/>
  <c r="DV32" i="8" s="1"/>
  <c r="DO20" i="8"/>
  <c r="DO28" i="8"/>
  <c r="DP22" i="8" s="1"/>
  <c r="EB55" i="8"/>
  <c r="EA54" i="8"/>
  <c r="EA94" i="8" s="1"/>
  <c r="EA93" i="8"/>
  <c r="DN91" i="8"/>
  <c r="DN79" i="8"/>
  <c r="DN80" i="8" s="1"/>
  <c r="DU31" i="8"/>
  <c r="CV94" i="2"/>
  <c r="CV28" i="2"/>
  <c r="DM25" i="6"/>
  <c r="DS81" i="6"/>
  <c r="DS82" i="6" s="1"/>
  <c r="DM27" i="6"/>
  <c r="DN22" i="6" s="1"/>
  <c r="DN21" i="6" s="1"/>
  <c r="DN31" i="6"/>
  <c r="DN30" i="6" s="1"/>
  <c r="DN38" i="6"/>
  <c r="DN37" i="6" s="1"/>
  <c r="DF89" i="6"/>
  <c r="DF77" i="6"/>
  <c r="DF78" i="6" s="1"/>
  <c r="DG19" i="6"/>
  <c r="DN28" i="6"/>
  <c r="DM90" i="6"/>
  <c r="DM43" i="6"/>
  <c r="DQ17" i="5"/>
  <c r="DQ25" i="5"/>
  <c r="DR19" i="5" s="1"/>
  <c r="DR18" i="5" s="1"/>
  <c r="DP88" i="5"/>
  <c r="DP76" i="5"/>
  <c r="DP77" i="5" s="1"/>
  <c r="DL75" i="2"/>
  <c r="DC91" i="2"/>
  <c r="DB87" i="2"/>
  <c r="DC16" i="2"/>
  <c r="DC87" i="2" s="1"/>
  <c r="DD79" i="2"/>
  <c r="DD77" i="2" s="1"/>
  <c r="DJ99" i="2"/>
  <c r="CV46" i="2"/>
  <c r="CR29" i="2"/>
  <c r="CS23" i="2" s="1"/>
  <c r="CS22" i="2" s="1"/>
  <c r="DE65" i="2"/>
  <c r="DL73" i="2" s="1"/>
  <c r="DE49" i="2"/>
  <c r="DE48" i="2" s="1"/>
  <c r="CY45" i="2"/>
  <c r="CY44" i="2" s="1"/>
  <c r="CY38" i="2"/>
  <c r="DF62" i="2" s="1"/>
  <c r="DF61" i="2" s="1"/>
  <c r="DC96" i="2"/>
  <c r="CW39" i="2"/>
  <c r="CX40" i="2"/>
  <c r="DD64" i="2"/>
  <c r="DB86" i="2"/>
  <c r="DE90" i="2"/>
  <c r="CY41" i="2"/>
  <c r="DF78" i="2" s="1"/>
  <c r="CY34" i="2"/>
  <c r="DF58" i="2" s="1"/>
  <c r="DF57" i="2" s="1"/>
  <c r="CX33" i="2"/>
  <c r="DD51" i="2"/>
  <c r="DD50" i="2" s="1"/>
  <c r="DD47" i="2" s="1"/>
  <c r="DD67" i="2"/>
  <c r="CW35" i="2"/>
  <c r="DE52" i="2"/>
  <c r="DI89" i="2"/>
  <c r="CP30" i="2"/>
  <c r="CQ25" i="2" s="1"/>
  <c r="CQ24" i="2" s="1"/>
  <c r="CP21" i="2"/>
  <c r="CR26" i="2"/>
  <c r="DJ88" i="2"/>
  <c r="DJ100" i="2"/>
  <c r="DC95" i="2"/>
  <c r="DC70" i="2"/>
  <c r="EB16" i="8" l="1"/>
  <c r="EB83" i="8" s="1"/>
  <c r="EA85" i="8"/>
  <c r="EB35" i="8"/>
  <c r="EB34" i="8" s="1"/>
  <c r="EB42" i="8"/>
  <c r="EI77" i="8" s="1"/>
  <c r="EA83" i="8"/>
  <c r="ED88" i="8" s="1"/>
  <c r="DW40" i="8"/>
  <c r="ED76" i="8" s="1"/>
  <c r="DW33" i="8"/>
  <c r="DW32" i="8" s="1"/>
  <c r="EB46" i="8"/>
  <c r="DU92" i="8"/>
  <c r="DU45" i="8"/>
  <c r="DU27" i="8"/>
  <c r="DP21" i="8"/>
  <c r="DU30" i="8"/>
  <c r="DV26" i="8" s="1"/>
  <c r="DV25" i="8" s="1"/>
  <c r="EH86" i="8"/>
  <c r="EH98" i="8"/>
  <c r="EH97" i="8"/>
  <c r="DV31" i="8"/>
  <c r="EI67" i="8"/>
  <c r="EI66" i="8" s="1"/>
  <c r="EI60" i="8"/>
  <c r="EI59" i="8" s="1"/>
  <c r="EI52" i="8"/>
  <c r="EP74" i="8" s="1"/>
  <c r="EB36" i="8"/>
  <c r="EB43" i="8"/>
  <c r="EI78" i="8"/>
  <c r="EH96" i="8"/>
  <c r="DO91" i="8"/>
  <c r="DO79" i="8"/>
  <c r="DO80" i="8" s="1"/>
  <c r="EA68" i="8"/>
  <c r="EI70" i="8"/>
  <c r="EB61" i="8"/>
  <c r="EC63" i="8"/>
  <c r="EC62" i="8" s="1"/>
  <c r="EC56" i="8"/>
  <c r="EC48" i="8"/>
  <c r="EC53" i="8" s="1"/>
  <c r="EB54" i="8"/>
  <c r="EB94" i="8" s="1"/>
  <c r="EC75" i="8"/>
  <c r="DV39" i="8"/>
  <c r="DV24" i="8"/>
  <c r="DO24" i="6"/>
  <c r="DO23" i="6" s="1"/>
  <c r="DO28" i="6" s="1"/>
  <c r="DN27" i="6"/>
  <c r="DN36" i="6"/>
  <c r="DN29" i="6"/>
  <c r="DG18" i="6"/>
  <c r="DG26" i="6"/>
  <c r="DH20" i="6" s="1"/>
  <c r="DR17" i="5"/>
  <c r="DR25" i="5"/>
  <c r="DS19" i="5" s="1"/>
  <c r="DS18" i="5" s="1"/>
  <c r="DQ88" i="5"/>
  <c r="DQ76" i="5"/>
  <c r="DQ77" i="5" s="1"/>
  <c r="CY37" i="2"/>
  <c r="DF52" i="2" s="1"/>
  <c r="DC85" i="2"/>
  <c r="DF90" i="2" s="1"/>
  <c r="DD54" i="2"/>
  <c r="DD55" i="2" s="1"/>
  <c r="CY33" i="2"/>
  <c r="DD56" i="2"/>
  <c r="DD95" i="2"/>
  <c r="CZ41" i="2"/>
  <c r="DG78" i="2" s="1"/>
  <c r="CZ34" i="2"/>
  <c r="DG58" i="2" s="1"/>
  <c r="DG57" i="2" s="1"/>
  <c r="DF69" i="2"/>
  <c r="DF53" i="2"/>
  <c r="DM76" i="2" s="1"/>
  <c r="CS29" i="2"/>
  <c r="CT23" i="2" s="1"/>
  <c r="CT22" i="2" s="1"/>
  <c r="CQ30" i="2"/>
  <c r="CR25" i="2" s="1"/>
  <c r="CQ21" i="2"/>
  <c r="CY40" i="2"/>
  <c r="DE64" i="2"/>
  <c r="DJ89" i="2"/>
  <c r="CX36" i="2"/>
  <c r="DE60" i="2" s="1"/>
  <c r="DE59" i="2" s="1"/>
  <c r="CX43" i="2"/>
  <c r="DD66" i="2"/>
  <c r="DD63" i="2" s="1"/>
  <c r="DK74" i="2"/>
  <c r="DF80" i="2"/>
  <c r="DF65" i="2"/>
  <c r="DM73" i="2" s="1"/>
  <c r="DF49" i="2"/>
  <c r="CR31" i="2"/>
  <c r="CS27" i="2" s="1"/>
  <c r="CP81" i="2"/>
  <c r="CP82" i="2" s="1"/>
  <c r="CP93" i="2"/>
  <c r="CW32" i="2"/>
  <c r="CW28" i="2" s="1"/>
  <c r="DD71" i="2"/>
  <c r="DD17" i="2" s="1"/>
  <c r="DD18" i="2" l="1"/>
  <c r="DN25" i="6"/>
  <c r="EI65" i="8"/>
  <c r="EI64" i="8" s="1"/>
  <c r="EA84" i="8"/>
  <c r="EB85" i="8"/>
  <c r="EB41" i="8"/>
  <c r="EI50" i="8"/>
  <c r="EI49" i="8" s="1"/>
  <c r="EI58" i="8"/>
  <c r="EI57" i="8" s="1"/>
  <c r="EC47" i="8"/>
  <c r="EC46" i="8" s="1"/>
  <c r="EC61" i="8"/>
  <c r="DV30" i="8"/>
  <c r="DW26" i="8" s="1"/>
  <c r="DW25" i="8" s="1"/>
  <c r="EC69" i="8"/>
  <c r="EI51" i="8"/>
  <c r="EH87" i="8"/>
  <c r="EC42" i="8"/>
  <c r="EC35" i="8"/>
  <c r="DV23" i="8"/>
  <c r="EI86" i="8"/>
  <c r="EI98" i="8"/>
  <c r="EI97" i="8"/>
  <c r="EB93" i="8"/>
  <c r="EB68" i="8"/>
  <c r="EJ71" i="8"/>
  <c r="EI96" i="8"/>
  <c r="EC44" i="8"/>
  <c r="EJ78" i="8" s="1"/>
  <c r="EC37" i="8"/>
  <c r="EC36" i="8" s="1"/>
  <c r="DW31" i="8"/>
  <c r="ED63" i="8"/>
  <c r="ED62" i="8" s="1"/>
  <c r="ED56" i="8"/>
  <c r="ED48" i="8"/>
  <c r="ED53" i="8" s="1"/>
  <c r="ED75" i="8"/>
  <c r="EC55" i="8"/>
  <c r="EP73" i="8"/>
  <c r="DV92" i="8"/>
  <c r="DP20" i="8"/>
  <c r="DP28" i="8"/>
  <c r="DQ22" i="8" s="1"/>
  <c r="DV38" i="8"/>
  <c r="DV45" i="8" s="1"/>
  <c r="DW39" i="8"/>
  <c r="EB84" i="8"/>
  <c r="EE88" i="8"/>
  <c r="DN90" i="6"/>
  <c r="DN43" i="6"/>
  <c r="DO31" i="6"/>
  <c r="DO30" i="6" s="1"/>
  <c r="DP24" i="6" s="1"/>
  <c r="DP23" i="6" s="1"/>
  <c r="DO38" i="6"/>
  <c r="DO37" i="6" s="1"/>
  <c r="DG89" i="6"/>
  <c r="DG77" i="6"/>
  <c r="DG78" i="6" s="1"/>
  <c r="DH19" i="6"/>
  <c r="DO22" i="6"/>
  <c r="DO21" i="6" s="1"/>
  <c r="DS17" i="5"/>
  <c r="DS25" i="5"/>
  <c r="DR88" i="5"/>
  <c r="DR76" i="5"/>
  <c r="DR77" i="5" s="1"/>
  <c r="DM75" i="2"/>
  <c r="DD16" i="2"/>
  <c r="DD85" i="2" s="1"/>
  <c r="DC86" i="2"/>
  <c r="DD70" i="2"/>
  <c r="CT29" i="2"/>
  <c r="CU23" i="2" s="1"/>
  <c r="CU22" i="2" s="1"/>
  <c r="CZ45" i="2"/>
  <c r="CZ44" i="2" s="1"/>
  <c r="CZ38" i="2"/>
  <c r="DG62" i="2" s="1"/>
  <c r="DG61" i="2" s="1"/>
  <c r="DK72" i="2"/>
  <c r="CY43" i="2"/>
  <c r="CY36" i="2"/>
  <c r="DF60" i="2" s="1"/>
  <c r="DF59" i="2" s="1"/>
  <c r="CZ33" i="2"/>
  <c r="DE79" i="2"/>
  <c r="CX42" i="2"/>
  <c r="DA41" i="2"/>
  <c r="DH78" i="2" s="1"/>
  <c r="DA34" i="2"/>
  <c r="DH58" i="2" s="1"/>
  <c r="DH57" i="2" s="1"/>
  <c r="DF48" i="2"/>
  <c r="CW94" i="2"/>
  <c r="CW46" i="2"/>
  <c r="DE67" i="2"/>
  <c r="DL74" i="2" s="1"/>
  <c r="DE51" i="2"/>
  <c r="DG65" i="2"/>
  <c r="DN73" i="2" s="1"/>
  <c r="DG49" i="2"/>
  <c r="CX35" i="2"/>
  <c r="CZ40" i="2"/>
  <c r="CQ93" i="2"/>
  <c r="CQ81" i="2"/>
  <c r="CQ82" i="2" s="1"/>
  <c r="CS26" i="2"/>
  <c r="DF64" i="2"/>
  <c r="CR24" i="2"/>
  <c r="DF68" i="2"/>
  <c r="DD96" i="2"/>
  <c r="EP72" i="8" l="1"/>
  <c r="EC43" i="8"/>
  <c r="ED69" i="8"/>
  <c r="ED47" i="8"/>
  <c r="DW30" i="8"/>
  <c r="DX26" i="8" s="1"/>
  <c r="DX25" i="8" s="1"/>
  <c r="EJ51" i="8"/>
  <c r="DX40" i="8"/>
  <c r="EE76" i="8" s="1"/>
  <c r="DX33" i="8"/>
  <c r="EC54" i="8"/>
  <c r="EC94" i="8" s="1"/>
  <c r="ED55" i="8"/>
  <c r="DW92" i="8"/>
  <c r="EC93" i="8"/>
  <c r="EI87" i="8"/>
  <c r="DP91" i="8"/>
  <c r="DP79" i="8"/>
  <c r="DP80" i="8" s="1"/>
  <c r="ED46" i="8"/>
  <c r="DV29" i="8"/>
  <c r="DW24" i="8" s="1"/>
  <c r="DW23" i="8" s="1"/>
  <c r="DV27" i="8"/>
  <c r="EJ67" i="8"/>
  <c r="EJ66" i="8" s="1"/>
  <c r="EJ60" i="8"/>
  <c r="EJ59" i="8" s="1"/>
  <c r="EJ52" i="8"/>
  <c r="EQ74" i="8" s="1"/>
  <c r="EK71" i="8"/>
  <c r="EJ70" i="8"/>
  <c r="EJ65" i="8"/>
  <c r="EJ64" i="8" s="1"/>
  <c r="EJ50" i="8"/>
  <c r="EJ49" i="8" s="1"/>
  <c r="EJ58" i="8"/>
  <c r="EJ57" i="8" s="1"/>
  <c r="EC34" i="8"/>
  <c r="ED44" i="8"/>
  <c r="EK78" i="8" s="1"/>
  <c r="ED37" i="8"/>
  <c r="DQ21" i="8"/>
  <c r="EC17" i="8"/>
  <c r="EC16" i="8"/>
  <c r="EJ77" i="8"/>
  <c r="EC41" i="8"/>
  <c r="ED61" i="8"/>
  <c r="DW38" i="8"/>
  <c r="DW45" i="8" s="1"/>
  <c r="DD87" i="2"/>
  <c r="DP28" i="6"/>
  <c r="DO29" i="6"/>
  <c r="DO36" i="6"/>
  <c r="DO27" i="6"/>
  <c r="DH18" i="6"/>
  <c r="DH26" i="6"/>
  <c r="DI20" i="6" s="1"/>
  <c r="DS88" i="5"/>
  <c r="DS76" i="5"/>
  <c r="DS77" i="5" s="1"/>
  <c r="DD91" i="2"/>
  <c r="DG80" i="2"/>
  <c r="DL72" i="2"/>
  <c r="DF51" i="2"/>
  <c r="DF54" i="2" s="1"/>
  <c r="DF67" i="2"/>
  <c r="DM74" i="2" s="1"/>
  <c r="DA40" i="2"/>
  <c r="DF79" i="2"/>
  <c r="DE77" i="2"/>
  <c r="DK88" i="2"/>
  <c r="DK100" i="2"/>
  <c r="DK98" i="2"/>
  <c r="DE71" i="2"/>
  <c r="DE17" i="2" s="1"/>
  <c r="CY35" i="2"/>
  <c r="CX32" i="2"/>
  <c r="DK99" i="2"/>
  <c r="DD86" i="2"/>
  <c r="DG90" i="2"/>
  <c r="DE66" i="2"/>
  <c r="CU29" i="2"/>
  <c r="CV23" i="2" s="1"/>
  <c r="CV22" i="2" s="1"/>
  <c r="DG64" i="2"/>
  <c r="DE54" i="2"/>
  <c r="DE55" i="2" s="1"/>
  <c r="DE50" i="2"/>
  <c r="DG53" i="2"/>
  <c r="DN76" i="2" s="1"/>
  <c r="DG69" i="2"/>
  <c r="DG68" i="2" s="1"/>
  <c r="CZ37" i="2"/>
  <c r="DB41" i="2"/>
  <c r="DI78" i="2" s="1"/>
  <c r="DB34" i="2"/>
  <c r="DI58" i="2" s="1"/>
  <c r="DI57" i="2" s="1"/>
  <c r="DH49" i="2"/>
  <c r="DH65" i="2"/>
  <c r="DO73" i="2" s="1"/>
  <c r="CY42" i="2"/>
  <c r="CX39" i="2"/>
  <c r="CS31" i="2"/>
  <c r="CT27" i="2" s="1"/>
  <c r="CT26" i="2" s="1"/>
  <c r="CR30" i="2"/>
  <c r="CS25" i="2" s="1"/>
  <c r="CR21" i="2"/>
  <c r="DG48" i="2"/>
  <c r="DA33" i="2"/>
  <c r="DF55" i="2" l="1"/>
  <c r="DP22" i="6"/>
  <c r="DP21" i="6" s="1"/>
  <c r="DP27" i="6" s="1"/>
  <c r="DX39" i="8"/>
  <c r="DX38" i="8" s="1"/>
  <c r="EQ73" i="8"/>
  <c r="EC68" i="8"/>
  <c r="ED43" i="8"/>
  <c r="DX30" i="8"/>
  <c r="EC85" i="8"/>
  <c r="EC83" i="8"/>
  <c r="ED16" i="8"/>
  <c r="EE63" i="8"/>
  <c r="EE62" i="8" s="1"/>
  <c r="EE56" i="8"/>
  <c r="EE55" i="8" s="1"/>
  <c r="EE48" i="8"/>
  <c r="DX32" i="8"/>
  <c r="DW29" i="8"/>
  <c r="DX24" i="8" s="1"/>
  <c r="DX23" i="8" s="1"/>
  <c r="EJ86" i="8"/>
  <c r="EJ97" i="8"/>
  <c r="EJ98" i="8"/>
  <c r="DQ20" i="8"/>
  <c r="DQ28" i="8"/>
  <c r="DR22" i="8" s="1"/>
  <c r="EC89" i="8"/>
  <c r="ED17" i="8"/>
  <c r="EE75" i="8"/>
  <c r="EQ72" i="8"/>
  <c r="EK70" i="8"/>
  <c r="EK67" i="8"/>
  <c r="EK60" i="8"/>
  <c r="EK59" i="8" s="1"/>
  <c r="EK52" i="8"/>
  <c r="ER74" i="8" s="1"/>
  <c r="EJ96" i="8"/>
  <c r="ED93" i="8"/>
  <c r="DW27" i="8"/>
  <c r="ED42" i="8"/>
  <c r="EK77" i="8" s="1"/>
  <c r="ED35" i="8"/>
  <c r="ED34" i="8" s="1"/>
  <c r="EE44" i="8"/>
  <c r="EL78" i="8" s="1"/>
  <c r="EE37" i="8"/>
  <c r="ED54" i="8"/>
  <c r="ED94" i="8" s="1"/>
  <c r="ED36" i="8"/>
  <c r="CX28" i="2"/>
  <c r="DO25" i="6"/>
  <c r="DH89" i="6"/>
  <c r="DH77" i="6"/>
  <c r="DH78" i="6" s="1"/>
  <c r="DO90" i="6"/>
  <c r="DO43" i="6"/>
  <c r="DP31" i="6"/>
  <c r="DP30" i="6" s="1"/>
  <c r="DQ24" i="6" s="1"/>
  <c r="DQ23" i="6" s="1"/>
  <c r="DP38" i="6"/>
  <c r="DP37" i="6" s="1"/>
  <c r="DI19" i="6"/>
  <c r="DN75" i="2"/>
  <c r="DE16" i="2"/>
  <c r="DE87" i="2" s="1"/>
  <c r="DM72" i="2"/>
  <c r="CV29" i="2"/>
  <c r="CW23" i="2" s="1"/>
  <c r="CW22" i="2" s="1"/>
  <c r="CX46" i="2"/>
  <c r="CX94" i="2"/>
  <c r="DF77" i="2"/>
  <c r="CR93" i="2"/>
  <c r="CR81" i="2"/>
  <c r="CR82" i="2" s="1"/>
  <c r="CY39" i="2"/>
  <c r="CY32" i="2"/>
  <c r="DC41" i="2"/>
  <c r="DJ78" i="2" s="1"/>
  <c r="DC34" i="2"/>
  <c r="DJ58" i="2" s="1"/>
  <c r="DJ57" i="2" s="1"/>
  <c r="DE56" i="2"/>
  <c r="DB40" i="2"/>
  <c r="DL88" i="2"/>
  <c r="DL100" i="2"/>
  <c r="DL98" i="2"/>
  <c r="CZ43" i="2"/>
  <c r="CZ42" i="2" s="1"/>
  <c r="CZ36" i="2"/>
  <c r="DG60" i="2" s="1"/>
  <c r="DG59" i="2" s="1"/>
  <c r="DF50" i="2"/>
  <c r="DE47" i="2"/>
  <c r="DF66" i="2"/>
  <c r="DE63" i="2"/>
  <c r="DL99" i="2"/>
  <c r="CS24" i="2"/>
  <c r="DB33" i="2"/>
  <c r="DH48" i="2"/>
  <c r="DI65" i="2"/>
  <c r="DP73" i="2" s="1"/>
  <c r="DI49" i="2"/>
  <c r="DF71" i="2"/>
  <c r="DF17" i="2" s="1"/>
  <c r="CT31" i="2"/>
  <c r="CU27" i="2" s="1"/>
  <c r="DH64" i="2"/>
  <c r="DK89" i="2"/>
  <c r="DA45" i="2"/>
  <c r="DA38" i="2"/>
  <c r="DH62" i="2" s="1"/>
  <c r="DH61" i="2" s="1"/>
  <c r="DG52" i="2"/>
  <c r="DE18" i="2" l="1"/>
  <c r="DE91" i="2"/>
  <c r="ER73" i="8"/>
  <c r="EK66" i="8"/>
  <c r="ED41" i="8"/>
  <c r="ED68" i="8"/>
  <c r="EE69" i="8"/>
  <c r="EE17" i="8" s="1"/>
  <c r="DX29" i="8"/>
  <c r="EK86" i="8"/>
  <c r="EK98" i="8"/>
  <c r="EK97" i="8"/>
  <c r="DY40" i="8"/>
  <c r="DY33" i="8"/>
  <c r="DY32" i="8" s="1"/>
  <c r="ED85" i="8"/>
  <c r="ED83" i="8"/>
  <c r="EL67" i="8"/>
  <c r="EL60" i="8"/>
  <c r="EL59" i="8" s="1"/>
  <c r="EL52" i="8"/>
  <c r="ES74" i="8" s="1"/>
  <c r="EE42" i="8"/>
  <c r="EL77" i="8" s="1"/>
  <c r="EE35" i="8"/>
  <c r="EE34" i="8" s="1"/>
  <c r="EC84" i="8"/>
  <c r="EF88" i="8"/>
  <c r="DQ91" i="8"/>
  <c r="DQ79" i="8"/>
  <c r="DQ80" i="8" s="1"/>
  <c r="DX31" i="8"/>
  <c r="DR21" i="8"/>
  <c r="EE53" i="8"/>
  <c r="EE47" i="8"/>
  <c r="EK96" i="8"/>
  <c r="EE36" i="8"/>
  <c r="ED89" i="8"/>
  <c r="EJ87" i="8"/>
  <c r="EE61" i="8"/>
  <c r="EE54" i="8"/>
  <c r="EE94" i="8" s="1"/>
  <c r="EE43" i="8"/>
  <c r="DY26" i="8"/>
  <c r="EK65" i="8"/>
  <c r="EK64" i="8" s="1"/>
  <c r="EK58" i="8"/>
  <c r="EK57" i="8" s="1"/>
  <c r="EK50" i="8"/>
  <c r="EK49" i="8" s="1"/>
  <c r="EL71" i="8"/>
  <c r="EK51" i="8"/>
  <c r="CY28" i="2"/>
  <c r="DQ28" i="6"/>
  <c r="DI18" i="6"/>
  <c r="DI26" i="6"/>
  <c r="DJ20" i="6" s="1"/>
  <c r="DP36" i="6"/>
  <c r="DP29" i="6"/>
  <c r="CZ35" i="2"/>
  <c r="CZ32" i="2" s="1"/>
  <c r="DA37" i="2"/>
  <c r="DH52" i="2" s="1"/>
  <c r="DE85" i="2"/>
  <c r="DH90" i="2" s="1"/>
  <c r="DF16" i="2"/>
  <c r="DF85" i="2" s="1"/>
  <c r="DG79" i="2"/>
  <c r="DG77" i="2" s="1"/>
  <c r="CW29" i="2"/>
  <c r="CX23" i="2" s="1"/>
  <c r="CX22" i="2" s="1"/>
  <c r="CZ39" i="2"/>
  <c r="DM88" i="2"/>
  <c r="DM98" i="2"/>
  <c r="DM100" i="2"/>
  <c r="CY46" i="2"/>
  <c r="CY94" i="2"/>
  <c r="DH80" i="2"/>
  <c r="DA44" i="2"/>
  <c r="DC33" i="2"/>
  <c r="DC40" i="2"/>
  <c r="DM99" i="2"/>
  <c r="DF47" i="2"/>
  <c r="DF63" i="2"/>
  <c r="CS30" i="2"/>
  <c r="CT25" i="2" s="1"/>
  <c r="CT24" i="2" s="1"/>
  <c r="CS21" i="2"/>
  <c r="DG51" i="2"/>
  <c r="DG54" i="2" s="1"/>
  <c r="DG55" i="2" s="1"/>
  <c r="DG67" i="2"/>
  <c r="DN74" i="2" s="1"/>
  <c r="DE96" i="2"/>
  <c r="DB38" i="2"/>
  <c r="DI62" i="2" s="1"/>
  <c r="DI61" i="2" s="1"/>
  <c r="DB45" i="2"/>
  <c r="DD41" i="2"/>
  <c r="DK78" i="2" s="1"/>
  <c r="DD34" i="2"/>
  <c r="DK58" i="2" s="1"/>
  <c r="DK57" i="2" s="1"/>
  <c r="DE95" i="2"/>
  <c r="DE70" i="2"/>
  <c r="DI64" i="2"/>
  <c r="DJ65" i="2"/>
  <c r="DQ73" i="2" s="1"/>
  <c r="DJ49" i="2"/>
  <c r="DL89" i="2"/>
  <c r="DI48" i="2"/>
  <c r="DF56" i="2"/>
  <c r="DH69" i="2"/>
  <c r="DH68" i="2" s="1"/>
  <c r="DH53" i="2"/>
  <c r="DO76" i="2" s="1"/>
  <c r="CU26" i="2"/>
  <c r="DF18" i="2" l="1"/>
  <c r="DF91" i="2"/>
  <c r="EE16" i="8"/>
  <c r="EE85" i="8" s="1"/>
  <c r="EE41" i="8"/>
  <c r="EL66" i="8"/>
  <c r="ES73" i="8"/>
  <c r="DY24" i="8"/>
  <c r="DY23" i="8" s="1"/>
  <c r="DY29" i="8" s="1"/>
  <c r="EE46" i="8"/>
  <c r="ER72" i="8"/>
  <c r="EK87" i="8"/>
  <c r="EF44" i="8"/>
  <c r="EM78" i="8" s="1"/>
  <c r="EF37" i="8"/>
  <c r="EF36" i="8" s="1"/>
  <c r="DY25" i="8"/>
  <c r="EE89" i="8"/>
  <c r="ED84" i="8"/>
  <c r="EG88" i="8"/>
  <c r="DR20" i="8"/>
  <c r="DR28" i="8"/>
  <c r="DS22" i="8" s="1"/>
  <c r="EL51" i="8"/>
  <c r="EL70" i="8"/>
  <c r="EL96" i="8" s="1"/>
  <c r="DX92" i="8"/>
  <c r="DX45" i="8"/>
  <c r="DX27" i="8"/>
  <c r="EL65" i="8"/>
  <c r="EL64" i="8" s="1"/>
  <c r="EL58" i="8"/>
  <c r="EL57" i="8" s="1"/>
  <c r="EL50" i="8"/>
  <c r="EL49" i="8" s="1"/>
  <c r="EF63" i="8"/>
  <c r="EF62" i="8" s="1"/>
  <c r="EF56" i="8"/>
  <c r="EF48" i="8"/>
  <c r="EF53" i="8" s="1"/>
  <c r="DY31" i="8"/>
  <c r="DY39" i="8"/>
  <c r="EF76" i="8"/>
  <c r="CZ28" i="2"/>
  <c r="DP25" i="6"/>
  <c r="DQ22" i="6"/>
  <c r="DQ21" i="6" s="1"/>
  <c r="DQ27" i="6" s="1"/>
  <c r="DQ31" i="6"/>
  <c r="DQ30" i="6" s="1"/>
  <c r="DR24" i="6" s="1"/>
  <c r="DR23" i="6" s="1"/>
  <c r="DQ38" i="6"/>
  <c r="DQ37" i="6" s="1"/>
  <c r="DI89" i="6"/>
  <c r="DI77" i="6"/>
  <c r="DI78" i="6" s="1"/>
  <c r="DJ19" i="6"/>
  <c r="DP90" i="6"/>
  <c r="DP43" i="6"/>
  <c r="DO75" i="2"/>
  <c r="DE86" i="2"/>
  <c r="DF87" i="2"/>
  <c r="DG66" i="2"/>
  <c r="DG63" i="2" s="1"/>
  <c r="DG71" i="2"/>
  <c r="DG17" i="2" s="1"/>
  <c r="CT30" i="2"/>
  <c r="CU25" i="2" s="1"/>
  <c r="CU24" i="2" s="1"/>
  <c r="CT21" i="2"/>
  <c r="CX29" i="2"/>
  <c r="CY23" i="2" s="1"/>
  <c r="DD33" i="2"/>
  <c r="DA43" i="2"/>
  <c r="DA36" i="2"/>
  <c r="DH60" i="2" s="1"/>
  <c r="DH59" i="2" s="1"/>
  <c r="DM89" i="2"/>
  <c r="DE41" i="2"/>
  <c r="DL78" i="2" s="1"/>
  <c r="DE34" i="2"/>
  <c r="DL58" i="2" s="1"/>
  <c r="DL57" i="2" s="1"/>
  <c r="DI80" i="2"/>
  <c r="CU31" i="2"/>
  <c r="CV27" i="2" s="1"/>
  <c r="CZ94" i="2"/>
  <c r="CZ46" i="2"/>
  <c r="DB44" i="2"/>
  <c r="DF96" i="2"/>
  <c r="DN72" i="2"/>
  <c r="DN99" i="2" s="1"/>
  <c r="DK65" i="2"/>
  <c r="DR73" i="2" s="1"/>
  <c r="DK49" i="2"/>
  <c r="DF70" i="2"/>
  <c r="DF95" i="2"/>
  <c r="DD40" i="2"/>
  <c r="DF86" i="2"/>
  <c r="DI90" i="2"/>
  <c r="DI53" i="2"/>
  <c r="DP76" i="2" s="1"/>
  <c r="DI69" i="2"/>
  <c r="DI68" i="2" s="1"/>
  <c r="DJ48" i="2"/>
  <c r="DJ64" i="2"/>
  <c r="CS81" i="2"/>
  <c r="CS82" i="2" s="1"/>
  <c r="CS93" i="2"/>
  <c r="DG50" i="2"/>
  <c r="DB37" i="2"/>
  <c r="DI52" i="2" s="1"/>
  <c r="EM71" i="8" l="1"/>
  <c r="EM70" i="8" s="1"/>
  <c r="EE83" i="8"/>
  <c r="EE84" i="8" s="1"/>
  <c r="DZ24" i="8"/>
  <c r="DZ23" i="8" s="1"/>
  <c r="DZ29" i="8" s="1"/>
  <c r="EF35" i="8"/>
  <c r="EM65" i="8" s="1"/>
  <c r="EM64" i="8" s="1"/>
  <c r="EF42" i="8"/>
  <c r="EM77" i="8" s="1"/>
  <c r="EF43" i="8"/>
  <c r="DZ40" i="8"/>
  <c r="EG76" i="8" s="1"/>
  <c r="DZ33" i="8"/>
  <c r="EF69" i="8"/>
  <c r="EF55" i="8"/>
  <c r="DR91" i="8"/>
  <c r="DR79" i="8"/>
  <c r="DR80" i="8" s="1"/>
  <c r="DY30" i="8"/>
  <c r="DZ26" i="8" s="1"/>
  <c r="DZ25" i="8" s="1"/>
  <c r="ES72" i="8"/>
  <c r="EF75" i="8"/>
  <c r="EF61" i="8"/>
  <c r="EL86" i="8"/>
  <c r="EL98" i="8"/>
  <c r="EL97" i="8"/>
  <c r="DS21" i="8"/>
  <c r="EM67" i="8"/>
  <c r="EM60" i="8"/>
  <c r="EM59" i="8" s="1"/>
  <c r="EM52" i="8"/>
  <c r="ET74" i="8" s="1"/>
  <c r="EF47" i="8"/>
  <c r="DY38" i="8"/>
  <c r="DY45" i="8" s="1"/>
  <c r="EE93" i="8"/>
  <c r="EE68" i="8"/>
  <c r="DY92" i="8"/>
  <c r="EM51" i="8"/>
  <c r="DJ18" i="6"/>
  <c r="DJ26" i="6"/>
  <c r="DK20" i="6" s="1"/>
  <c r="DQ36" i="6"/>
  <c r="DR28" i="6"/>
  <c r="DQ29" i="6"/>
  <c r="DP75" i="2"/>
  <c r="DG16" i="2"/>
  <c r="DG87" i="2" s="1"/>
  <c r="CU30" i="2"/>
  <c r="CV25" i="2" s="1"/>
  <c r="CU21" i="2"/>
  <c r="DH51" i="2"/>
  <c r="DH54" i="2" s="1"/>
  <c r="DH55" i="2" s="1"/>
  <c r="DH67" i="2"/>
  <c r="DA35" i="2"/>
  <c r="DF41" i="2"/>
  <c r="DM78" i="2" s="1"/>
  <c r="DF34" i="2"/>
  <c r="DM58" i="2" s="1"/>
  <c r="DM57" i="2" s="1"/>
  <c r="DC45" i="2"/>
  <c r="DC44" i="2" s="1"/>
  <c r="DC38" i="2"/>
  <c r="DJ62" i="2" s="1"/>
  <c r="DJ61" i="2" s="1"/>
  <c r="DH79" i="2"/>
  <c r="DA42" i="2"/>
  <c r="DE33" i="2"/>
  <c r="CV26" i="2"/>
  <c r="DG56" i="2"/>
  <c r="DG18" i="2" s="1"/>
  <c r="DL65" i="2"/>
  <c r="DS73" i="2" s="1"/>
  <c r="DL49" i="2"/>
  <c r="DG47" i="2"/>
  <c r="DN88" i="2"/>
  <c r="DN98" i="2"/>
  <c r="DN100" i="2"/>
  <c r="DK64" i="2"/>
  <c r="CT93" i="2"/>
  <c r="CT81" i="2"/>
  <c r="CT82" i="2" s="1"/>
  <c r="DK48" i="2"/>
  <c r="DE40" i="2"/>
  <c r="CY22" i="2"/>
  <c r="DB43" i="2"/>
  <c r="DB36" i="2"/>
  <c r="DI60" i="2" s="1"/>
  <c r="DI59" i="2" s="1"/>
  <c r="DQ25" i="6" l="1"/>
  <c r="EH88" i="8"/>
  <c r="EG42" i="8"/>
  <c r="EN77" i="8" s="1"/>
  <c r="EG35" i="8"/>
  <c r="EN58" i="8" s="1"/>
  <c r="EF41" i="8"/>
  <c r="DZ39" i="8"/>
  <c r="DZ38" i="8" s="1"/>
  <c r="EF34" i="8"/>
  <c r="EM50" i="8"/>
  <c r="EM49" i="8" s="1"/>
  <c r="EM58" i="8"/>
  <c r="EM57" i="8" s="1"/>
  <c r="DY27" i="8"/>
  <c r="EG75" i="8"/>
  <c r="EF46" i="8"/>
  <c r="EG63" i="8"/>
  <c r="EG56" i="8"/>
  <c r="EG55" i="8" s="1"/>
  <c r="EG48" i="8"/>
  <c r="EG53" i="8" s="1"/>
  <c r="DZ32" i="8"/>
  <c r="ET73" i="8"/>
  <c r="EM66" i="8"/>
  <c r="EM86" i="8"/>
  <c r="EM98" i="8"/>
  <c r="EM97" i="8"/>
  <c r="DS20" i="8"/>
  <c r="DS28" i="8"/>
  <c r="DT22" i="8" s="1"/>
  <c r="ET72" i="8"/>
  <c r="EM96" i="8"/>
  <c r="EF54" i="8"/>
  <c r="EF94" i="8" s="1"/>
  <c r="EF16" i="8"/>
  <c r="EF17" i="8"/>
  <c r="DZ30" i="8"/>
  <c r="EL87" i="8"/>
  <c r="EG44" i="8"/>
  <c r="EG37" i="8"/>
  <c r="DR22" i="6"/>
  <c r="DR21" i="6" s="1"/>
  <c r="DR27" i="6" s="1"/>
  <c r="DG85" i="2"/>
  <c r="DG86" i="2" s="1"/>
  <c r="DQ90" i="6"/>
  <c r="DQ43" i="6"/>
  <c r="DJ89" i="6"/>
  <c r="DJ77" i="6"/>
  <c r="DJ78" i="6" s="1"/>
  <c r="DR38" i="6"/>
  <c r="DR37" i="6" s="1"/>
  <c r="DR31" i="6"/>
  <c r="DR30" i="6" s="1"/>
  <c r="DK19" i="6"/>
  <c r="DG91" i="2"/>
  <c r="DH50" i="2"/>
  <c r="DH47" i="2" s="1"/>
  <c r="DJ80" i="2"/>
  <c r="DL48" i="2"/>
  <c r="DB35" i="2"/>
  <c r="DA32" i="2"/>
  <c r="DL64" i="2"/>
  <c r="DH66" i="2"/>
  <c r="DO74" i="2"/>
  <c r="CY29" i="2"/>
  <c r="CZ23" i="2" s="1"/>
  <c r="CZ22" i="2" s="1"/>
  <c r="DG96" i="2"/>
  <c r="DN89" i="2"/>
  <c r="DH56" i="2"/>
  <c r="DI79" i="2"/>
  <c r="DH77" i="2"/>
  <c r="DH71" i="2"/>
  <c r="DI51" i="2"/>
  <c r="DI54" i="2" s="1"/>
  <c r="DI55" i="2" s="1"/>
  <c r="DI67" i="2"/>
  <c r="DB42" i="2"/>
  <c r="DA39" i="2"/>
  <c r="DJ53" i="2"/>
  <c r="DQ76" i="2" s="1"/>
  <c r="DJ69" i="2"/>
  <c r="DJ68" i="2" s="1"/>
  <c r="DF40" i="2"/>
  <c r="DG95" i="2"/>
  <c r="DG70" i="2"/>
  <c r="CV31" i="2"/>
  <c r="CW27" i="2" s="1"/>
  <c r="CW26" i="2" s="1"/>
  <c r="CU81" i="2"/>
  <c r="CU82" i="2" s="1"/>
  <c r="CU93" i="2"/>
  <c r="DF33" i="2"/>
  <c r="DM49" i="2"/>
  <c r="DM65" i="2"/>
  <c r="DT73" i="2" s="1"/>
  <c r="DC36" i="2"/>
  <c r="DJ60" i="2" s="1"/>
  <c r="DJ59" i="2" s="1"/>
  <c r="DC43" i="2"/>
  <c r="DC37" i="2"/>
  <c r="CV24" i="2"/>
  <c r="DH16" i="2" l="1"/>
  <c r="DH87" i="2" s="1"/>
  <c r="DH17" i="2"/>
  <c r="EN50" i="8"/>
  <c r="EN49" i="8" s="1"/>
  <c r="EN65" i="8"/>
  <c r="EN64" i="8" s="1"/>
  <c r="EG34" i="8"/>
  <c r="EG41" i="8"/>
  <c r="EN57" i="8"/>
  <c r="EA26" i="8"/>
  <c r="EH44" i="8" s="1"/>
  <c r="EG47" i="8"/>
  <c r="EG46" i="8" s="1"/>
  <c r="EF83" i="8"/>
  <c r="EF85" i="8"/>
  <c r="EM87" i="8"/>
  <c r="EN71" i="8"/>
  <c r="EG62" i="8"/>
  <c r="EG54" i="8"/>
  <c r="EG94" i="8" s="1"/>
  <c r="EA40" i="8"/>
  <c r="EA33" i="8"/>
  <c r="EN67" i="8"/>
  <c r="EN60" i="8"/>
  <c r="EN59" i="8" s="1"/>
  <c r="EN52" i="8"/>
  <c r="EU74" i="8" s="1"/>
  <c r="EG36" i="8"/>
  <c r="DS91" i="8"/>
  <c r="DS79" i="8"/>
  <c r="DS80" i="8" s="1"/>
  <c r="EF93" i="8"/>
  <c r="EF68" i="8"/>
  <c r="EG43" i="8"/>
  <c r="EN78" i="8"/>
  <c r="DT21" i="8"/>
  <c r="DZ31" i="8"/>
  <c r="EF89" i="8"/>
  <c r="EG69" i="8"/>
  <c r="EG17" i="8" s="1"/>
  <c r="DA28" i="2"/>
  <c r="DJ90" i="2"/>
  <c r="DK18" i="6"/>
  <c r="DK26" i="6"/>
  <c r="DL20" i="6" s="1"/>
  <c r="DR29" i="6"/>
  <c r="DR36" i="6"/>
  <c r="DS24" i="6"/>
  <c r="DS23" i="6" s="1"/>
  <c r="DS28" i="6" s="1"/>
  <c r="DQ75" i="2"/>
  <c r="DI50" i="2"/>
  <c r="DI47" i="2" s="1"/>
  <c r="CW31" i="2"/>
  <c r="CX27" i="2" s="1"/>
  <c r="CX26" i="2" s="1"/>
  <c r="DJ67" i="2"/>
  <c r="DJ51" i="2"/>
  <c r="DH95" i="2"/>
  <c r="DJ79" i="2"/>
  <c r="DI77" i="2"/>
  <c r="DC42" i="2"/>
  <c r="DB39" i="2"/>
  <c r="DH96" i="2"/>
  <c r="DA94" i="2"/>
  <c r="DA46" i="2"/>
  <c r="DC35" i="2"/>
  <c r="DB32" i="2"/>
  <c r="DG41" i="2"/>
  <c r="DN78" i="2" s="1"/>
  <c r="DG34" i="2"/>
  <c r="DN58" i="2" s="1"/>
  <c r="DN57" i="2" s="1"/>
  <c r="DI71" i="2"/>
  <c r="DM48" i="2"/>
  <c r="CZ29" i="2"/>
  <c r="DA23" i="2" s="1"/>
  <c r="DA22" i="2" s="1"/>
  <c r="CV30" i="2"/>
  <c r="CW25" i="2" s="1"/>
  <c r="CW24" i="2" s="1"/>
  <c r="CV21" i="2"/>
  <c r="DD45" i="2"/>
  <c r="DD38" i="2"/>
  <c r="DK62" i="2" s="1"/>
  <c r="DK61" i="2" s="1"/>
  <c r="DP74" i="2"/>
  <c r="DO72" i="2"/>
  <c r="DJ52" i="2"/>
  <c r="DI56" i="2"/>
  <c r="DI66" i="2"/>
  <c r="DH63" i="2"/>
  <c r="DH18" i="2" s="1"/>
  <c r="DM64" i="2"/>
  <c r="DH85" i="2" l="1"/>
  <c r="DH86" i="2" s="1"/>
  <c r="DI16" i="2"/>
  <c r="DI85" i="2" s="1"/>
  <c r="DI17" i="2"/>
  <c r="DB28" i="2"/>
  <c r="EU72" i="8"/>
  <c r="EH37" i="8"/>
  <c r="EO67" i="8" s="1"/>
  <c r="EA25" i="8"/>
  <c r="EA30" i="8" s="1"/>
  <c r="EG16" i="8"/>
  <c r="EG85" i="8" s="1"/>
  <c r="EU73" i="8"/>
  <c r="EG89" i="8"/>
  <c r="EH43" i="8"/>
  <c r="EG93" i="8"/>
  <c r="EN70" i="8"/>
  <c r="EN96" i="8" s="1"/>
  <c r="EN66" i="8"/>
  <c r="EH63" i="8"/>
  <c r="EH62" i="8" s="1"/>
  <c r="EH48" i="8"/>
  <c r="EH56" i="8"/>
  <c r="EH76" i="8"/>
  <c r="EA39" i="8"/>
  <c r="DZ92" i="8"/>
  <c r="DZ45" i="8"/>
  <c r="DZ27" i="8"/>
  <c r="EA24" i="8"/>
  <c r="EA32" i="8"/>
  <c r="EN51" i="8"/>
  <c r="EF84" i="8"/>
  <c r="EI88" i="8"/>
  <c r="DT20" i="8"/>
  <c r="DT28" i="8"/>
  <c r="DU22" i="8" s="1"/>
  <c r="EO78" i="8"/>
  <c r="EG61" i="8"/>
  <c r="EG68" i="8" s="1"/>
  <c r="DR25" i="6"/>
  <c r="DR90" i="6"/>
  <c r="DR43" i="6"/>
  <c r="DS22" i="6"/>
  <c r="DS21" i="6" s="1"/>
  <c r="DS27" i="6" s="1"/>
  <c r="DS31" i="6"/>
  <c r="DS30" i="6" s="1"/>
  <c r="DS29" i="6" s="1"/>
  <c r="DS38" i="6"/>
  <c r="DS37" i="6" s="1"/>
  <c r="DS36" i="6" s="1"/>
  <c r="DK89" i="6"/>
  <c r="DK77" i="6"/>
  <c r="DK78" i="6" s="1"/>
  <c r="DL19" i="6"/>
  <c r="DH91" i="2"/>
  <c r="DG33" i="2"/>
  <c r="DJ71" i="2"/>
  <c r="DJ50" i="2"/>
  <c r="DJ47" i="2" s="1"/>
  <c r="DH70" i="2"/>
  <c r="CW30" i="2"/>
  <c r="CX25" i="2" s="1"/>
  <c r="CX24" i="2" s="1"/>
  <c r="CW21" i="2"/>
  <c r="DA29" i="2"/>
  <c r="DB23" i="2" s="1"/>
  <c r="DI96" i="2"/>
  <c r="DD44" i="2"/>
  <c r="DK80" i="2"/>
  <c r="DB46" i="2"/>
  <c r="DB94" i="2"/>
  <c r="DJ66" i="2"/>
  <c r="DI63" i="2"/>
  <c r="DI18" i="2" s="1"/>
  <c r="CV81" i="2"/>
  <c r="CV82" i="2" s="1"/>
  <c r="CV93" i="2"/>
  <c r="DC32" i="2"/>
  <c r="DC39" i="2"/>
  <c r="DI95" i="2"/>
  <c r="DK69" i="2"/>
  <c r="DK53" i="2"/>
  <c r="DR76" i="2" s="1"/>
  <c r="DD36" i="2"/>
  <c r="DK60" i="2" s="1"/>
  <c r="DK59" i="2" s="1"/>
  <c r="DD43" i="2"/>
  <c r="DD42" i="2" s="1"/>
  <c r="DJ54" i="2"/>
  <c r="DJ55" i="2" s="1"/>
  <c r="DJ56" i="2"/>
  <c r="DD37" i="2"/>
  <c r="DK52" i="2" s="1"/>
  <c r="DQ74" i="2"/>
  <c r="DP72" i="2"/>
  <c r="DN65" i="2"/>
  <c r="DN49" i="2"/>
  <c r="DN48" i="2" s="1"/>
  <c r="DO88" i="2"/>
  <c r="DO98" i="2"/>
  <c r="DO100" i="2"/>
  <c r="DH41" i="2"/>
  <c r="DO78" i="2" s="1"/>
  <c r="DH34" i="2"/>
  <c r="DO58" i="2" s="1"/>
  <c r="DO57" i="2" s="1"/>
  <c r="DJ77" i="2"/>
  <c r="CX31" i="2"/>
  <c r="CY27" i="2" s="1"/>
  <c r="CY26" i="2" s="1"/>
  <c r="DO99" i="2"/>
  <c r="DG40" i="2"/>
  <c r="DE38" i="2"/>
  <c r="DL62" i="2" s="1"/>
  <c r="DL61" i="2" s="1"/>
  <c r="DE45" i="2"/>
  <c r="DK90" i="2" l="1"/>
  <c r="DI87" i="2"/>
  <c r="DJ17" i="2"/>
  <c r="EH36" i="8"/>
  <c r="EO51" i="8" s="1"/>
  <c r="EO66" i="8"/>
  <c r="EO52" i="8"/>
  <c r="EV74" i="8" s="1"/>
  <c r="EO60" i="8"/>
  <c r="EO59" i="8" s="1"/>
  <c r="EO71" i="8"/>
  <c r="EO70" i="8" s="1"/>
  <c r="EO96" i="8" s="1"/>
  <c r="EG83" i="8"/>
  <c r="EJ88" i="8" s="1"/>
  <c r="EA31" i="8"/>
  <c r="EB40" i="8"/>
  <c r="EB39" i="8" s="1"/>
  <c r="EB33" i="8"/>
  <c r="EB32" i="8" s="1"/>
  <c r="EH69" i="8"/>
  <c r="EH55" i="8"/>
  <c r="EH42" i="8"/>
  <c r="EH35" i="8"/>
  <c r="EA23" i="8"/>
  <c r="DU21" i="8"/>
  <c r="EH53" i="8"/>
  <c r="EH47" i="8"/>
  <c r="DT91" i="8"/>
  <c r="DT79" i="8"/>
  <c r="DT80" i="8" s="1"/>
  <c r="EH61" i="8"/>
  <c r="EA38" i="8"/>
  <c r="EH75" i="8"/>
  <c r="EB26" i="8"/>
  <c r="EN86" i="8"/>
  <c r="EN97" i="8"/>
  <c r="EN98" i="8"/>
  <c r="DC28" i="2"/>
  <c r="DN64" i="2"/>
  <c r="DU73" i="2"/>
  <c r="DS25" i="6"/>
  <c r="DS90" i="6"/>
  <c r="DS43" i="6"/>
  <c r="DL18" i="6"/>
  <c r="DL26" i="6"/>
  <c r="DM20" i="6" s="1"/>
  <c r="DM19" i="6" s="1"/>
  <c r="DR75" i="2"/>
  <c r="DI91" i="2"/>
  <c r="DD35" i="2"/>
  <c r="DD32" i="2" s="1"/>
  <c r="DJ16" i="2"/>
  <c r="DJ87" i="2" s="1"/>
  <c r="DK79" i="2"/>
  <c r="DK77" i="2" s="1"/>
  <c r="DI70" i="2"/>
  <c r="DL80" i="2"/>
  <c r="DD39" i="2"/>
  <c r="DJ96" i="2"/>
  <c r="DC46" i="2"/>
  <c r="DC94" i="2"/>
  <c r="DI41" i="2"/>
  <c r="DP78" i="2" s="1"/>
  <c r="DI34" i="2"/>
  <c r="DP58" i="2" s="1"/>
  <c r="DP57" i="2" s="1"/>
  <c r="DO65" i="2"/>
  <c r="DO49" i="2"/>
  <c r="DE44" i="2"/>
  <c r="CY31" i="2"/>
  <c r="CZ27" i="2" s="1"/>
  <c r="CZ26" i="2" s="1"/>
  <c r="DI86" i="2"/>
  <c r="DL90" i="2"/>
  <c r="DF38" i="2"/>
  <c r="DM62" i="2" s="1"/>
  <c r="DM61" i="2" s="1"/>
  <c r="DF45" i="2"/>
  <c r="DQ72" i="2"/>
  <c r="DH33" i="2"/>
  <c r="DK68" i="2"/>
  <c r="DP88" i="2"/>
  <c r="DP98" i="2"/>
  <c r="DP100" i="2"/>
  <c r="DJ95" i="2"/>
  <c r="DL69" i="2"/>
  <c r="DL53" i="2"/>
  <c r="DS76" i="2" s="1"/>
  <c r="DH40" i="2"/>
  <c r="DO89" i="2"/>
  <c r="DJ63" i="2"/>
  <c r="DJ70" i="2" s="1"/>
  <c r="CW81" i="2"/>
  <c r="CW82" i="2" s="1"/>
  <c r="CW93" i="2"/>
  <c r="DP99" i="2"/>
  <c r="DK67" i="2"/>
  <c r="DR74" i="2" s="1"/>
  <c r="DK51" i="2"/>
  <c r="CX30" i="2"/>
  <c r="CY25" i="2" s="1"/>
  <c r="CX21" i="2"/>
  <c r="DE37" i="2"/>
  <c r="DB22" i="2"/>
  <c r="DE43" i="2"/>
  <c r="DE42" i="2" s="1"/>
  <c r="DE36" i="2"/>
  <c r="DL60" i="2" s="1"/>
  <c r="DL59" i="2" s="1"/>
  <c r="DJ18" i="2" l="1"/>
  <c r="EG84" i="8"/>
  <c r="EV73" i="8"/>
  <c r="EB38" i="8"/>
  <c r="DU20" i="8"/>
  <c r="DU28" i="8"/>
  <c r="DV22" i="8" s="1"/>
  <c r="DV21" i="8" s="1"/>
  <c r="EA29" i="8"/>
  <c r="EB24" i="8" s="1"/>
  <c r="EB23" i="8" s="1"/>
  <c r="EH41" i="8"/>
  <c r="EO77" i="8"/>
  <c r="EA92" i="8"/>
  <c r="EA45" i="8"/>
  <c r="EA27" i="8"/>
  <c r="EO65" i="8"/>
  <c r="EO58" i="8"/>
  <c r="EO57" i="8" s="1"/>
  <c r="EO50" i="8"/>
  <c r="EO49" i="8" s="1"/>
  <c r="EH34" i="8"/>
  <c r="EN87" i="8"/>
  <c r="EB31" i="8"/>
  <c r="EI44" i="8"/>
  <c r="EI37" i="8"/>
  <c r="EB25" i="8"/>
  <c r="EO86" i="8"/>
  <c r="EO98" i="8"/>
  <c r="EO97" i="8"/>
  <c r="EH54" i="8"/>
  <c r="EH94" i="8" s="1"/>
  <c r="EH46" i="8"/>
  <c r="EH17" i="8"/>
  <c r="EH16" i="8"/>
  <c r="EI76" i="8"/>
  <c r="EI63" i="8"/>
  <c r="EI56" i="8"/>
  <c r="EI55" i="8" s="1"/>
  <c r="EI48" i="8"/>
  <c r="EI53" i="8" s="1"/>
  <c r="DD28" i="2"/>
  <c r="DO64" i="2"/>
  <c r="DV73" i="2"/>
  <c r="DM18" i="6"/>
  <c r="DM26" i="6"/>
  <c r="DN20" i="6" s="1"/>
  <c r="DN19" i="6" s="1"/>
  <c r="DL89" i="6"/>
  <c r="DL77" i="6"/>
  <c r="DL78" i="6" s="1"/>
  <c r="DS75" i="2"/>
  <c r="DJ91" i="2"/>
  <c r="DM80" i="2"/>
  <c r="DJ85" i="2"/>
  <c r="DM90" i="2" s="1"/>
  <c r="DF37" i="2"/>
  <c r="DL79" i="2"/>
  <c r="DL77" i="2" s="1"/>
  <c r="CZ31" i="2"/>
  <c r="DA27" i="2" s="1"/>
  <c r="DA26" i="2" s="1"/>
  <c r="DE39" i="2"/>
  <c r="DR72" i="2"/>
  <c r="DR99" i="2" s="1"/>
  <c r="DL67" i="2"/>
  <c r="DS74" i="2" s="1"/>
  <c r="DL51" i="2"/>
  <c r="DP89" i="2"/>
  <c r="DM69" i="2"/>
  <c r="DM53" i="2"/>
  <c r="DT76" i="2" s="1"/>
  <c r="DF44" i="2"/>
  <c r="DI40" i="2"/>
  <c r="DD46" i="2"/>
  <c r="DD94" i="2"/>
  <c r="DF43" i="2"/>
  <c r="DF42" i="2" s="1"/>
  <c r="DF36" i="2"/>
  <c r="DM60" i="2" s="1"/>
  <c r="DM59" i="2" s="1"/>
  <c r="DL68" i="2"/>
  <c r="DE35" i="2"/>
  <c r="DK71" i="2"/>
  <c r="DK17" i="2" s="1"/>
  <c r="DI33" i="2"/>
  <c r="DK66" i="2"/>
  <c r="DQ88" i="2"/>
  <c r="DQ98" i="2"/>
  <c r="DQ100" i="2"/>
  <c r="DP65" i="2"/>
  <c r="DP49" i="2"/>
  <c r="CY24" i="2"/>
  <c r="DL52" i="2"/>
  <c r="DO48" i="2"/>
  <c r="CX93" i="2"/>
  <c r="CX81" i="2"/>
  <c r="CX82" i="2" s="1"/>
  <c r="DB29" i="2"/>
  <c r="DC23" i="2" s="1"/>
  <c r="DK54" i="2"/>
  <c r="DK55" i="2" s="1"/>
  <c r="DK50" i="2"/>
  <c r="DQ99" i="2"/>
  <c r="DG45" i="2"/>
  <c r="DG38" i="2"/>
  <c r="DN62" i="2" s="1"/>
  <c r="DN61" i="2" s="1"/>
  <c r="EI47" i="8" l="1"/>
  <c r="EI46" i="8" s="1"/>
  <c r="EI69" i="8"/>
  <c r="EI16" i="8" s="1"/>
  <c r="EB29" i="8"/>
  <c r="EC24" i="8" s="1"/>
  <c r="EC23" i="8" s="1"/>
  <c r="DV20" i="8"/>
  <c r="DV28" i="8"/>
  <c r="DW22" i="8" s="1"/>
  <c r="EH89" i="8"/>
  <c r="EB30" i="8"/>
  <c r="EC26" i="8" s="1"/>
  <c r="EI42" i="8"/>
  <c r="EI41" i="8" s="1"/>
  <c r="EI35" i="8"/>
  <c r="EI34" i="8" s="1"/>
  <c r="EO64" i="8"/>
  <c r="EV72" i="8"/>
  <c r="EI54" i="8"/>
  <c r="EI94" i="8" s="1"/>
  <c r="DU91" i="8"/>
  <c r="DU79" i="8"/>
  <c r="DU80" i="8" s="1"/>
  <c r="EP67" i="8"/>
  <c r="EP60" i="8"/>
  <c r="EP59" i="8" s="1"/>
  <c r="EP52" i="8"/>
  <c r="EW74" i="8" s="1"/>
  <c r="EI36" i="8"/>
  <c r="EP78" i="8"/>
  <c r="EI43" i="8"/>
  <c r="EB92" i="8"/>
  <c r="EB45" i="8"/>
  <c r="EB27" i="8"/>
  <c r="EC40" i="8"/>
  <c r="EC39" i="8" s="1"/>
  <c r="EC33" i="8"/>
  <c r="EI62" i="8"/>
  <c r="EP71" i="8"/>
  <c r="EH93" i="8"/>
  <c r="EH68" i="8"/>
  <c r="EI75" i="8"/>
  <c r="EH85" i="8"/>
  <c r="EH83" i="8"/>
  <c r="EO87" i="8"/>
  <c r="DP64" i="2"/>
  <c r="DW73" i="2"/>
  <c r="DT75" i="2"/>
  <c r="DN18" i="6"/>
  <c r="DN26" i="6"/>
  <c r="DO20" i="6" s="1"/>
  <c r="DO19" i="6" s="1"/>
  <c r="DM89" i="6"/>
  <c r="DM77" i="6"/>
  <c r="DM78" i="6" s="1"/>
  <c r="DJ86" i="2"/>
  <c r="DN80" i="2"/>
  <c r="DR100" i="2"/>
  <c r="DM52" i="2"/>
  <c r="DL71" i="2"/>
  <c r="DL17" i="2" s="1"/>
  <c r="DM79" i="2"/>
  <c r="DM77" i="2" s="1"/>
  <c r="DF39" i="2"/>
  <c r="DL50" i="2"/>
  <c r="DK47" i="2"/>
  <c r="DS72" i="2"/>
  <c r="CY30" i="2"/>
  <c r="CZ25" i="2" s="1"/>
  <c r="CZ24" i="2" s="1"/>
  <c r="CY21" i="2"/>
  <c r="DM68" i="2"/>
  <c r="DJ41" i="2"/>
  <c r="DQ78" i="2" s="1"/>
  <c r="DJ34" i="2"/>
  <c r="DQ58" i="2" s="1"/>
  <c r="DQ57" i="2" s="1"/>
  <c r="DM67" i="2"/>
  <c r="DT74" i="2" s="1"/>
  <c r="DM51" i="2"/>
  <c r="DL54" i="2"/>
  <c r="DL55" i="2" s="1"/>
  <c r="DQ89" i="2"/>
  <c r="DK56" i="2"/>
  <c r="DA31" i="2"/>
  <c r="DB27" i="2" s="1"/>
  <c r="DB26" i="2" s="1"/>
  <c r="DC22" i="2"/>
  <c r="DK16" i="2"/>
  <c r="DG44" i="2"/>
  <c r="DH38" i="2"/>
  <c r="DO62" i="2" s="1"/>
  <c r="DO61" i="2" s="1"/>
  <c r="DH45" i="2"/>
  <c r="DO80" i="2" s="1"/>
  <c r="DF35" i="2"/>
  <c r="DE32" i="2"/>
  <c r="DE28" i="2" s="1"/>
  <c r="DN69" i="2"/>
  <c r="DN53" i="2"/>
  <c r="DU76" i="2" s="1"/>
  <c r="DL66" i="2"/>
  <c r="DK63" i="2"/>
  <c r="DP48" i="2"/>
  <c r="DG37" i="2"/>
  <c r="DR88" i="2"/>
  <c r="DR98" i="2"/>
  <c r="DK18" i="2" l="1"/>
  <c r="DK91" i="2"/>
  <c r="EP77" i="8"/>
  <c r="EI17" i="8"/>
  <c r="EI89" i="8" s="1"/>
  <c r="EP70" i="8"/>
  <c r="EJ44" i="8"/>
  <c r="EQ78" i="8" s="1"/>
  <c r="EJ37" i="8"/>
  <c r="EI61" i="8"/>
  <c r="EI68" i="8" s="1"/>
  <c r="EP51" i="8"/>
  <c r="EJ63" i="8"/>
  <c r="EJ62" i="8" s="1"/>
  <c r="EJ56" i="8"/>
  <c r="EJ48" i="8"/>
  <c r="EC32" i="8"/>
  <c r="EC38" i="8"/>
  <c r="EP65" i="8"/>
  <c r="EP64" i="8" s="1"/>
  <c r="EP58" i="8"/>
  <c r="EP57" i="8" s="1"/>
  <c r="EP50" i="8"/>
  <c r="EP49" i="8" s="1"/>
  <c r="ED40" i="8"/>
  <c r="ED39" i="8" s="1"/>
  <c r="ED33" i="8"/>
  <c r="EJ76" i="8"/>
  <c r="EI93" i="8"/>
  <c r="EP66" i="8"/>
  <c r="EW73" i="8"/>
  <c r="DW21" i="8"/>
  <c r="DV91" i="8"/>
  <c r="DV79" i="8"/>
  <c r="DV80" i="8" s="1"/>
  <c r="EI83" i="8"/>
  <c r="EI85" i="8"/>
  <c r="EC29" i="8"/>
  <c r="EH84" i="8"/>
  <c r="EK88" i="8"/>
  <c r="EC25" i="8"/>
  <c r="EJ42" i="8"/>
  <c r="EJ35" i="8"/>
  <c r="EJ34" i="8" s="1"/>
  <c r="DU75" i="2"/>
  <c r="DT72" i="2"/>
  <c r="DT99" i="2" s="1"/>
  <c r="DO18" i="6"/>
  <c r="DO26" i="6"/>
  <c r="DP20" i="6" s="1"/>
  <c r="DP19" i="6" s="1"/>
  <c r="DN89" i="6"/>
  <c r="DN77" i="6"/>
  <c r="DN78" i="6" s="1"/>
  <c r="DJ40" i="2"/>
  <c r="DH37" i="2"/>
  <c r="DM54" i="2"/>
  <c r="DM55" i="2" s="1"/>
  <c r="DM71" i="2"/>
  <c r="DM17" i="2" s="1"/>
  <c r="DH44" i="2"/>
  <c r="CZ30" i="2"/>
  <c r="DA25" i="2" s="1"/>
  <c r="DA24" i="2" s="1"/>
  <c r="CZ21" i="2"/>
  <c r="DB31" i="2"/>
  <c r="DC27" i="2" s="1"/>
  <c r="DC26" i="2" s="1"/>
  <c r="DM50" i="2"/>
  <c r="DL47" i="2"/>
  <c r="DM66" i="2"/>
  <c r="DL63" i="2"/>
  <c r="DK87" i="2"/>
  <c r="DK85" i="2"/>
  <c r="DL16" i="2"/>
  <c r="DC29" i="2"/>
  <c r="DD23" i="2" s="1"/>
  <c r="DD22" i="2" s="1"/>
  <c r="DS88" i="2"/>
  <c r="DS98" i="2"/>
  <c r="DK70" i="2"/>
  <c r="DK95" i="2"/>
  <c r="DI45" i="2"/>
  <c r="DP80" i="2" s="1"/>
  <c r="DI38" i="2"/>
  <c r="DP62" i="2" s="1"/>
  <c r="DP61" i="2" s="1"/>
  <c r="DS99" i="2"/>
  <c r="DG43" i="2"/>
  <c r="DG36" i="2"/>
  <c r="DN60" i="2" s="1"/>
  <c r="DN59" i="2" s="1"/>
  <c r="DR89" i="2"/>
  <c r="DN68" i="2"/>
  <c r="DN52" i="2"/>
  <c r="DQ65" i="2"/>
  <c r="DQ64" i="2" s="1"/>
  <c r="DQ49" i="2"/>
  <c r="DE94" i="2"/>
  <c r="DE46" i="2"/>
  <c r="DF32" i="2"/>
  <c r="DF28" i="2" s="1"/>
  <c r="DK96" i="2"/>
  <c r="DL56" i="2"/>
  <c r="DJ33" i="2"/>
  <c r="DS100" i="2"/>
  <c r="CY93" i="2"/>
  <c r="CY81" i="2"/>
  <c r="CY82" i="2" s="1"/>
  <c r="DO53" i="2"/>
  <c r="DV76" i="2" s="1"/>
  <c r="DO69" i="2"/>
  <c r="DL18" i="2" l="1"/>
  <c r="DL91" i="2"/>
  <c r="EQ77" i="8"/>
  <c r="EJ43" i="8"/>
  <c r="EQ71" i="8"/>
  <c r="EQ70" i="8" s="1"/>
  <c r="EJ41" i="8"/>
  <c r="EJ61" i="8"/>
  <c r="EK76" i="8"/>
  <c r="EJ75" i="8"/>
  <c r="ED38" i="8"/>
  <c r="EQ67" i="8"/>
  <c r="EQ66" i="8" s="1"/>
  <c r="EQ60" i="8"/>
  <c r="EQ59" i="8" s="1"/>
  <c r="EQ52" i="8"/>
  <c r="EX74" i="8" s="1"/>
  <c r="EW72" i="8"/>
  <c r="EC30" i="8"/>
  <c r="ED26" i="8" s="1"/>
  <c r="ED25" i="8" s="1"/>
  <c r="EC31" i="8"/>
  <c r="ED24" i="8" s="1"/>
  <c r="ED32" i="8"/>
  <c r="DW20" i="8"/>
  <c r="DW28" i="8"/>
  <c r="DX22" i="8" s="1"/>
  <c r="DX21" i="8" s="1"/>
  <c r="EK63" i="8"/>
  <c r="EK62" i="8" s="1"/>
  <c r="EK56" i="8"/>
  <c r="EK48" i="8"/>
  <c r="EK53" i="8" s="1"/>
  <c r="EJ53" i="8"/>
  <c r="EJ47" i="8"/>
  <c r="EP86" i="8"/>
  <c r="EP97" i="8"/>
  <c r="EP98" i="8"/>
  <c r="EI84" i="8"/>
  <c r="EL88" i="8"/>
  <c r="EQ65" i="8"/>
  <c r="EQ64" i="8" s="1"/>
  <c r="EQ58" i="8"/>
  <c r="EQ57" i="8" s="1"/>
  <c r="EQ50" i="8"/>
  <c r="EQ49" i="8" s="1"/>
  <c r="EJ69" i="8"/>
  <c r="EJ55" i="8"/>
  <c r="EJ36" i="8"/>
  <c r="EQ51" i="8" s="1"/>
  <c r="EP96" i="8"/>
  <c r="DX73" i="2"/>
  <c r="DT88" i="2"/>
  <c r="DT98" i="2"/>
  <c r="DT100" i="2"/>
  <c r="DV75" i="2"/>
  <c r="DP18" i="6"/>
  <c r="DP26" i="6"/>
  <c r="DQ20" i="6" s="1"/>
  <c r="DQ19" i="6" s="1"/>
  <c r="DO89" i="6"/>
  <c r="DO77" i="6"/>
  <c r="DO78" i="6" s="1"/>
  <c r="DO52" i="2"/>
  <c r="DI37" i="2"/>
  <c r="DI44" i="2"/>
  <c r="DO68" i="2"/>
  <c r="DC31" i="2"/>
  <c r="DD27" i="2" s="1"/>
  <c r="DD26" i="2" s="1"/>
  <c r="DD29" i="2"/>
  <c r="DE23" i="2" s="1"/>
  <c r="DE22" i="2" s="1"/>
  <c r="DA30" i="2"/>
  <c r="DB25" i="2" s="1"/>
  <c r="DB24" i="2" s="1"/>
  <c r="DA21" i="2"/>
  <c r="DN67" i="2"/>
  <c r="DN51" i="2"/>
  <c r="DN54" i="2" s="1"/>
  <c r="DN55" i="2" s="1"/>
  <c r="DS89" i="2"/>
  <c r="DL87" i="2"/>
  <c r="DL85" i="2"/>
  <c r="DM16" i="2"/>
  <c r="DG42" i="2"/>
  <c r="DN79" i="2"/>
  <c r="DK86" i="2"/>
  <c r="DN90" i="2"/>
  <c r="DM47" i="2"/>
  <c r="DJ38" i="2"/>
  <c r="DQ62" i="2" s="1"/>
  <c r="DQ61" i="2" s="1"/>
  <c r="DJ45" i="2"/>
  <c r="DF46" i="2"/>
  <c r="DF94" i="2"/>
  <c r="DG35" i="2"/>
  <c r="DQ48" i="2"/>
  <c r="CZ93" i="2"/>
  <c r="CZ81" i="2"/>
  <c r="CZ82" i="2" s="1"/>
  <c r="DM56" i="2"/>
  <c r="DM63" i="2"/>
  <c r="DP69" i="2"/>
  <c r="DP53" i="2"/>
  <c r="DW76" i="2" s="1"/>
  <c r="DL96" i="2"/>
  <c r="DK41" i="2"/>
  <c r="DK34" i="2"/>
  <c r="DR58" i="2" s="1"/>
  <c r="DR57" i="2" s="1"/>
  <c r="DL70" i="2"/>
  <c r="DL95" i="2"/>
  <c r="DH36" i="2"/>
  <c r="DO60" i="2" s="1"/>
  <c r="DO59" i="2" s="1"/>
  <c r="DH43" i="2"/>
  <c r="DM18" i="2" l="1"/>
  <c r="DM91" i="2"/>
  <c r="ER71" i="8"/>
  <c r="EX73" i="8"/>
  <c r="EK69" i="8"/>
  <c r="EK75" i="8"/>
  <c r="EQ86" i="8"/>
  <c r="EQ98" i="8"/>
  <c r="EQ97" i="8"/>
  <c r="DW91" i="8"/>
  <c r="DW79" i="8"/>
  <c r="DW80" i="8" s="1"/>
  <c r="EK47" i="8"/>
  <c r="EJ46" i="8"/>
  <c r="EK42" i="8"/>
  <c r="EK35" i="8"/>
  <c r="ED23" i="8"/>
  <c r="EX72" i="8"/>
  <c r="EQ96" i="8"/>
  <c r="EK61" i="8"/>
  <c r="EK55" i="8"/>
  <c r="EJ54" i="8"/>
  <c r="EJ94" i="8" s="1"/>
  <c r="EC92" i="8"/>
  <c r="EC45" i="8"/>
  <c r="EC27" i="8"/>
  <c r="DX20" i="8"/>
  <c r="DX28" i="8"/>
  <c r="DY22" i="8" s="1"/>
  <c r="EJ16" i="8"/>
  <c r="EJ17" i="8"/>
  <c r="ED30" i="8"/>
  <c r="EE26" i="8" s="1"/>
  <c r="EE25" i="8" s="1"/>
  <c r="EP87" i="8"/>
  <c r="ED31" i="8"/>
  <c r="EE40" i="8"/>
  <c r="EE39" i="8" s="1"/>
  <c r="EE33" i="8"/>
  <c r="EK44" i="8"/>
  <c r="EK37" i="8"/>
  <c r="EK36" i="8" s="1"/>
  <c r="ER51" i="8" s="1"/>
  <c r="DW75" i="2"/>
  <c r="DN66" i="2"/>
  <c r="DN63" i="2" s="1"/>
  <c r="DU74" i="2"/>
  <c r="DT89" i="2"/>
  <c r="DQ18" i="6"/>
  <c r="DQ26" i="6"/>
  <c r="DR20" i="6" s="1"/>
  <c r="DR19" i="6" s="1"/>
  <c r="DP89" i="6"/>
  <c r="DP77" i="6"/>
  <c r="DP78" i="6" s="1"/>
  <c r="DP52" i="2"/>
  <c r="DJ44" i="2"/>
  <c r="DN71" i="2"/>
  <c r="DN17" i="2" s="1"/>
  <c r="DP68" i="2"/>
  <c r="DQ80" i="2"/>
  <c r="DD31" i="2"/>
  <c r="DE27" i="2" s="1"/>
  <c r="DE26" i="2" s="1"/>
  <c r="DM87" i="2"/>
  <c r="DM85" i="2"/>
  <c r="DL86" i="2"/>
  <c r="DO90" i="2"/>
  <c r="DA81" i="2"/>
  <c r="DA82" i="2" s="1"/>
  <c r="DA93" i="2"/>
  <c r="DI36" i="2"/>
  <c r="DP60" i="2" s="1"/>
  <c r="DP59" i="2" s="1"/>
  <c r="DI43" i="2"/>
  <c r="DQ53" i="2"/>
  <c r="DX76" i="2" s="1"/>
  <c r="DQ69" i="2"/>
  <c r="DO79" i="2"/>
  <c r="DN77" i="2"/>
  <c r="DM70" i="2"/>
  <c r="DM95" i="2"/>
  <c r="DH42" i="2"/>
  <c r="DG39" i="2"/>
  <c r="DL41" i="2"/>
  <c r="DL34" i="2"/>
  <c r="DS58" i="2" s="1"/>
  <c r="DS57" i="2" s="1"/>
  <c r="DM96" i="2"/>
  <c r="DR65" i="2"/>
  <c r="DR64" i="2" s="1"/>
  <c r="DR49" i="2"/>
  <c r="DR48" i="2" s="1"/>
  <c r="DB30" i="2"/>
  <c r="DC25" i="2" s="1"/>
  <c r="DC24" i="2" s="1"/>
  <c r="DB21" i="2"/>
  <c r="DE29" i="2"/>
  <c r="DF23" i="2" s="1"/>
  <c r="DH35" i="2"/>
  <c r="DG32" i="2"/>
  <c r="DN50" i="2"/>
  <c r="DJ37" i="2"/>
  <c r="DK40" i="2"/>
  <c r="DR78" i="2"/>
  <c r="DK33" i="2"/>
  <c r="DO51" i="2"/>
  <c r="DO54" i="2" s="1"/>
  <c r="DO55" i="2" s="1"/>
  <c r="DO67" i="2"/>
  <c r="DK45" i="2"/>
  <c r="DK38" i="2"/>
  <c r="DR62" i="2" s="1"/>
  <c r="DR61" i="2" s="1"/>
  <c r="DO66" i="2" l="1"/>
  <c r="DO63" i="2" s="1"/>
  <c r="ER70" i="8"/>
  <c r="ER96" i="8" s="1"/>
  <c r="EE30" i="8"/>
  <c r="EL63" i="8"/>
  <c r="EL56" i="8"/>
  <c r="EL55" i="8" s="1"/>
  <c r="EL48" i="8"/>
  <c r="EL53" i="8" s="1"/>
  <c r="EJ89" i="8"/>
  <c r="EK17" i="8"/>
  <c r="EF40" i="8"/>
  <c r="EF39" i="8" s="1"/>
  <c r="EF33" i="8"/>
  <c r="ED29" i="8"/>
  <c r="EE24" i="8" s="1"/>
  <c r="EE23" i="8" s="1"/>
  <c r="ED92" i="8"/>
  <c r="ED45" i="8"/>
  <c r="ED27" i="8"/>
  <c r="ER65" i="8"/>
  <c r="ER64" i="8" s="1"/>
  <c r="ER50" i="8"/>
  <c r="ER49" i="8" s="1"/>
  <c r="ER58" i="8"/>
  <c r="ER57" i="8" s="1"/>
  <c r="EK34" i="8"/>
  <c r="EL76" i="8"/>
  <c r="DX91" i="8"/>
  <c r="DX79" i="8"/>
  <c r="DX80" i="8" s="1"/>
  <c r="EK41" i="8"/>
  <c r="ER77" i="8"/>
  <c r="EJ85" i="8"/>
  <c r="EJ83" i="8"/>
  <c r="EK16" i="8"/>
  <c r="EJ93" i="8"/>
  <c r="EJ68" i="8"/>
  <c r="EE38" i="8"/>
  <c r="DY21" i="8"/>
  <c r="ER67" i="8"/>
  <c r="ER60" i="8"/>
  <c r="ER59" i="8" s="1"/>
  <c r="ER52" i="8"/>
  <c r="EY74" i="8" s="1"/>
  <c r="EK46" i="8"/>
  <c r="EK54" i="8"/>
  <c r="EK94" i="8" s="1"/>
  <c r="EE32" i="8"/>
  <c r="ER78" i="8"/>
  <c r="EK43" i="8"/>
  <c r="EL44" i="8"/>
  <c r="EL37" i="8"/>
  <c r="EL36" i="8" s="1"/>
  <c r="EQ87" i="8"/>
  <c r="DG28" i="2"/>
  <c r="DY73" i="2"/>
  <c r="DV74" i="2"/>
  <c r="DU72" i="2"/>
  <c r="DU99" i="2" s="1"/>
  <c r="DX75" i="2"/>
  <c r="DR18" i="6"/>
  <c r="DR26" i="6"/>
  <c r="DS20" i="6" s="1"/>
  <c r="DS19" i="6" s="1"/>
  <c r="DQ89" i="6"/>
  <c r="DQ77" i="6"/>
  <c r="DQ78" i="6" s="1"/>
  <c r="DN16" i="2"/>
  <c r="DN87" i="2" s="1"/>
  <c r="DQ52" i="2"/>
  <c r="DK44" i="2"/>
  <c r="DQ68" i="2"/>
  <c r="DO56" i="2"/>
  <c r="DK37" i="2"/>
  <c r="DN56" i="2"/>
  <c r="DN18" i="2" s="1"/>
  <c r="DC30" i="2"/>
  <c r="DD25" i="2" s="1"/>
  <c r="DD24" i="2" s="1"/>
  <c r="DC21" i="2"/>
  <c r="DE31" i="2"/>
  <c r="DF27" i="2" s="1"/>
  <c r="DM41" i="2"/>
  <c r="DM34" i="2"/>
  <c r="DP79" i="2"/>
  <c r="DO77" i="2"/>
  <c r="DP51" i="2"/>
  <c r="DP54" i="2" s="1"/>
  <c r="DP55" i="2" s="1"/>
  <c r="DP67" i="2"/>
  <c r="DM86" i="2"/>
  <c r="DP90" i="2"/>
  <c r="DB93" i="2"/>
  <c r="DB81" i="2"/>
  <c r="DB82" i="2" s="1"/>
  <c r="DS65" i="2"/>
  <c r="DS64" i="2" s="1"/>
  <c r="DS49" i="2"/>
  <c r="DS48" i="2" s="1"/>
  <c r="DS78" i="2"/>
  <c r="DO50" i="2"/>
  <c r="DN47" i="2"/>
  <c r="DG46" i="2"/>
  <c r="DG94" i="2"/>
  <c r="DR80" i="2"/>
  <c r="DL38" i="2"/>
  <c r="DS62" i="2" s="1"/>
  <c r="DS61" i="2" s="1"/>
  <c r="DL45" i="2"/>
  <c r="DO71" i="2"/>
  <c r="DO17" i="2" s="1"/>
  <c r="DR53" i="2"/>
  <c r="DY76" i="2" s="1"/>
  <c r="DR69" i="2"/>
  <c r="DL33" i="2"/>
  <c r="DI35" i="2"/>
  <c r="DH32" i="2"/>
  <c r="DI42" i="2"/>
  <c r="DH39" i="2"/>
  <c r="DL40" i="2"/>
  <c r="DJ36" i="2"/>
  <c r="DQ60" i="2" s="1"/>
  <c r="DQ59" i="2" s="1"/>
  <c r="DJ43" i="2"/>
  <c r="DF22" i="2"/>
  <c r="DO18" i="2" l="1"/>
  <c r="DN96" i="2"/>
  <c r="DP66" i="2"/>
  <c r="DP63" i="2" s="1"/>
  <c r="ER97" i="8"/>
  <c r="ER86" i="8"/>
  <c r="ER87" i="8" s="1"/>
  <c r="EL69" i="8"/>
  <c r="EL17" i="8" s="1"/>
  <c r="ER98" i="8"/>
  <c r="EL47" i="8"/>
  <c r="EL46" i="8" s="1"/>
  <c r="EL43" i="8"/>
  <c r="EE29" i="8"/>
  <c r="EK89" i="8"/>
  <c r="EL54" i="8"/>
  <c r="EL94" i="8" s="1"/>
  <c r="EY72" i="8"/>
  <c r="EF38" i="8"/>
  <c r="EK85" i="8"/>
  <c r="EK83" i="8"/>
  <c r="EM76" i="8"/>
  <c r="EL75" i="8"/>
  <c r="EL62" i="8"/>
  <c r="ES71" i="8"/>
  <c r="EJ84" i="8"/>
  <c r="EM88" i="8"/>
  <c r="EL42" i="8"/>
  <c r="EL41" i="8" s="1"/>
  <c r="EL35" i="8"/>
  <c r="ES51" i="8"/>
  <c r="EK93" i="8"/>
  <c r="EK68" i="8"/>
  <c r="ES78" i="8"/>
  <c r="EY73" i="8"/>
  <c r="ER66" i="8"/>
  <c r="EM63" i="8"/>
  <c r="EM56" i="8"/>
  <c r="EM48" i="8"/>
  <c r="EM53" i="8" s="1"/>
  <c r="ES67" i="8"/>
  <c r="ES60" i="8"/>
  <c r="ES59" i="8" s="1"/>
  <c r="ES52" i="8"/>
  <c r="EZ74" i="8" s="1"/>
  <c r="EE31" i="8"/>
  <c r="EF32" i="8"/>
  <c r="DY20" i="8"/>
  <c r="DY28" i="8"/>
  <c r="DZ22" i="8" s="1"/>
  <c r="DZ21" i="8" s="1"/>
  <c r="EF26" i="8"/>
  <c r="DH28" i="2"/>
  <c r="DT78" i="2"/>
  <c r="DY75" i="2"/>
  <c r="DU88" i="2"/>
  <c r="DU98" i="2"/>
  <c r="DU100" i="2"/>
  <c r="DW74" i="2"/>
  <c r="DV72" i="2"/>
  <c r="DV99" i="2" s="1"/>
  <c r="DT49" i="2"/>
  <c r="DT48" i="2" s="1"/>
  <c r="DT58" i="2"/>
  <c r="DT65" i="2"/>
  <c r="DT64" i="2" s="1"/>
  <c r="DZ73" i="2"/>
  <c r="DS18" i="6"/>
  <c r="DS26" i="6"/>
  <c r="DR89" i="6"/>
  <c r="DR77" i="6"/>
  <c r="DR78" i="6" s="1"/>
  <c r="DO16" i="2"/>
  <c r="DO87" i="2" s="1"/>
  <c r="DN85" i="2"/>
  <c r="DQ90" i="2" s="1"/>
  <c r="DN91" i="2"/>
  <c r="DR52" i="2"/>
  <c r="DR68" i="2"/>
  <c r="DL37" i="2"/>
  <c r="DL44" i="2"/>
  <c r="DP71" i="2"/>
  <c r="DP17" i="2" s="1"/>
  <c r="DD30" i="2"/>
  <c r="DE25" i="2" s="1"/>
  <c r="DE24" i="2" s="1"/>
  <c r="DD21" i="2"/>
  <c r="DF29" i="2"/>
  <c r="DG23" i="2" s="1"/>
  <c r="DG22" i="2" s="1"/>
  <c r="DJ42" i="2"/>
  <c r="DI39" i="2"/>
  <c r="DN95" i="2"/>
  <c r="DN70" i="2"/>
  <c r="DO96" i="2"/>
  <c r="DP50" i="2"/>
  <c r="DO47" i="2"/>
  <c r="DH94" i="2"/>
  <c r="DH46" i="2"/>
  <c r="DQ79" i="2"/>
  <c r="DP77" i="2"/>
  <c r="DC93" i="2"/>
  <c r="DC81" i="2"/>
  <c r="DC82" i="2" s="1"/>
  <c r="DQ51" i="2"/>
  <c r="DQ54" i="2" s="1"/>
  <c r="DQ55" i="2" s="1"/>
  <c r="DQ67" i="2"/>
  <c r="DM40" i="2"/>
  <c r="DJ35" i="2"/>
  <c r="DI32" i="2"/>
  <c r="DS69" i="2"/>
  <c r="DS53" i="2"/>
  <c r="DZ76" i="2" s="1"/>
  <c r="DM38" i="2"/>
  <c r="DM45" i="2"/>
  <c r="DM33" i="2"/>
  <c r="DS80" i="2"/>
  <c r="DF26" i="2"/>
  <c r="DK36" i="2"/>
  <c r="DR60" i="2" s="1"/>
  <c r="DR59" i="2" s="1"/>
  <c r="DK43" i="2"/>
  <c r="DI28" i="2" l="1"/>
  <c r="DQ66" i="2"/>
  <c r="DQ63" i="2" s="1"/>
  <c r="EM69" i="8"/>
  <c r="EM17" i="8" s="1"/>
  <c r="EL16" i="8"/>
  <c r="EL83" i="8" s="1"/>
  <c r="ES77" i="8"/>
  <c r="EM47" i="8"/>
  <c r="EM46" i="8" s="1"/>
  <c r="ES66" i="8"/>
  <c r="DZ20" i="8"/>
  <c r="DZ28" i="8"/>
  <c r="EA22" i="8" s="1"/>
  <c r="EK84" i="8"/>
  <c r="EN88" i="8"/>
  <c r="EL93" i="8"/>
  <c r="EF31" i="8"/>
  <c r="EE92" i="8"/>
  <c r="EE45" i="8"/>
  <c r="EE27" i="8"/>
  <c r="ES70" i="8"/>
  <c r="ET71" i="8"/>
  <c r="EL89" i="8"/>
  <c r="EL61" i="8"/>
  <c r="EL68" i="8" s="1"/>
  <c r="EM62" i="8"/>
  <c r="EM44" i="8"/>
  <c r="EM43" i="8" s="1"/>
  <c r="EM37" i="8"/>
  <c r="EF25" i="8"/>
  <c r="EZ73" i="8"/>
  <c r="ES65" i="8"/>
  <c r="ES64" i="8" s="1"/>
  <c r="ES58" i="8"/>
  <c r="ES57" i="8" s="1"/>
  <c r="ES50" i="8"/>
  <c r="ES49" i="8" s="1"/>
  <c r="DY91" i="8"/>
  <c r="DY79" i="8"/>
  <c r="DY80" i="8" s="1"/>
  <c r="EM75" i="8"/>
  <c r="EG40" i="8"/>
  <c r="EG39" i="8" s="1"/>
  <c r="EG33" i="8"/>
  <c r="EL34" i="8"/>
  <c r="EM55" i="8"/>
  <c r="EF24" i="8"/>
  <c r="DT80" i="2"/>
  <c r="EA73" i="2"/>
  <c r="DT53" i="2"/>
  <c r="EA76" i="2" s="1"/>
  <c r="DT69" i="2"/>
  <c r="DT62" i="2"/>
  <c r="DT61" i="2" s="1"/>
  <c r="DT57" i="2"/>
  <c r="DU89" i="2"/>
  <c r="DV88" i="2"/>
  <c r="DV98" i="2"/>
  <c r="DV100" i="2"/>
  <c r="DX74" i="2"/>
  <c r="DW72" i="2"/>
  <c r="DZ75" i="2"/>
  <c r="DO85" i="2"/>
  <c r="DR90" i="2" s="1"/>
  <c r="DP16" i="2"/>
  <c r="DP87" i="2" s="1"/>
  <c r="DS89" i="6"/>
  <c r="DS77" i="6"/>
  <c r="DS78" i="6" s="1"/>
  <c r="DN86" i="2"/>
  <c r="DO91" i="2"/>
  <c r="DS68" i="2"/>
  <c r="DM44" i="2"/>
  <c r="DS52" i="2"/>
  <c r="DM37" i="2"/>
  <c r="DQ71" i="2"/>
  <c r="DQ17" i="2" s="1"/>
  <c r="DL43" i="2"/>
  <c r="DL36" i="2"/>
  <c r="DS60" i="2" s="1"/>
  <c r="DS59" i="2" s="1"/>
  <c r="DF31" i="2"/>
  <c r="DG27" i="2" s="1"/>
  <c r="DG26" i="2" s="1"/>
  <c r="DN34" i="2"/>
  <c r="DN41" i="2"/>
  <c r="DE30" i="2"/>
  <c r="DF25" i="2" s="1"/>
  <c r="DF24" i="2" s="1"/>
  <c r="DE21" i="2"/>
  <c r="DQ50" i="2"/>
  <c r="DP47" i="2"/>
  <c r="DK35" i="2"/>
  <c r="DJ32" i="2"/>
  <c r="DG29" i="2"/>
  <c r="DH23" i="2" s="1"/>
  <c r="DH22" i="2" s="1"/>
  <c r="DI94" i="2"/>
  <c r="DI46" i="2"/>
  <c r="DR79" i="2"/>
  <c r="DQ77" i="2"/>
  <c r="DP56" i="2"/>
  <c r="DP18" i="2" s="1"/>
  <c r="DO70" i="2"/>
  <c r="DO95" i="2"/>
  <c r="DR51" i="2"/>
  <c r="DR54" i="2" s="1"/>
  <c r="DR55" i="2" s="1"/>
  <c r="DR67" i="2"/>
  <c r="DK42" i="2"/>
  <c r="DJ39" i="2"/>
  <c r="DD81" i="2"/>
  <c r="DD82" i="2" s="1"/>
  <c r="DD93" i="2"/>
  <c r="DR66" i="2" l="1"/>
  <c r="DR63" i="2" s="1"/>
  <c r="DO86" i="2"/>
  <c r="EL85" i="8"/>
  <c r="EM16" i="8"/>
  <c r="EM85" i="8" s="1"/>
  <c r="ET78" i="8"/>
  <c r="EM89" i="8"/>
  <c r="EM93" i="8"/>
  <c r="EF30" i="8"/>
  <c r="EG26" i="8" s="1"/>
  <c r="EG25" i="8" s="1"/>
  <c r="EH40" i="8"/>
  <c r="EH39" i="8" s="1"/>
  <c r="EH33" i="8"/>
  <c r="EN63" i="8"/>
  <c r="EU71" i="8" s="1"/>
  <c r="EN56" i="8"/>
  <c r="EN48" i="8"/>
  <c r="EZ72" i="8"/>
  <c r="ET67" i="8"/>
  <c r="ET66" i="8" s="1"/>
  <c r="ET60" i="8"/>
  <c r="ET59" i="8" s="1"/>
  <c r="ET52" i="8"/>
  <c r="FA74" i="8" s="1"/>
  <c r="EM36" i="8"/>
  <c r="ET70" i="8"/>
  <c r="DZ91" i="8"/>
  <c r="DZ79" i="8"/>
  <c r="DZ80" i="8" s="1"/>
  <c r="EG38" i="8"/>
  <c r="ES86" i="8"/>
  <c r="ES98" i="8"/>
  <c r="ES97" i="8"/>
  <c r="EF92" i="8"/>
  <c r="EF45" i="8"/>
  <c r="EF27" i="8"/>
  <c r="EA21" i="8"/>
  <c r="EM42" i="8"/>
  <c r="EM35" i="8"/>
  <c r="EF23" i="8"/>
  <c r="EN76" i="8"/>
  <c r="EM61" i="8"/>
  <c r="ES96" i="8"/>
  <c r="EG32" i="8"/>
  <c r="EL84" i="8"/>
  <c r="EO88" i="8"/>
  <c r="EM54" i="8"/>
  <c r="EM94" i="8" s="1"/>
  <c r="DJ28" i="2"/>
  <c r="EA75" i="2"/>
  <c r="DT68" i="2"/>
  <c r="DW88" i="2"/>
  <c r="DW98" i="2"/>
  <c r="DW100" i="2"/>
  <c r="DV89" i="2"/>
  <c r="DY74" i="2"/>
  <c r="DX72" i="2"/>
  <c r="DW99" i="2"/>
  <c r="DT52" i="2"/>
  <c r="DN40" i="2"/>
  <c r="DU78" i="2"/>
  <c r="DN33" i="2"/>
  <c r="DU49" i="2"/>
  <c r="DU58" i="2"/>
  <c r="DU65" i="2"/>
  <c r="DU64" i="2" s="1"/>
  <c r="DP85" i="2"/>
  <c r="DP86" i="2" s="1"/>
  <c r="DQ16" i="2"/>
  <c r="DQ87" i="2" s="1"/>
  <c r="DP91" i="2"/>
  <c r="DH29" i="2"/>
  <c r="DI23" i="2" s="1"/>
  <c r="DI22" i="2" s="1"/>
  <c r="DG31" i="2"/>
  <c r="DH27" i="2" s="1"/>
  <c r="DQ56" i="2"/>
  <c r="DQ18" i="2" s="1"/>
  <c r="DR71" i="2"/>
  <c r="DR17" i="2" s="1"/>
  <c r="DN38" i="2"/>
  <c r="DN45" i="2"/>
  <c r="DE93" i="2"/>
  <c r="DE81" i="2"/>
  <c r="DE82" i="2" s="1"/>
  <c r="DR50" i="2"/>
  <c r="DQ47" i="2"/>
  <c r="DS79" i="2"/>
  <c r="DR77" i="2"/>
  <c r="DS67" i="2"/>
  <c r="DS51" i="2"/>
  <c r="DS54" i="2" s="1"/>
  <c r="DS55" i="2" s="1"/>
  <c r="DJ94" i="2"/>
  <c r="DJ46" i="2"/>
  <c r="DF30" i="2"/>
  <c r="DG25" i="2" s="1"/>
  <c r="DF21" i="2"/>
  <c r="DL35" i="2"/>
  <c r="DK32" i="2"/>
  <c r="DM43" i="2"/>
  <c r="DM36" i="2"/>
  <c r="DL42" i="2"/>
  <c r="DK39" i="2"/>
  <c r="DP96" i="2"/>
  <c r="DP70" i="2"/>
  <c r="DP95" i="2"/>
  <c r="DO34" i="2"/>
  <c r="DO41" i="2"/>
  <c r="DS66" i="2" l="1"/>
  <c r="DS63" i="2" s="1"/>
  <c r="EM83" i="8"/>
  <c r="EP88" i="8" s="1"/>
  <c r="EN62" i="8"/>
  <c r="EN61" i="8" s="1"/>
  <c r="EN69" i="8"/>
  <c r="EN17" i="8" s="1"/>
  <c r="EN89" i="8" s="1"/>
  <c r="EN55" i="8"/>
  <c r="EN54" i="8" s="1"/>
  <c r="EN94" i="8" s="1"/>
  <c r="EG30" i="8"/>
  <c r="EH26" i="8" s="1"/>
  <c r="EH25" i="8" s="1"/>
  <c r="EF29" i="8"/>
  <c r="EG24" i="8" s="1"/>
  <c r="EG23" i="8" s="1"/>
  <c r="EU70" i="8"/>
  <c r="EN53" i="8"/>
  <c r="EN47" i="8"/>
  <c r="EM68" i="8"/>
  <c r="ET65" i="8"/>
  <c r="ET64" i="8" s="1"/>
  <c r="ET58" i="8"/>
  <c r="ET57" i="8" s="1"/>
  <c r="ET50" i="8"/>
  <c r="ET49" i="8" s="1"/>
  <c r="ES87" i="8"/>
  <c r="ET86" i="8"/>
  <c r="ET98" i="8"/>
  <c r="ET97" i="8"/>
  <c r="EH32" i="8"/>
  <c r="EG31" i="8"/>
  <c r="EM41" i="8"/>
  <c r="ET77" i="8"/>
  <c r="ET96" i="8"/>
  <c r="EA20" i="8"/>
  <c r="EA28" i="8"/>
  <c r="EB22" i="8" s="1"/>
  <c r="ET51" i="8"/>
  <c r="EO63" i="8"/>
  <c r="EV71" i="8" s="1"/>
  <c r="EO56" i="8"/>
  <c r="EO48" i="8"/>
  <c r="EO53" i="8" s="1"/>
  <c r="EH38" i="8"/>
  <c r="EM34" i="8"/>
  <c r="FA73" i="8"/>
  <c r="EO76" i="8"/>
  <c r="EN75" i="8"/>
  <c r="EN44" i="8"/>
  <c r="EN37" i="8"/>
  <c r="DK28" i="2"/>
  <c r="DO40" i="2"/>
  <c r="DU57" i="2"/>
  <c r="DU48" i="2"/>
  <c r="DT51" i="2"/>
  <c r="DT54" i="2" s="1"/>
  <c r="DT55" i="2" s="1"/>
  <c r="DT60" i="2"/>
  <c r="DT67" i="2"/>
  <c r="DN44" i="2"/>
  <c r="DU80" i="2"/>
  <c r="DV78" i="2"/>
  <c r="DW89" i="2"/>
  <c r="DX98" i="2"/>
  <c r="DX88" i="2"/>
  <c r="DX100" i="2"/>
  <c r="DX99" i="2"/>
  <c r="DO33" i="2"/>
  <c r="DV49" i="2"/>
  <c r="DV65" i="2"/>
  <c r="DV64" i="2" s="1"/>
  <c r="DV58" i="2"/>
  <c r="DN37" i="2"/>
  <c r="DU52" i="2" s="1"/>
  <c r="DU53" i="2"/>
  <c r="EB76" i="2" s="1"/>
  <c r="DU69" i="2"/>
  <c r="DU68" i="2" s="1"/>
  <c r="DU62" i="2"/>
  <c r="DU61" i="2" s="1"/>
  <c r="DS77" i="2"/>
  <c r="DT79" i="2"/>
  <c r="EB73" i="2"/>
  <c r="DZ74" i="2"/>
  <c r="DY72" i="2"/>
  <c r="DQ85" i="2"/>
  <c r="DR16" i="2"/>
  <c r="DR87" i="2" s="1"/>
  <c r="DS90" i="2"/>
  <c r="DQ91" i="2"/>
  <c r="DI29" i="2"/>
  <c r="DJ23" i="2" s="1"/>
  <c r="DJ22" i="2" s="1"/>
  <c r="DO45" i="2"/>
  <c r="DO38" i="2"/>
  <c r="DQ70" i="2"/>
  <c r="DQ95" i="2"/>
  <c r="DK94" i="2"/>
  <c r="DK46" i="2"/>
  <c r="DP34" i="2"/>
  <c r="DP41" i="2"/>
  <c r="DS50" i="2"/>
  <c r="DR47" i="2"/>
  <c r="DS71" i="2"/>
  <c r="DS17" i="2" s="1"/>
  <c r="DM35" i="2"/>
  <c r="DL32" i="2"/>
  <c r="DQ96" i="2"/>
  <c r="DN36" i="2"/>
  <c r="DN43" i="2"/>
  <c r="DF93" i="2"/>
  <c r="DF81" i="2"/>
  <c r="DF82" i="2" s="1"/>
  <c r="DS56" i="2"/>
  <c r="DS18" i="2" s="1"/>
  <c r="DR56" i="2"/>
  <c r="DR18" i="2" s="1"/>
  <c r="DM42" i="2"/>
  <c r="DL39" i="2"/>
  <c r="DG24" i="2"/>
  <c r="DH26" i="2"/>
  <c r="DT66" i="2" l="1"/>
  <c r="DT63" i="2" s="1"/>
  <c r="DP40" i="2"/>
  <c r="EM84" i="8"/>
  <c r="EN16" i="8"/>
  <c r="EN83" i="8" s="1"/>
  <c r="EO62" i="8"/>
  <c r="EO61" i="8" s="1"/>
  <c r="FA72" i="8"/>
  <c r="EO69" i="8"/>
  <c r="EO17" i="8" s="1"/>
  <c r="EO89" i="8" s="1"/>
  <c r="EG29" i="8"/>
  <c r="EH24" i="8" s="1"/>
  <c r="EH23" i="8" s="1"/>
  <c r="EV70" i="8"/>
  <c r="EH30" i="8"/>
  <c r="EI26" i="8" s="1"/>
  <c r="EI33" i="8"/>
  <c r="EI32" i="8" s="1"/>
  <c r="EI40" i="8"/>
  <c r="EI39" i="8" s="1"/>
  <c r="EG92" i="8"/>
  <c r="EG45" i="8"/>
  <c r="EG27" i="8"/>
  <c r="EU86" i="8"/>
  <c r="EU98" i="8"/>
  <c r="EU97" i="8"/>
  <c r="EA91" i="8"/>
  <c r="EA79" i="8"/>
  <c r="EA80" i="8" s="1"/>
  <c r="EH31" i="8"/>
  <c r="EU96" i="8"/>
  <c r="EB21" i="8"/>
  <c r="EN42" i="8"/>
  <c r="EU77" i="8" s="1"/>
  <c r="EN35" i="8"/>
  <c r="EN34" i="8" s="1"/>
  <c r="EU67" i="8"/>
  <c r="EU66" i="8" s="1"/>
  <c r="EU60" i="8"/>
  <c r="EU59" i="8" s="1"/>
  <c r="EU52" i="8"/>
  <c r="FB74" i="8" s="1"/>
  <c r="EO55" i="8"/>
  <c r="ET87" i="8"/>
  <c r="EO75" i="8"/>
  <c r="EU78" i="8"/>
  <c r="EN43" i="8"/>
  <c r="EO47" i="8"/>
  <c r="EN46" i="8"/>
  <c r="EN36" i="8"/>
  <c r="EU51" i="8" s="1"/>
  <c r="EO44" i="8"/>
  <c r="EO37" i="8"/>
  <c r="DL28" i="2"/>
  <c r="DO44" i="2"/>
  <c r="EB75" i="2"/>
  <c r="EA74" i="2"/>
  <c r="DZ72" i="2"/>
  <c r="EC73" i="2"/>
  <c r="DU79" i="2"/>
  <c r="DT77" i="2"/>
  <c r="DV48" i="2"/>
  <c r="DQ86" i="2"/>
  <c r="DT90" i="2"/>
  <c r="DW78" i="2"/>
  <c r="DS47" i="2"/>
  <c r="DS95" i="2" s="1"/>
  <c r="DT50" i="2"/>
  <c r="DO37" i="2"/>
  <c r="DV52" i="2" s="1"/>
  <c r="DV53" i="2"/>
  <c r="EC76" i="2" s="1"/>
  <c r="DV69" i="2"/>
  <c r="DV68" i="2" s="1"/>
  <c r="DV62" i="2"/>
  <c r="DV61" i="2" s="1"/>
  <c r="DV80" i="2"/>
  <c r="DV57" i="2"/>
  <c r="DU51" i="2"/>
  <c r="DU54" i="2" s="1"/>
  <c r="DU55" i="2" s="1"/>
  <c r="DU60" i="2"/>
  <c r="DU67" i="2"/>
  <c r="DU66" i="2" s="1"/>
  <c r="DY88" i="2"/>
  <c r="DY98" i="2"/>
  <c r="DY100" i="2"/>
  <c r="DX89" i="2"/>
  <c r="DP33" i="2"/>
  <c r="DW49" i="2"/>
  <c r="DW65" i="2"/>
  <c r="DW64" i="2" s="1"/>
  <c r="DW58" i="2"/>
  <c r="DY99" i="2"/>
  <c r="DT59" i="2"/>
  <c r="DT71" i="2"/>
  <c r="DT17" i="2" s="1"/>
  <c r="DR85" i="2"/>
  <c r="DS16" i="2"/>
  <c r="DS85" i="2" s="1"/>
  <c r="DV90" i="2" s="1"/>
  <c r="DR91" i="2"/>
  <c r="DN35" i="2"/>
  <c r="DM32" i="2"/>
  <c r="DJ29" i="2"/>
  <c r="DK23" i="2" s="1"/>
  <c r="DK22" i="2" s="1"/>
  <c r="DR95" i="2"/>
  <c r="DR70" i="2"/>
  <c r="DS96" i="2"/>
  <c r="DQ34" i="2"/>
  <c r="DQ41" i="2"/>
  <c r="DG30" i="2"/>
  <c r="DH25" i="2" s="1"/>
  <c r="DH24" i="2" s="1"/>
  <c r="DG21" i="2"/>
  <c r="DN42" i="2"/>
  <c r="DM39" i="2"/>
  <c r="DH31" i="2"/>
  <c r="DI27" i="2" s="1"/>
  <c r="DI26" i="2" s="1"/>
  <c r="DR96" i="2"/>
  <c r="DL46" i="2"/>
  <c r="DL94" i="2"/>
  <c r="DQ40" i="2" l="1"/>
  <c r="DS70" i="2"/>
  <c r="EN41" i="8"/>
  <c r="EN85" i="8"/>
  <c r="EP76" i="8"/>
  <c r="EP75" i="8" s="1"/>
  <c r="EO16" i="8"/>
  <c r="EO85" i="8" s="1"/>
  <c r="EH29" i="8"/>
  <c r="EI24" i="8" s="1"/>
  <c r="EI23" i="8" s="1"/>
  <c r="EU87" i="8"/>
  <c r="EP44" i="8"/>
  <c r="EP37" i="8"/>
  <c r="EU65" i="8"/>
  <c r="EU58" i="8"/>
  <c r="EU57" i="8" s="1"/>
  <c r="EU50" i="8"/>
  <c r="EU49" i="8" s="1"/>
  <c r="EI31" i="8"/>
  <c r="EN93" i="8"/>
  <c r="EN68" i="8"/>
  <c r="EV86" i="8"/>
  <c r="EV98" i="8"/>
  <c r="EV97" i="8"/>
  <c r="EO46" i="8"/>
  <c r="EB20" i="8"/>
  <c r="EB28" i="8"/>
  <c r="EC22" i="8" s="1"/>
  <c r="EC21" i="8" s="1"/>
  <c r="EV96" i="8"/>
  <c r="EH92" i="8"/>
  <c r="EH45" i="8"/>
  <c r="EH27" i="8"/>
  <c r="EO36" i="8"/>
  <c r="EO54" i="8"/>
  <c r="EO94" i="8" s="1"/>
  <c r="FB73" i="8"/>
  <c r="EV67" i="8"/>
  <c r="EV66" i="8" s="1"/>
  <c r="EV60" i="8"/>
  <c r="EV59" i="8" s="1"/>
  <c r="EV52" i="8"/>
  <c r="FC74" i="8" s="1"/>
  <c r="EI38" i="8"/>
  <c r="EO43" i="8"/>
  <c r="EP63" i="8"/>
  <c r="EP48" i="8"/>
  <c r="EP53" i="8" s="1"/>
  <c r="EP56" i="8"/>
  <c r="EN84" i="8"/>
  <c r="EQ88" i="8"/>
  <c r="EV78" i="8"/>
  <c r="EI25" i="8"/>
  <c r="EO42" i="8"/>
  <c r="EV77" i="8" s="1"/>
  <c r="EO35" i="8"/>
  <c r="EO34" i="8" s="1"/>
  <c r="DS87" i="2"/>
  <c r="DM28" i="2"/>
  <c r="DU63" i="2"/>
  <c r="DW48" i="2"/>
  <c r="ED73" i="2"/>
  <c r="EC75" i="2"/>
  <c r="DU50" i="2"/>
  <c r="DT47" i="2"/>
  <c r="DZ88" i="2"/>
  <c r="DZ98" i="2"/>
  <c r="DZ100" i="2"/>
  <c r="EB74" i="2"/>
  <c r="EA72" i="2"/>
  <c r="DS91" i="2"/>
  <c r="DW57" i="2"/>
  <c r="DU77" i="2"/>
  <c r="DZ99" i="2"/>
  <c r="DR86" i="2"/>
  <c r="DU90" i="2"/>
  <c r="DU71" i="2"/>
  <c r="DU17" i="2" s="1"/>
  <c r="DU59" i="2"/>
  <c r="DU56" i="2" s="1"/>
  <c r="DT56" i="2"/>
  <c r="DT18" i="2" s="1"/>
  <c r="DQ33" i="2"/>
  <c r="DX49" i="2"/>
  <c r="DX58" i="2"/>
  <c r="DX65" i="2"/>
  <c r="DX64" i="2" s="1"/>
  <c r="DT16" i="2"/>
  <c r="DY89" i="2"/>
  <c r="DX78" i="2"/>
  <c r="DS86" i="2"/>
  <c r="DH30" i="2"/>
  <c r="DI25" i="2" s="1"/>
  <c r="DI24" i="2" s="1"/>
  <c r="DH21" i="2"/>
  <c r="DI31" i="2"/>
  <c r="DJ27" i="2" s="1"/>
  <c r="DM46" i="2"/>
  <c r="DM94" i="2"/>
  <c r="DN39" i="2"/>
  <c r="DG81" i="2"/>
  <c r="DG82" i="2" s="1"/>
  <c r="DG93" i="2"/>
  <c r="DN32" i="2"/>
  <c r="DK29" i="2"/>
  <c r="DL23" i="2" s="1"/>
  <c r="DO43" i="2"/>
  <c r="DO42" i="2" s="1"/>
  <c r="DO36" i="2"/>
  <c r="DP45" i="2"/>
  <c r="DP44" i="2" s="1"/>
  <c r="DP38" i="2"/>
  <c r="DR34" i="2"/>
  <c r="DR41" i="2"/>
  <c r="DR40" i="2" s="1"/>
  <c r="DU18" i="2" l="1"/>
  <c r="DT96" i="2"/>
  <c r="DN28" i="2"/>
  <c r="EO83" i="8"/>
  <c r="ER88" i="8" s="1"/>
  <c r="EW78" i="8"/>
  <c r="EP69" i="8"/>
  <c r="EP17" i="8" s="1"/>
  <c r="EP89" i="8" s="1"/>
  <c r="EP43" i="8"/>
  <c r="EP36" i="8"/>
  <c r="EI29" i="8"/>
  <c r="EJ24" i="8" s="1"/>
  <c r="EJ23" i="8" s="1"/>
  <c r="EP55" i="8"/>
  <c r="EC20" i="8"/>
  <c r="EC28" i="8"/>
  <c r="ED22" i="8" s="1"/>
  <c r="EO93" i="8"/>
  <c r="EO68" i="8"/>
  <c r="EV51" i="8"/>
  <c r="EI30" i="8"/>
  <c r="EJ26" i="8" s="1"/>
  <c r="EJ25" i="8" s="1"/>
  <c r="EP62" i="8"/>
  <c r="EW71" i="8"/>
  <c r="EP47" i="8"/>
  <c r="EI92" i="8"/>
  <c r="EI45" i="8"/>
  <c r="EI27" i="8"/>
  <c r="EW67" i="8"/>
  <c r="EW66" i="8" s="1"/>
  <c r="EW60" i="8"/>
  <c r="EW59" i="8" s="1"/>
  <c r="EW52" i="8"/>
  <c r="FD74" i="8" s="1"/>
  <c r="EO41" i="8"/>
  <c r="EV65" i="8"/>
  <c r="EV58" i="8"/>
  <c r="EV57" i="8" s="1"/>
  <c r="EV50" i="8"/>
  <c r="EV49" i="8" s="1"/>
  <c r="FC73" i="8"/>
  <c r="EJ40" i="8"/>
  <c r="EJ33" i="8"/>
  <c r="EV87" i="8"/>
  <c r="EU64" i="8"/>
  <c r="FB72" i="8"/>
  <c r="EB91" i="8"/>
  <c r="EB79" i="8"/>
  <c r="EB80" i="8" s="1"/>
  <c r="EP42" i="8"/>
  <c r="EW77" i="8" s="1"/>
  <c r="EP35" i="8"/>
  <c r="EP34" i="8" s="1"/>
  <c r="DW80" i="2"/>
  <c r="DU96" i="2"/>
  <c r="DX57" i="2"/>
  <c r="DZ89" i="2"/>
  <c r="DT91" i="2"/>
  <c r="DT95" i="2"/>
  <c r="DT70" i="2"/>
  <c r="DX48" i="2"/>
  <c r="DU47" i="2"/>
  <c r="DO35" i="2"/>
  <c r="DO32" i="2" s="1"/>
  <c r="DV51" i="2"/>
  <c r="DV54" i="2" s="1"/>
  <c r="DV55" i="2" s="1"/>
  <c r="DV67" i="2"/>
  <c r="DV66" i="2" s="1"/>
  <c r="DV60" i="2"/>
  <c r="EA99" i="2"/>
  <c r="EA88" i="2"/>
  <c r="EA98" i="2"/>
  <c r="EA100" i="2"/>
  <c r="DT87" i="2"/>
  <c r="DT85" i="2"/>
  <c r="DU16" i="2"/>
  <c r="DR33" i="2"/>
  <c r="DY49" i="2"/>
  <c r="DY58" i="2"/>
  <c r="DY65" i="2"/>
  <c r="DY64" i="2" s="1"/>
  <c r="DY78" i="2"/>
  <c r="EB72" i="2"/>
  <c r="DP37" i="2"/>
  <c r="DW52" i="2" s="1"/>
  <c r="DW53" i="2"/>
  <c r="ED76" i="2" s="1"/>
  <c r="DW69" i="2"/>
  <c r="DW68" i="2" s="1"/>
  <c r="DW62" i="2"/>
  <c r="DW61" i="2" s="1"/>
  <c r="DV79" i="2"/>
  <c r="EE73" i="2"/>
  <c r="DO39" i="2"/>
  <c r="DH93" i="2"/>
  <c r="DH81" i="2"/>
  <c r="DH82" i="2" s="1"/>
  <c r="DS41" i="2"/>
  <c r="DS40" i="2" s="1"/>
  <c r="DS34" i="2"/>
  <c r="DI30" i="2"/>
  <c r="DJ25" i="2" s="1"/>
  <c r="DJ24" i="2" s="1"/>
  <c r="DI21" i="2"/>
  <c r="DL22" i="2"/>
  <c r="DP43" i="2"/>
  <c r="DP42" i="2" s="1"/>
  <c r="DP36" i="2"/>
  <c r="DN46" i="2"/>
  <c r="DN94" i="2"/>
  <c r="DQ45" i="2"/>
  <c r="DQ44" i="2" s="1"/>
  <c r="DQ38" i="2"/>
  <c r="DJ26" i="2"/>
  <c r="EO84" i="8" l="1"/>
  <c r="EP16" i="8"/>
  <c r="EP85" i="8" s="1"/>
  <c r="EV64" i="8"/>
  <c r="EP41" i="8"/>
  <c r="EW51" i="8"/>
  <c r="EJ29" i="8"/>
  <c r="FD73" i="8"/>
  <c r="EP46" i="8"/>
  <c r="EW70" i="8"/>
  <c r="EW96" i="8" s="1"/>
  <c r="FC72" i="8"/>
  <c r="EP61" i="8"/>
  <c r="EK40" i="8"/>
  <c r="EK33" i="8"/>
  <c r="EQ42" i="8"/>
  <c r="EX77" i="8" s="1"/>
  <c r="EQ35" i="8"/>
  <c r="EQ34" i="8" s="1"/>
  <c r="EQ44" i="8"/>
  <c r="EQ37" i="8"/>
  <c r="EC91" i="8"/>
  <c r="EC79" i="8"/>
  <c r="EC80" i="8" s="1"/>
  <c r="EJ30" i="8"/>
  <c r="ED21" i="8"/>
  <c r="EQ63" i="8"/>
  <c r="EX71" i="8" s="1"/>
  <c r="EQ56" i="8"/>
  <c r="EQ48" i="8"/>
  <c r="EQ53" i="8" s="1"/>
  <c r="EJ32" i="8"/>
  <c r="EP54" i="8"/>
  <c r="EP94" i="8" s="1"/>
  <c r="EW65" i="8"/>
  <c r="EW64" i="8" s="1"/>
  <c r="EW58" i="8"/>
  <c r="EW57" i="8" s="1"/>
  <c r="EW50" i="8"/>
  <c r="EW49" i="8" s="1"/>
  <c r="EJ39" i="8"/>
  <c r="EQ76" i="8"/>
  <c r="DO28" i="2"/>
  <c r="EC74" i="2"/>
  <c r="EC72" i="2" s="1"/>
  <c r="EC99" i="2" s="1"/>
  <c r="DV50" i="2"/>
  <c r="DV47" i="2" s="1"/>
  <c r="DU95" i="2"/>
  <c r="DU70" i="2"/>
  <c r="EF73" i="2"/>
  <c r="EB88" i="2"/>
  <c r="EB100" i="2"/>
  <c r="EB98" i="2"/>
  <c r="EA89" i="2"/>
  <c r="EB99" i="2"/>
  <c r="DU87" i="2"/>
  <c r="DU85" i="2"/>
  <c r="DU91" i="2"/>
  <c r="DT86" i="2"/>
  <c r="DW90" i="2"/>
  <c r="DY48" i="2"/>
  <c r="DX80" i="2"/>
  <c r="DW79" i="2"/>
  <c r="DV77" i="2"/>
  <c r="DV59" i="2"/>
  <c r="DV56" i="2" s="1"/>
  <c r="DV71" i="2"/>
  <c r="DP35" i="2"/>
  <c r="DP32" i="2" s="1"/>
  <c r="DW51" i="2"/>
  <c r="DW54" i="2" s="1"/>
  <c r="DW55" i="2" s="1"/>
  <c r="DW60" i="2"/>
  <c r="DW67" i="2"/>
  <c r="DW66" i="2" s="1"/>
  <c r="DZ78" i="2"/>
  <c r="DV63" i="2"/>
  <c r="DY57" i="2"/>
  <c r="DQ37" i="2"/>
  <c r="DX52" i="2" s="1"/>
  <c r="DX53" i="2"/>
  <c r="EE76" i="2" s="1"/>
  <c r="DX69" i="2"/>
  <c r="DX68" i="2" s="1"/>
  <c r="DX62" i="2"/>
  <c r="DX61" i="2" s="1"/>
  <c r="DS33" i="2"/>
  <c r="DZ49" i="2"/>
  <c r="DZ58" i="2"/>
  <c r="DZ65" i="2"/>
  <c r="DZ64" i="2" s="1"/>
  <c r="ED75" i="2"/>
  <c r="DJ30" i="2"/>
  <c r="DK25" i="2" s="1"/>
  <c r="DJ21" i="2"/>
  <c r="DI81" i="2"/>
  <c r="DI82" i="2" s="1"/>
  <c r="DI93" i="2"/>
  <c r="DP39" i="2"/>
  <c r="DJ31" i="2"/>
  <c r="DK27" i="2" s="1"/>
  <c r="DK26" i="2" s="1"/>
  <c r="DO46" i="2"/>
  <c r="DO94" i="2"/>
  <c r="DQ36" i="2"/>
  <c r="DQ43" i="2"/>
  <c r="DQ42" i="2" s="1"/>
  <c r="DL29" i="2"/>
  <c r="DM23" i="2" s="1"/>
  <c r="DV18" i="2" l="1"/>
  <c r="DV16" i="2"/>
  <c r="DV87" i="2" s="1"/>
  <c r="DV17" i="2"/>
  <c r="DV96" i="2"/>
  <c r="DP28" i="2"/>
  <c r="EP83" i="8"/>
  <c r="EP84" i="8" s="1"/>
  <c r="EK26" i="8"/>
  <c r="ER44" i="8" s="1"/>
  <c r="EQ69" i="8"/>
  <c r="EQ55" i="8"/>
  <c r="EQ54" i="8" s="1"/>
  <c r="EQ94" i="8" s="1"/>
  <c r="EQ62" i="8"/>
  <c r="EQ61" i="8" s="1"/>
  <c r="EX70" i="8"/>
  <c r="ER63" i="8"/>
  <c r="EY71" i="8" s="1"/>
  <c r="ER56" i="8"/>
  <c r="ER48" i="8"/>
  <c r="ER53" i="8" s="1"/>
  <c r="EP93" i="8"/>
  <c r="EP68" i="8"/>
  <c r="EQ47" i="8"/>
  <c r="EX67" i="8"/>
  <c r="EX66" i="8" s="1"/>
  <c r="EX60" i="8"/>
  <c r="EX59" i="8" s="1"/>
  <c r="EX52" i="8"/>
  <c r="FE74" i="8" s="1"/>
  <c r="EQ36" i="8"/>
  <c r="EQ41" i="8"/>
  <c r="EW86" i="8"/>
  <c r="EW98" i="8"/>
  <c r="EW97" i="8"/>
  <c r="EJ31" i="8"/>
  <c r="EK32" i="8"/>
  <c r="EQ43" i="8"/>
  <c r="EX78" i="8"/>
  <c r="FD72" i="8"/>
  <c r="ER76" i="8"/>
  <c r="EQ75" i="8"/>
  <c r="ED20" i="8"/>
  <c r="ED28" i="8"/>
  <c r="EE22" i="8" s="1"/>
  <c r="EE21" i="8" s="1"/>
  <c r="EJ38" i="8"/>
  <c r="EK39" i="8"/>
  <c r="EX65" i="8"/>
  <c r="EX64" i="8" s="1"/>
  <c r="EX58" i="8"/>
  <c r="EX57" i="8" s="1"/>
  <c r="EX50" i="8"/>
  <c r="EX49" i="8" s="1"/>
  <c r="DW63" i="2"/>
  <c r="ED74" i="2"/>
  <c r="EB89" i="2"/>
  <c r="EE75" i="2"/>
  <c r="DX79" i="2"/>
  <c r="DW77" i="2"/>
  <c r="DV95" i="2"/>
  <c r="DV70" i="2"/>
  <c r="EG73" i="2"/>
  <c r="DW59" i="2"/>
  <c r="DW56" i="2" s="1"/>
  <c r="DW71" i="2"/>
  <c r="DW16" i="2" s="1"/>
  <c r="DW50" i="2"/>
  <c r="DZ57" i="2"/>
  <c r="EC88" i="2"/>
  <c r="EC98" i="2"/>
  <c r="EC100" i="2"/>
  <c r="DM22" i="2"/>
  <c r="DM29" i="2" s="1"/>
  <c r="DN23" i="2" s="1"/>
  <c r="DT34" i="2"/>
  <c r="DT33" i="2" s="1"/>
  <c r="DT41" i="2"/>
  <c r="DT40" i="2" s="1"/>
  <c r="DZ48" i="2"/>
  <c r="DU86" i="2"/>
  <c r="DX90" i="2"/>
  <c r="DQ35" i="2"/>
  <c r="DQ32" i="2" s="1"/>
  <c r="DX51" i="2"/>
  <c r="DX54" i="2" s="1"/>
  <c r="DX55" i="2" s="1"/>
  <c r="DX60" i="2"/>
  <c r="DX67" i="2"/>
  <c r="DX66" i="2" s="1"/>
  <c r="DQ39" i="2"/>
  <c r="DK31" i="2"/>
  <c r="DL27" i="2" s="1"/>
  <c r="DL26" i="2" s="1"/>
  <c r="DR45" i="2"/>
  <c r="DR44" i="2" s="1"/>
  <c r="DR38" i="2"/>
  <c r="DR43" i="2"/>
  <c r="DR42" i="2" s="1"/>
  <c r="DR36" i="2"/>
  <c r="DJ93" i="2"/>
  <c r="DJ81" i="2"/>
  <c r="DJ82" i="2" s="1"/>
  <c r="DK24" i="2"/>
  <c r="DP94" i="2"/>
  <c r="DP46" i="2"/>
  <c r="DW18" i="2" l="1"/>
  <c r="DV85" i="2"/>
  <c r="DY90" i="2" s="1"/>
  <c r="DW17" i="2"/>
  <c r="DW91" i="2" s="1"/>
  <c r="DW96" i="2"/>
  <c r="ES88" i="8"/>
  <c r="EY78" i="8"/>
  <c r="ER62" i="8"/>
  <c r="ER61" i="8" s="1"/>
  <c r="ER37" i="8"/>
  <c r="EY67" i="8" s="1"/>
  <c r="EY66" i="8" s="1"/>
  <c r="EK25" i="8"/>
  <c r="EK30" i="8" s="1"/>
  <c r="EL26" i="8" s="1"/>
  <c r="EL25" i="8" s="1"/>
  <c r="ER55" i="8"/>
  <c r="ER54" i="8" s="1"/>
  <c r="ER94" i="8" s="1"/>
  <c r="FE73" i="8"/>
  <c r="ER69" i="8"/>
  <c r="EQ17" i="8"/>
  <c r="EQ89" i="8" s="1"/>
  <c r="EQ16" i="8"/>
  <c r="ER43" i="8"/>
  <c r="EK31" i="8"/>
  <c r="ER75" i="8"/>
  <c r="EJ92" i="8"/>
  <c r="EJ45" i="8"/>
  <c r="EJ27" i="8"/>
  <c r="EX51" i="8"/>
  <c r="EK38" i="8"/>
  <c r="EQ46" i="8"/>
  <c r="ER47" i="8"/>
  <c r="EX86" i="8"/>
  <c r="EX98" i="8"/>
  <c r="EX97" i="8"/>
  <c r="EE20" i="8"/>
  <c r="EE28" i="8"/>
  <c r="EF22" i="8" s="1"/>
  <c r="EY70" i="8"/>
  <c r="EK24" i="8"/>
  <c r="FE72" i="8"/>
  <c r="EW87" i="8"/>
  <c r="EX96" i="8"/>
  <c r="ED91" i="8"/>
  <c r="ED79" i="8"/>
  <c r="ED80" i="8" s="1"/>
  <c r="EL40" i="8"/>
  <c r="EL39" i="8" s="1"/>
  <c r="EL33" i="8"/>
  <c r="EL32" i="8" s="1"/>
  <c r="DQ28" i="2"/>
  <c r="DV91" i="2"/>
  <c r="DY80" i="2"/>
  <c r="EA78" i="2"/>
  <c r="DX63" i="2"/>
  <c r="DN22" i="2"/>
  <c r="DN29" i="2" s="1"/>
  <c r="DO23" i="2" s="1"/>
  <c r="DU41" i="2"/>
  <c r="DU40" i="2" s="1"/>
  <c r="DU34" i="2"/>
  <c r="DU33" i="2" s="1"/>
  <c r="EE74" i="2"/>
  <c r="ED72" i="2"/>
  <c r="ED99" i="2" s="1"/>
  <c r="DX59" i="2"/>
  <c r="DX56" i="2" s="1"/>
  <c r="DX71" i="2"/>
  <c r="DR35" i="2"/>
  <c r="DY51" i="2"/>
  <c r="DY67" i="2"/>
  <c r="DY66" i="2" s="1"/>
  <c r="DY60" i="2"/>
  <c r="DW85" i="2"/>
  <c r="DW87" i="2"/>
  <c r="EC89" i="2"/>
  <c r="DY79" i="2"/>
  <c r="DX77" i="2"/>
  <c r="DR37" i="2"/>
  <c r="DY52" i="2" s="1"/>
  <c r="DY53" i="2"/>
  <c r="EF76" i="2" s="1"/>
  <c r="DY62" i="2"/>
  <c r="DY61" i="2" s="1"/>
  <c r="DY69" i="2"/>
  <c r="DY68" i="2" s="1"/>
  <c r="EA49" i="2"/>
  <c r="EA48" i="2" s="1"/>
  <c r="EA58" i="2"/>
  <c r="EA57" i="2" s="1"/>
  <c r="EA65" i="2"/>
  <c r="EA64" i="2" s="1"/>
  <c r="DX50" i="2"/>
  <c r="DW47" i="2"/>
  <c r="DR39" i="2"/>
  <c r="DL31" i="2"/>
  <c r="DM27" i="2" s="1"/>
  <c r="DK30" i="2"/>
  <c r="DL25" i="2" s="1"/>
  <c r="DL24" i="2" s="1"/>
  <c r="DK21" i="2"/>
  <c r="DS38" i="2"/>
  <c r="DS45" i="2"/>
  <c r="DS44" i="2" s="1"/>
  <c r="DQ46" i="2"/>
  <c r="DQ94" i="2"/>
  <c r="DV86" i="2" l="1"/>
  <c r="DX18" i="2"/>
  <c r="DX17" i="2"/>
  <c r="DX91" i="2" s="1"/>
  <c r="DX96" i="2"/>
  <c r="EY60" i="8"/>
  <c r="EY59" i="8" s="1"/>
  <c r="ER36" i="8"/>
  <c r="EY51" i="8" s="1"/>
  <c r="EY52" i="8"/>
  <c r="FF74" i="8" s="1"/>
  <c r="ER16" i="8"/>
  <c r="EQ83" i="8"/>
  <c r="EQ85" i="8"/>
  <c r="ER17" i="8"/>
  <c r="ER89" i="8" s="1"/>
  <c r="EL31" i="8"/>
  <c r="EL30" i="8"/>
  <c r="EM26" i="8" s="1"/>
  <c r="EM25" i="8" s="1"/>
  <c r="EL38" i="8"/>
  <c r="EX87" i="8"/>
  <c r="ES76" i="8"/>
  <c r="ER46" i="8"/>
  <c r="EM40" i="8"/>
  <c r="EM39" i="8" s="1"/>
  <c r="EM33" i="8"/>
  <c r="EM32" i="8" s="1"/>
  <c r="EY86" i="8"/>
  <c r="EY97" i="8"/>
  <c r="EY98" i="8"/>
  <c r="EF21" i="8"/>
  <c r="EK92" i="8"/>
  <c r="EK45" i="8"/>
  <c r="EK27" i="8"/>
  <c r="EE91" i="8"/>
  <c r="EE79" i="8"/>
  <c r="EE80" i="8" s="1"/>
  <c r="EQ93" i="8"/>
  <c r="EQ68" i="8"/>
  <c r="ES44" i="8"/>
  <c r="EZ78" i="8" s="1"/>
  <c r="ES37" i="8"/>
  <c r="EY96" i="8"/>
  <c r="ER42" i="8"/>
  <c r="ER35" i="8"/>
  <c r="EK23" i="8"/>
  <c r="ES63" i="8"/>
  <c r="ES56" i="8"/>
  <c r="ES48" i="8"/>
  <c r="ES53" i="8" s="1"/>
  <c r="EH73" i="2"/>
  <c r="DX16" i="2"/>
  <c r="DX87" i="2" s="1"/>
  <c r="EB78" i="2"/>
  <c r="DZ80" i="2"/>
  <c r="DY63" i="2"/>
  <c r="DS37" i="2"/>
  <c r="DZ53" i="2"/>
  <c r="EG76" i="2" s="1"/>
  <c r="DZ69" i="2"/>
  <c r="DZ68" i="2" s="1"/>
  <c r="DZ62" i="2"/>
  <c r="DZ61" i="2" s="1"/>
  <c r="DW95" i="2"/>
  <c r="DW70" i="2"/>
  <c r="DW86" i="2"/>
  <c r="DZ90" i="2"/>
  <c r="EF74" i="2"/>
  <c r="EE72" i="2"/>
  <c r="EB49" i="2"/>
  <c r="EB58" i="2"/>
  <c r="EB65" i="2"/>
  <c r="EB64" i="2" s="1"/>
  <c r="DM26" i="2"/>
  <c r="DM31" i="2" s="1"/>
  <c r="DN27" i="2" s="1"/>
  <c r="DT38" i="2"/>
  <c r="DT45" i="2"/>
  <c r="DY59" i="2"/>
  <c r="DY56" i="2" s="1"/>
  <c r="DY71" i="2"/>
  <c r="DO22" i="2"/>
  <c r="DO29" i="2" s="1"/>
  <c r="DP23" i="2" s="1"/>
  <c r="DV41" i="2"/>
  <c r="DV40" i="2" s="1"/>
  <c r="DV34" i="2"/>
  <c r="DY50" i="2"/>
  <c r="DX47" i="2"/>
  <c r="DR32" i="2"/>
  <c r="DR28" i="2" s="1"/>
  <c r="DY77" i="2"/>
  <c r="DY54" i="2"/>
  <c r="DY55" i="2" s="1"/>
  <c r="ED88" i="2"/>
  <c r="ED98" i="2"/>
  <c r="ED100" i="2"/>
  <c r="EF75" i="2"/>
  <c r="DL30" i="2"/>
  <c r="DM25" i="2" s="1"/>
  <c r="DL21" i="2"/>
  <c r="DK93" i="2"/>
  <c r="DK81" i="2"/>
  <c r="DK82" i="2" s="1"/>
  <c r="DS43" i="2"/>
  <c r="DS42" i="2" s="1"/>
  <c r="DS36" i="2"/>
  <c r="DY18" i="2" l="1"/>
  <c r="DY17" i="2"/>
  <c r="DY91" i="2" s="1"/>
  <c r="DY96" i="2"/>
  <c r="ES36" i="8"/>
  <c r="EZ51" i="8" s="1"/>
  <c r="FF73" i="8"/>
  <c r="ES47" i="8"/>
  <c r="ES46" i="8" s="1"/>
  <c r="ES43" i="8"/>
  <c r="EQ84" i="8"/>
  <c r="ET88" i="8"/>
  <c r="ER85" i="8"/>
  <c r="ER83" i="8"/>
  <c r="EM30" i="8"/>
  <c r="EN26" i="8" s="1"/>
  <c r="EN25" i="8" s="1"/>
  <c r="EM31" i="8"/>
  <c r="ER93" i="8"/>
  <c r="ER68" i="8"/>
  <c r="EY77" i="8"/>
  <c r="ER41" i="8"/>
  <c r="EY87" i="8"/>
  <c r="EM38" i="8"/>
  <c r="EY65" i="8"/>
  <c r="EY58" i="8"/>
  <c r="EY57" i="8" s="1"/>
  <c r="EY50" i="8"/>
  <c r="EY49" i="8" s="1"/>
  <c r="ER34" i="8"/>
  <c r="EZ67" i="8"/>
  <c r="EZ66" i="8" s="1"/>
  <c r="EZ60" i="8"/>
  <c r="EZ59" i="8" s="1"/>
  <c r="EZ52" i="8"/>
  <c r="FG74" i="8" s="1"/>
  <c r="ET44" i="8"/>
  <c r="FA78" i="8" s="1"/>
  <c r="ET37" i="8"/>
  <c r="ET36" i="8" s="1"/>
  <c r="EK29" i="8"/>
  <c r="EL24" i="8" s="1"/>
  <c r="EL23" i="8" s="1"/>
  <c r="ES69" i="8"/>
  <c r="ES55" i="8"/>
  <c r="ET76" i="8"/>
  <c r="ES75" i="8"/>
  <c r="ET63" i="8"/>
  <c r="ET56" i="8"/>
  <c r="ET48" i="8"/>
  <c r="ET53" i="8" s="1"/>
  <c r="EZ71" i="8"/>
  <c r="ES62" i="8"/>
  <c r="EF20" i="8"/>
  <c r="EF28" i="8"/>
  <c r="EG22" i="8" s="1"/>
  <c r="EL92" i="8"/>
  <c r="EL45" i="8"/>
  <c r="EL27" i="8"/>
  <c r="DX85" i="2"/>
  <c r="DX86" i="2" s="1"/>
  <c r="EA80" i="2"/>
  <c r="DR46" i="2"/>
  <c r="DT44" i="2"/>
  <c r="DZ79" i="2"/>
  <c r="DZ77" i="2" s="1"/>
  <c r="DT37" i="2"/>
  <c r="DR94" i="2"/>
  <c r="ED89" i="2"/>
  <c r="DY47" i="2"/>
  <c r="EC78" i="2"/>
  <c r="DN26" i="2"/>
  <c r="DN31" i="2" s="1"/>
  <c r="DO27" i="2" s="1"/>
  <c r="DU45" i="2"/>
  <c r="DU38" i="2"/>
  <c r="EC49" i="2"/>
  <c r="EC58" i="2"/>
  <c r="EC65" i="2"/>
  <c r="EC64" i="2" s="1"/>
  <c r="DM24" i="2"/>
  <c r="DM30" i="2" s="1"/>
  <c r="DN25" i="2" s="1"/>
  <c r="DT36" i="2"/>
  <c r="DT43" i="2"/>
  <c r="EE88" i="2"/>
  <c r="EE98" i="2"/>
  <c r="EE100" i="2"/>
  <c r="DY16" i="2"/>
  <c r="EF72" i="2"/>
  <c r="EB48" i="2"/>
  <c r="DP22" i="2"/>
  <c r="DP29" i="2" s="1"/>
  <c r="DQ23" i="2" s="1"/>
  <c r="DW34" i="2"/>
  <c r="DW41" i="2"/>
  <c r="DW40" i="2" s="1"/>
  <c r="EA53" i="2"/>
  <c r="EH76" i="2" s="1"/>
  <c r="EA69" i="2"/>
  <c r="EA68" i="2" s="1"/>
  <c r="EA62" i="2"/>
  <c r="EA61" i="2" s="1"/>
  <c r="EE99" i="2"/>
  <c r="EI73" i="2"/>
  <c r="DS39" i="2"/>
  <c r="EG75" i="2"/>
  <c r="DS35" i="2"/>
  <c r="DZ51" i="2"/>
  <c r="DZ50" i="2" s="1"/>
  <c r="DZ67" i="2"/>
  <c r="DZ66" i="2" s="1"/>
  <c r="DZ60" i="2"/>
  <c r="DX95" i="2"/>
  <c r="DX70" i="2"/>
  <c r="DV33" i="2"/>
  <c r="DZ52" i="2"/>
  <c r="EB57" i="2"/>
  <c r="DL93" i="2"/>
  <c r="DL81" i="2"/>
  <c r="DL82" i="2" s="1"/>
  <c r="DU44" i="2" l="1"/>
  <c r="ET69" i="8"/>
  <c r="FA51" i="8"/>
  <c r="ER84" i="8"/>
  <c r="EU88" i="8"/>
  <c r="FG73" i="8"/>
  <c r="EL29" i="8"/>
  <c r="EM24" i="8" s="1"/>
  <c r="EM23" i="8" s="1"/>
  <c r="EN30" i="8"/>
  <c r="EF91" i="8"/>
  <c r="EF79" i="8"/>
  <c r="EF80" i="8" s="1"/>
  <c r="ET75" i="8"/>
  <c r="ET47" i="8"/>
  <c r="ES61" i="8"/>
  <c r="ET62" i="8"/>
  <c r="FA71" i="8"/>
  <c r="EZ70" i="8"/>
  <c r="ES54" i="8"/>
  <c r="ES94" i="8" s="1"/>
  <c r="ET55" i="8"/>
  <c r="ET43" i="8"/>
  <c r="ES17" i="8"/>
  <c r="ES16" i="8"/>
  <c r="EM92" i="8"/>
  <c r="EM45" i="8"/>
  <c r="EM27" i="8"/>
  <c r="EN40" i="8"/>
  <c r="EN39" i="8" s="1"/>
  <c r="EN33" i="8"/>
  <c r="ES42" i="8"/>
  <c r="ES41" i="8" s="1"/>
  <c r="ES35" i="8"/>
  <c r="EG21" i="8"/>
  <c r="FA60" i="8"/>
  <c r="FA59" i="8" s="1"/>
  <c r="FA67" i="8"/>
  <c r="FA66" i="8" s="1"/>
  <c r="FA52" i="8"/>
  <c r="EY64" i="8"/>
  <c r="FF72" i="8"/>
  <c r="ES93" i="8"/>
  <c r="EU44" i="8"/>
  <c r="FB78" i="8" s="1"/>
  <c r="EU37" i="8"/>
  <c r="EU36" i="8" s="1"/>
  <c r="EA52" i="2"/>
  <c r="EB80" i="2"/>
  <c r="EA90" i="2"/>
  <c r="EA79" i="2"/>
  <c r="EA77" i="2" s="1"/>
  <c r="DM21" i="2"/>
  <c r="DM93" i="2" s="1"/>
  <c r="DU37" i="2"/>
  <c r="DT42" i="2"/>
  <c r="DT39" i="2" s="1"/>
  <c r="EF88" i="2"/>
  <c r="EF98" i="2"/>
  <c r="EE89" i="2"/>
  <c r="DZ59" i="2"/>
  <c r="DZ56" i="2" s="1"/>
  <c r="DZ71" i="2"/>
  <c r="DZ17" i="2" s="1"/>
  <c r="EF99" i="2"/>
  <c r="EA51" i="2"/>
  <c r="EA50" i="2" s="1"/>
  <c r="EA67" i="2"/>
  <c r="EA66" i="2" s="1"/>
  <c r="EA63" i="2" s="1"/>
  <c r="EA60" i="2"/>
  <c r="EB53" i="2"/>
  <c r="EI76" i="2" s="1"/>
  <c r="EB62" i="2"/>
  <c r="EB61" i="2" s="1"/>
  <c r="EB69" i="2"/>
  <c r="EB68" i="2" s="1"/>
  <c r="DZ63" i="2"/>
  <c r="DQ22" i="2"/>
  <c r="DQ29" i="2" s="1"/>
  <c r="DR23" i="2" s="1"/>
  <c r="DX34" i="2"/>
  <c r="DX41" i="2"/>
  <c r="DX40" i="2" s="1"/>
  <c r="DZ54" i="2"/>
  <c r="DZ55" i="2" s="1"/>
  <c r="EJ73" i="2"/>
  <c r="DY95" i="2"/>
  <c r="DY70" i="2"/>
  <c r="DO26" i="2"/>
  <c r="DO31" i="2" s="1"/>
  <c r="DP27" i="2" s="1"/>
  <c r="DV45" i="2"/>
  <c r="DV38" i="2"/>
  <c r="EC57" i="2"/>
  <c r="DS32" i="2"/>
  <c r="DS28" i="2" s="1"/>
  <c r="DT35" i="2"/>
  <c r="DN24" i="2"/>
  <c r="DN30" i="2" s="1"/>
  <c r="DO25" i="2" s="1"/>
  <c r="DU43" i="2"/>
  <c r="DU36" i="2"/>
  <c r="EF100" i="2"/>
  <c r="ED49" i="2"/>
  <c r="ED58" i="2"/>
  <c r="ED65" i="2"/>
  <c r="ED64" i="2" s="1"/>
  <c r="DY85" i="2"/>
  <c r="DY87" i="2"/>
  <c r="ED78" i="2"/>
  <c r="EC48" i="2"/>
  <c r="DZ47" i="2"/>
  <c r="EG74" i="2"/>
  <c r="DW33" i="2"/>
  <c r="EH75" i="2"/>
  <c r="DV44" i="2" l="1"/>
  <c r="DZ18" i="2"/>
  <c r="DZ96" i="2"/>
  <c r="FH73" i="8"/>
  <c r="ES68" i="8"/>
  <c r="EU76" i="8"/>
  <c r="EU75" i="8" s="1"/>
  <c r="EZ77" i="8"/>
  <c r="FH74" i="8"/>
  <c r="FB51" i="8"/>
  <c r="EM29" i="8"/>
  <c r="EN24" i="8" s="1"/>
  <c r="EN23" i="8" s="1"/>
  <c r="EG20" i="8"/>
  <c r="EG28" i="8"/>
  <c r="EH22" i="8" s="1"/>
  <c r="EH21" i="8" s="1"/>
  <c r="EU43" i="8"/>
  <c r="ET54" i="8"/>
  <c r="ET94" i="8" s="1"/>
  <c r="EZ65" i="8"/>
  <c r="EZ64" i="8" s="1"/>
  <c r="EZ58" i="8"/>
  <c r="EZ57" i="8" s="1"/>
  <c r="EZ50" i="8"/>
  <c r="EZ49" i="8" s="1"/>
  <c r="ET61" i="8"/>
  <c r="EU63" i="8"/>
  <c r="EU62" i="8" s="1"/>
  <c r="EU56" i="8"/>
  <c r="EU48" i="8"/>
  <c r="EU53" i="8" s="1"/>
  <c r="EN32" i="8"/>
  <c r="EO26" i="8" s="1"/>
  <c r="ES34" i="8"/>
  <c r="EZ86" i="8"/>
  <c r="EZ98" i="8"/>
  <c r="EZ97" i="8"/>
  <c r="ET46" i="8"/>
  <c r="EN38" i="8"/>
  <c r="ES85" i="8"/>
  <c r="ES83" i="8"/>
  <c r="ET16" i="8"/>
  <c r="FA70" i="8"/>
  <c r="FB67" i="8"/>
  <c r="FB66" i="8" s="1"/>
  <c r="FB60" i="8"/>
  <c r="FB59" i="8" s="1"/>
  <c r="FB52" i="8"/>
  <c r="ES89" i="8"/>
  <c r="ET17" i="8"/>
  <c r="EZ96" i="8"/>
  <c r="ET42" i="8"/>
  <c r="FA77" i="8" s="1"/>
  <c r="ET35" i="8"/>
  <c r="EA54" i="2"/>
  <c r="EA55" i="2" s="1"/>
  <c r="EB52" i="2"/>
  <c r="EB79" i="2"/>
  <c r="EB77" i="2" s="1"/>
  <c r="DM81" i="2"/>
  <c r="DM82" i="2" s="1"/>
  <c r="DV37" i="2"/>
  <c r="DN21" i="2"/>
  <c r="DN93" i="2" s="1"/>
  <c r="DZ16" i="2"/>
  <c r="DZ87" i="2" s="1"/>
  <c r="EC80" i="2"/>
  <c r="DU42" i="2"/>
  <c r="EA59" i="2"/>
  <c r="EA56" i="2" s="1"/>
  <c r="EA18" i="2" s="1"/>
  <c r="EA71" i="2"/>
  <c r="EA17" i="2" s="1"/>
  <c r="DU35" i="2"/>
  <c r="DT32" i="2"/>
  <c r="DT28" i="2" s="1"/>
  <c r="EF89" i="2"/>
  <c r="DS94" i="2"/>
  <c r="DS46" i="2"/>
  <c r="EK73" i="2"/>
  <c r="DO24" i="2"/>
  <c r="DO30" i="2" s="1"/>
  <c r="DP25" i="2" s="1"/>
  <c r="DV43" i="2"/>
  <c r="DV36" i="2"/>
  <c r="ED48" i="2"/>
  <c r="DZ95" i="2"/>
  <c r="DZ70" i="2"/>
  <c r="ED57" i="2"/>
  <c r="DZ91" i="2"/>
  <c r="DX33" i="2"/>
  <c r="EE78" i="2"/>
  <c r="EB51" i="2"/>
  <c r="EB60" i="2"/>
  <c r="EB67" i="2"/>
  <c r="EB66" i="2" s="1"/>
  <c r="EB63" i="2" s="1"/>
  <c r="EC53" i="2"/>
  <c r="EJ76" i="2" s="1"/>
  <c r="EC69" i="2"/>
  <c r="EC68" i="2" s="1"/>
  <c r="EC62" i="2"/>
  <c r="EC61" i="2" s="1"/>
  <c r="DR22" i="2"/>
  <c r="DR29" i="2" s="1"/>
  <c r="DS23" i="2" s="1"/>
  <c r="DY34" i="2"/>
  <c r="DY41" i="2"/>
  <c r="DY40" i="2" s="1"/>
  <c r="EA47" i="2"/>
  <c r="DP26" i="2"/>
  <c r="DP31" i="2" s="1"/>
  <c r="DQ27" i="2" s="1"/>
  <c r="DW38" i="2"/>
  <c r="DW45" i="2"/>
  <c r="EH74" i="2"/>
  <c r="EG72" i="2"/>
  <c r="EI75" i="2"/>
  <c r="DY86" i="2"/>
  <c r="EB90" i="2"/>
  <c r="EE49" i="2"/>
  <c r="EE65" i="2"/>
  <c r="EE64" i="2" s="1"/>
  <c r="EE58" i="2"/>
  <c r="DW44" i="2" l="1"/>
  <c r="EA96" i="2"/>
  <c r="EB54" i="2"/>
  <c r="EB55" i="2" s="1"/>
  <c r="FB71" i="8"/>
  <c r="FB70" i="8" s="1"/>
  <c r="FI74" i="8"/>
  <c r="FG72" i="8"/>
  <c r="EU47" i="8"/>
  <c r="EU46" i="8" s="1"/>
  <c r="EU69" i="8"/>
  <c r="EU17" i="8" s="1"/>
  <c r="ET41" i="8"/>
  <c r="EV44" i="8"/>
  <c r="FC78" i="8" s="1"/>
  <c r="EV37" i="8"/>
  <c r="EO25" i="8"/>
  <c r="EN29" i="8"/>
  <c r="EU61" i="8"/>
  <c r="EH20" i="8"/>
  <c r="EH28" i="8"/>
  <c r="EI22" i="8" s="1"/>
  <c r="FI73" i="8"/>
  <c r="EG91" i="8"/>
  <c r="EG79" i="8"/>
  <c r="EG80" i="8" s="1"/>
  <c r="FA65" i="8"/>
  <c r="FA58" i="8"/>
  <c r="FA57" i="8" s="1"/>
  <c r="FA50" i="8"/>
  <c r="FA49" i="8" s="1"/>
  <c r="FA86" i="8"/>
  <c r="FA98" i="8"/>
  <c r="FA97" i="8"/>
  <c r="ET93" i="8"/>
  <c r="ET68" i="8"/>
  <c r="EO40" i="8"/>
  <c r="EO33" i="8"/>
  <c r="ET89" i="8"/>
  <c r="EU42" i="8"/>
  <c r="FB77" i="8" s="1"/>
  <c r="EU35" i="8"/>
  <c r="ET85" i="8"/>
  <c r="ET83" i="8"/>
  <c r="EN31" i="8"/>
  <c r="ES84" i="8"/>
  <c r="EV88" i="8"/>
  <c r="EZ87" i="8"/>
  <c r="FA96" i="8"/>
  <c r="ET34" i="8"/>
  <c r="EU55" i="8"/>
  <c r="EC52" i="2"/>
  <c r="DN81" i="2"/>
  <c r="DN82" i="2" s="1"/>
  <c r="EC79" i="2"/>
  <c r="EC77" i="2" s="1"/>
  <c r="DV42" i="2"/>
  <c r="DV39" i="2" s="1"/>
  <c r="DU39" i="2"/>
  <c r="DZ85" i="2"/>
  <c r="EC90" i="2" s="1"/>
  <c r="EA16" i="2"/>
  <c r="DO21" i="2"/>
  <c r="DO93" i="2" s="1"/>
  <c r="DW37" i="2"/>
  <c r="EB50" i="2"/>
  <c r="EB47" i="2" s="1"/>
  <c r="DY33" i="2"/>
  <c r="ED80" i="2"/>
  <c r="EF78" i="2"/>
  <c r="EJ75" i="2"/>
  <c r="EB59" i="2"/>
  <c r="EB56" i="2" s="1"/>
  <c r="EB18" i="2" s="1"/>
  <c r="EB71" i="2"/>
  <c r="EB17" i="2" s="1"/>
  <c r="EL73" i="2"/>
  <c r="EA95" i="2"/>
  <c r="EA70" i="2"/>
  <c r="EG99" i="2"/>
  <c r="EG88" i="2"/>
  <c r="EG98" i="2"/>
  <c r="EG100" i="2"/>
  <c r="EE48" i="2"/>
  <c r="EI74" i="2"/>
  <c r="EH72" i="2"/>
  <c r="EH99" i="2" s="1"/>
  <c r="EF49" i="2"/>
  <c r="EF58" i="2"/>
  <c r="EF65" i="2"/>
  <c r="EF64" i="2" s="1"/>
  <c r="EA91" i="2"/>
  <c r="DT94" i="2"/>
  <c r="DT46" i="2"/>
  <c r="DV35" i="2"/>
  <c r="DU32" i="2"/>
  <c r="DS22" i="2"/>
  <c r="DS29" i="2" s="1"/>
  <c r="DT23" i="2" s="1"/>
  <c r="DZ34" i="2"/>
  <c r="DZ41" i="2"/>
  <c r="DZ40" i="2" s="1"/>
  <c r="ED53" i="2"/>
  <c r="EK76" i="2" s="1"/>
  <c r="ED62" i="2"/>
  <c r="ED61" i="2" s="1"/>
  <c r="ED69" i="2"/>
  <c r="ED68" i="2" s="1"/>
  <c r="EC51" i="2"/>
  <c r="EC67" i="2"/>
  <c r="EC66" i="2" s="1"/>
  <c r="EC63" i="2" s="1"/>
  <c r="EC60" i="2"/>
  <c r="DP24" i="2"/>
  <c r="DP21" i="2" s="1"/>
  <c r="DW36" i="2"/>
  <c r="DW43" i="2"/>
  <c r="DQ26" i="2"/>
  <c r="DQ31" i="2" s="1"/>
  <c r="DR27" i="2" s="1"/>
  <c r="DX38" i="2"/>
  <c r="DX45" i="2"/>
  <c r="EE57" i="2"/>
  <c r="ED79" i="2" l="1"/>
  <c r="ED77" i="2" s="1"/>
  <c r="DX44" i="2"/>
  <c r="ED52" i="2"/>
  <c r="EB96" i="2"/>
  <c r="DO81" i="2"/>
  <c r="DO82" i="2" s="1"/>
  <c r="EC54" i="2"/>
  <c r="EC55" i="2" s="1"/>
  <c r="DZ86" i="2"/>
  <c r="EU41" i="8"/>
  <c r="EU34" i="8"/>
  <c r="EU16" i="8"/>
  <c r="EU85" i="8" s="1"/>
  <c r="FH72" i="8"/>
  <c r="EV43" i="8"/>
  <c r="FA64" i="8"/>
  <c r="EU54" i="8"/>
  <c r="EU94" i="8" s="1"/>
  <c r="EU89" i="8"/>
  <c r="FA87" i="8"/>
  <c r="EO24" i="8"/>
  <c r="ET84" i="8"/>
  <c r="EW88" i="8"/>
  <c r="EU93" i="8"/>
  <c r="EV63" i="8"/>
  <c r="EV56" i="8"/>
  <c r="EV48" i="8"/>
  <c r="EO30" i="8"/>
  <c r="EV76" i="8"/>
  <c r="EO39" i="8"/>
  <c r="EP40" i="8"/>
  <c r="EP33" i="8"/>
  <c r="FC67" i="8"/>
  <c r="FC66" i="8" s="1"/>
  <c r="FC60" i="8"/>
  <c r="FC59" i="8" s="1"/>
  <c r="FC52" i="8"/>
  <c r="FJ74" i="8" s="1"/>
  <c r="EV36" i="8"/>
  <c r="FB86" i="8"/>
  <c r="FB98" i="8"/>
  <c r="FB97" i="8"/>
  <c r="EH91" i="8"/>
  <c r="EH79" i="8"/>
  <c r="EH80" i="8" s="1"/>
  <c r="FB65" i="8"/>
  <c r="FB58" i="8"/>
  <c r="FB57" i="8" s="1"/>
  <c r="FB50" i="8"/>
  <c r="FB49" i="8" s="1"/>
  <c r="FB96" i="8"/>
  <c r="EO32" i="8"/>
  <c r="EI21" i="8"/>
  <c r="EN92" i="8"/>
  <c r="EN45" i="8"/>
  <c r="EN27" i="8"/>
  <c r="DX37" i="2"/>
  <c r="DU28" i="2"/>
  <c r="EB16" i="2"/>
  <c r="EB87" i="2" s="1"/>
  <c r="DW42" i="2"/>
  <c r="DW39" i="2" s="1"/>
  <c r="EA87" i="2"/>
  <c r="EA85" i="2"/>
  <c r="EA86" i="2" s="1"/>
  <c r="DP30" i="2"/>
  <c r="DQ25" i="2" s="1"/>
  <c r="DQ24" i="2" s="1"/>
  <c r="DQ30" i="2" s="1"/>
  <c r="DR25" i="2" s="1"/>
  <c r="EA41" i="2"/>
  <c r="EA40" i="2" s="1"/>
  <c r="EA34" i="2"/>
  <c r="DR26" i="2"/>
  <c r="DR31" i="2" s="1"/>
  <c r="DS27" i="2" s="1"/>
  <c r="DY38" i="2"/>
  <c r="DY45" i="2"/>
  <c r="DY44" i="2" s="1"/>
  <c r="EM73" i="2"/>
  <c r="EG78" i="2"/>
  <c r="EE80" i="2"/>
  <c r="DU94" i="2"/>
  <c r="DU46" i="2"/>
  <c r="EG89" i="2"/>
  <c r="DW35" i="2"/>
  <c r="DV32" i="2"/>
  <c r="DV28" i="2" s="1"/>
  <c r="EB91" i="2"/>
  <c r="EH88" i="2"/>
  <c r="EH98" i="2"/>
  <c r="EH100" i="2"/>
  <c r="EB95" i="2"/>
  <c r="EB70" i="2"/>
  <c r="DZ33" i="2"/>
  <c r="EC50" i="2"/>
  <c r="EJ74" i="2"/>
  <c r="EI72" i="2"/>
  <c r="DT22" i="2"/>
  <c r="EE53" i="2"/>
  <c r="EL76" i="2" s="1"/>
  <c r="EE69" i="2"/>
  <c r="EE68" i="2" s="1"/>
  <c r="EE62" i="2"/>
  <c r="EE61" i="2" s="1"/>
  <c r="ED51" i="2"/>
  <c r="ED67" i="2"/>
  <c r="ED66" i="2" s="1"/>
  <c r="ED63" i="2" s="1"/>
  <c r="ED60" i="2"/>
  <c r="EF57" i="2"/>
  <c r="EC59" i="2"/>
  <c r="EC56" i="2" s="1"/>
  <c r="EC18" i="2" s="1"/>
  <c r="EC71" i="2"/>
  <c r="EC17" i="2" s="1"/>
  <c r="EG49" i="2"/>
  <c r="EG58" i="2"/>
  <c r="EG65" i="2"/>
  <c r="EG64" i="2" s="1"/>
  <c r="EF48" i="2"/>
  <c r="EK75" i="2"/>
  <c r="DP81" i="2"/>
  <c r="DP82" i="2" s="1"/>
  <c r="DP93" i="2"/>
  <c r="ED90" i="2" l="1"/>
  <c r="ED54" i="2"/>
  <c r="ED55" i="2" s="1"/>
  <c r="EE52" i="2"/>
  <c r="EC96" i="2"/>
  <c r="EU83" i="8"/>
  <c r="EX88" i="8" s="1"/>
  <c r="FB64" i="8"/>
  <c r="EV69" i="8"/>
  <c r="EV17" i="8" s="1"/>
  <c r="EV89" i="8" s="1"/>
  <c r="FJ73" i="8"/>
  <c r="EP26" i="8"/>
  <c r="EP25" i="8" s="1"/>
  <c r="EP30" i="8" s="1"/>
  <c r="EV55" i="8"/>
  <c r="EV54" i="8" s="1"/>
  <c r="EV94" i="8" s="1"/>
  <c r="FC51" i="8"/>
  <c r="EV42" i="8"/>
  <c r="EV35" i="8"/>
  <c r="EO23" i="8"/>
  <c r="FI72" i="8"/>
  <c r="EI20" i="8"/>
  <c r="EI28" i="8"/>
  <c r="EJ22" i="8" s="1"/>
  <c r="EJ21" i="8" s="1"/>
  <c r="EP32" i="8"/>
  <c r="EO31" i="8"/>
  <c r="EV53" i="8"/>
  <c r="EV47" i="8"/>
  <c r="EW63" i="8"/>
  <c r="EW56" i="8"/>
  <c r="EW48" i="8"/>
  <c r="EW53" i="8" s="1"/>
  <c r="EW76" i="8"/>
  <c r="EV75" i="8"/>
  <c r="FC71" i="8"/>
  <c r="EV62" i="8"/>
  <c r="EU84" i="8"/>
  <c r="FB87" i="8"/>
  <c r="EP39" i="8"/>
  <c r="EO38" i="8"/>
  <c r="EU68" i="8"/>
  <c r="EB85" i="2"/>
  <c r="EE90" i="2" s="1"/>
  <c r="EF80" i="2"/>
  <c r="DX43" i="2"/>
  <c r="DX36" i="2"/>
  <c r="EE51" i="2" s="1"/>
  <c r="DR24" i="2"/>
  <c r="DR21" i="2" s="1"/>
  <c r="DY36" i="2"/>
  <c r="DY43" i="2"/>
  <c r="EC91" i="2"/>
  <c r="DS26" i="2"/>
  <c r="DZ38" i="2"/>
  <c r="DZ45" i="2"/>
  <c r="DZ44" i="2" s="1"/>
  <c r="EC16" i="2"/>
  <c r="EF53" i="2"/>
  <c r="EM76" i="2" s="1"/>
  <c r="EF69" i="2"/>
  <c r="EF68" i="2" s="1"/>
  <c r="EF62" i="2"/>
  <c r="EF61" i="2" s="1"/>
  <c r="EL75" i="2"/>
  <c r="EG48" i="2"/>
  <c r="EH89" i="2"/>
  <c r="DT29" i="2"/>
  <c r="DU23" i="2" s="1"/>
  <c r="DU22" i="2" s="1"/>
  <c r="EH49" i="2"/>
  <c r="EH58" i="2"/>
  <c r="EH65" i="2"/>
  <c r="EH64" i="2" s="1"/>
  <c r="EG57" i="2"/>
  <c r="EI88" i="2"/>
  <c r="EI98" i="2"/>
  <c r="EI100" i="2"/>
  <c r="EH78" i="2"/>
  <c r="DQ21" i="2"/>
  <c r="DQ81" i="2" s="1"/>
  <c r="DQ82" i="2" s="1"/>
  <c r="ED59" i="2"/>
  <c r="ED71" i="2"/>
  <c r="ED17" i="2" s="1"/>
  <c r="EK74" i="2"/>
  <c r="EJ72" i="2"/>
  <c r="EJ99" i="2" s="1"/>
  <c r="EA33" i="2"/>
  <c r="DV94" i="2"/>
  <c r="DV46" i="2"/>
  <c r="EI99" i="2"/>
  <c r="DW32" i="2"/>
  <c r="DW28" i="2" s="1"/>
  <c r="EN73" i="2"/>
  <c r="DY37" i="2"/>
  <c r="ED50" i="2"/>
  <c r="EC47" i="2"/>
  <c r="EF52" i="2" l="1"/>
  <c r="EE67" i="2"/>
  <c r="EE66" i="2" s="1"/>
  <c r="EE63" i="2" s="1"/>
  <c r="EE54" i="2"/>
  <c r="EE55" i="2" s="1"/>
  <c r="DX35" i="2"/>
  <c r="DX32" i="2" s="1"/>
  <c r="EE60" i="2"/>
  <c r="EE59" i="2" s="1"/>
  <c r="EV16" i="8"/>
  <c r="EV83" i="8" s="1"/>
  <c r="EW44" i="8"/>
  <c r="FD78" i="8" s="1"/>
  <c r="EW37" i="8"/>
  <c r="EW36" i="8" s="1"/>
  <c r="EW69" i="8"/>
  <c r="EW17" i="8" s="1"/>
  <c r="EW89" i="8" s="1"/>
  <c r="EJ20" i="8"/>
  <c r="EJ28" i="8"/>
  <c r="EK22" i="8" s="1"/>
  <c r="EI91" i="8"/>
  <c r="EI79" i="8"/>
  <c r="EI80" i="8" s="1"/>
  <c r="EW55" i="8"/>
  <c r="EP31" i="8"/>
  <c r="EW62" i="8"/>
  <c r="EV61" i="8"/>
  <c r="EV46" i="8"/>
  <c r="EW47" i="8"/>
  <c r="EO29" i="8"/>
  <c r="EP24" i="8" s="1"/>
  <c r="EP23" i="8" s="1"/>
  <c r="FC65" i="8"/>
  <c r="FC64" i="8" s="1"/>
  <c r="FC58" i="8"/>
  <c r="FC57" i="8" s="1"/>
  <c r="FC50" i="8"/>
  <c r="FC49" i="8" s="1"/>
  <c r="EV34" i="8"/>
  <c r="EQ40" i="8"/>
  <c r="EX76" i="8" s="1"/>
  <c r="EQ33" i="8"/>
  <c r="FC70" i="8"/>
  <c r="FC96" i="8" s="1"/>
  <c r="FD71" i="8"/>
  <c r="EP38" i="8"/>
  <c r="EW75" i="8"/>
  <c r="EO92" i="8"/>
  <c r="EO45" i="8"/>
  <c r="EO27" i="8"/>
  <c r="FC77" i="8"/>
  <c r="EV41" i="8"/>
  <c r="EQ26" i="8"/>
  <c r="EB86" i="2"/>
  <c r="DR30" i="2"/>
  <c r="DS25" i="2" s="1"/>
  <c r="DZ36" i="2" s="1"/>
  <c r="EG80" i="2"/>
  <c r="DZ37" i="2"/>
  <c r="DQ93" i="2"/>
  <c r="EE79" i="2"/>
  <c r="DX42" i="2"/>
  <c r="EI89" i="2"/>
  <c r="EO73" i="2"/>
  <c r="ED56" i="2"/>
  <c r="ED18" i="2" s="1"/>
  <c r="EH57" i="2"/>
  <c r="EM75" i="2"/>
  <c r="EE50" i="2"/>
  <c r="ED47" i="2"/>
  <c r="EG53" i="2"/>
  <c r="EN76" i="2" s="1"/>
  <c r="EG69" i="2"/>
  <c r="EG68" i="2" s="1"/>
  <c r="EG62" i="2"/>
  <c r="EG61" i="2" s="1"/>
  <c r="EF51" i="2"/>
  <c r="EF67" i="2"/>
  <c r="EF60" i="2"/>
  <c r="DU29" i="2"/>
  <c r="DV23" i="2" s="1"/>
  <c r="DV22" i="2" s="1"/>
  <c r="EB34" i="2"/>
  <c r="EB33" i="2" s="1"/>
  <c r="EB41" i="2"/>
  <c r="EB40" i="2" s="1"/>
  <c r="EH48" i="2"/>
  <c r="DS31" i="2"/>
  <c r="DT27" i="2" s="1"/>
  <c r="DT26" i="2" s="1"/>
  <c r="EC95" i="2"/>
  <c r="EC70" i="2"/>
  <c r="EK72" i="2"/>
  <c r="DW94" i="2"/>
  <c r="DW46" i="2"/>
  <c r="EJ88" i="2"/>
  <c r="EJ98" i="2"/>
  <c r="EJ100" i="2"/>
  <c r="EC87" i="2"/>
  <c r="EC85" i="2"/>
  <c r="ED16" i="2"/>
  <c r="DR81" i="2"/>
  <c r="DR82" i="2" s="1"/>
  <c r="DR93" i="2"/>
  <c r="EL74" i="2" l="1"/>
  <c r="EM74" i="2" s="1"/>
  <c r="EG52" i="2"/>
  <c r="EF54" i="2"/>
  <c r="EF55" i="2" s="1"/>
  <c r="EF66" i="2"/>
  <c r="EF63" i="2" s="1"/>
  <c r="EE71" i="2"/>
  <c r="EE17" i="2" s="1"/>
  <c r="DY35" i="2"/>
  <c r="DY32" i="2" s="1"/>
  <c r="ED96" i="2"/>
  <c r="ED91" i="2"/>
  <c r="EW43" i="8"/>
  <c r="EV85" i="8"/>
  <c r="EQ39" i="8"/>
  <c r="EW16" i="8"/>
  <c r="EW85" i="8" s="1"/>
  <c r="FD52" i="8"/>
  <c r="FK74" i="8" s="1"/>
  <c r="FD60" i="8"/>
  <c r="FD59" i="8" s="1"/>
  <c r="FD67" i="8"/>
  <c r="FD66" i="8" s="1"/>
  <c r="EP29" i="8"/>
  <c r="EQ24" i="8" s="1"/>
  <c r="EQ23" i="8" s="1"/>
  <c r="EX75" i="8"/>
  <c r="FJ72" i="8"/>
  <c r="EW54" i="8"/>
  <c r="EW94" i="8" s="1"/>
  <c r="EX44" i="8"/>
  <c r="FE78" i="8" s="1"/>
  <c r="EX37" i="8"/>
  <c r="EX36" i="8" s="1"/>
  <c r="EQ25" i="8"/>
  <c r="EQ38" i="8"/>
  <c r="FD51" i="8"/>
  <c r="EW46" i="8"/>
  <c r="FD70" i="8"/>
  <c r="EV93" i="8"/>
  <c r="EV68" i="8"/>
  <c r="EW42" i="8"/>
  <c r="FD77" i="8" s="1"/>
  <c r="EW35" i="8"/>
  <c r="EW34" i="8" s="1"/>
  <c r="EW61" i="8"/>
  <c r="ER40" i="8"/>
  <c r="EY76" i="8" s="1"/>
  <c r="ER33" i="8"/>
  <c r="EX63" i="8"/>
  <c r="EX62" i="8" s="1"/>
  <c r="EX48" i="8"/>
  <c r="EX53" i="8" s="1"/>
  <c r="EX56" i="8"/>
  <c r="EP92" i="8"/>
  <c r="EP45" i="8"/>
  <c r="EP27" i="8"/>
  <c r="EJ91" i="8"/>
  <c r="EJ79" i="8"/>
  <c r="EJ80" i="8" s="1"/>
  <c r="FC86" i="8"/>
  <c r="FC98" i="8"/>
  <c r="FC97" i="8"/>
  <c r="EV84" i="8"/>
  <c r="EY88" i="8"/>
  <c r="EQ32" i="8"/>
  <c r="EK21" i="8"/>
  <c r="DS24" i="2"/>
  <c r="DS21" i="2" s="1"/>
  <c r="DS81" i="2" s="1"/>
  <c r="DS82" i="2" s="1"/>
  <c r="DZ43" i="2"/>
  <c r="EI78" i="2"/>
  <c r="DY42" i="2"/>
  <c r="DY39" i="2" s="1"/>
  <c r="DX39" i="2"/>
  <c r="DX28" i="2" s="1"/>
  <c r="EE77" i="2"/>
  <c r="EF79" i="2"/>
  <c r="DV29" i="2"/>
  <c r="DW23" i="2" s="1"/>
  <c r="DT31" i="2"/>
  <c r="DU27" i="2" s="1"/>
  <c r="DU26" i="2" s="1"/>
  <c r="DU31" i="2" s="1"/>
  <c r="DV27" i="2" s="1"/>
  <c r="EN75" i="2"/>
  <c r="EI49" i="2"/>
  <c r="EI48" i="2" s="1"/>
  <c r="EI58" i="2"/>
  <c r="EI57" i="2" s="1"/>
  <c r="EI65" i="2"/>
  <c r="EI64" i="2" s="1"/>
  <c r="EA45" i="2"/>
  <c r="EA38" i="2"/>
  <c r="EG51" i="2"/>
  <c r="EG67" i="2"/>
  <c r="EG66" i="2" s="1"/>
  <c r="EG63" i="2" s="1"/>
  <c r="EG60" i="2"/>
  <c r="ED87" i="2"/>
  <c r="ED85" i="2"/>
  <c r="EC34" i="2"/>
  <c r="EC41" i="2"/>
  <c r="ED95" i="2"/>
  <c r="ED70" i="2"/>
  <c r="EJ89" i="2"/>
  <c r="DX94" i="2"/>
  <c r="EK88" i="2"/>
  <c r="EK98" i="2"/>
  <c r="EK100" i="2"/>
  <c r="EC86" i="2"/>
  <c r="EF90" i="2"/>
  <c r="EK99" i="2"/>
  <c r="EF71" i="2"/>
  <c r="EF50" i="2"/>
  <c r="EE47" i="2"/>
  <c r="EF59" i="2"/>
  <c r="EE56" i="2"/>
  <c r="EE18" i="2" s="1"/>
  <c r="EL72" i="2" l="1"/>
  <c r="EL98" i="2" s="1"/>
  <c r="EG54" i="2"/>
  <c r="EG55" i="2" s="1"/>
  <c r="DZ35" i="2"/>
  <c r="DZ32" i="2" s="1"/>
  <c r="EF17" i="2"/>
  <c r="DS93" i="2"/>
  <c r="EE16" i="2"/>
  <c r="EF16" i="2" s="1"/>
  <c r="DX46" i="2"/>
  <c r="DY28" i="2"/>
  <c r="EE96" i="2"/>
  <c r="EE91" i="2"/>
  <c r="EW83" i="8"/>
  <c r="EZ88" i="8" s="1"/>
  <c r="FK73" i="8"/>
  <c r="EX43" i="8"/>
  <c r="EX69" i="8"/>
  <c r="EX17" i="8" s="1"/>
  <c r="EX89" i="8" s="1"/>
  <c r="EW41" i="8"/>
  <c r="ER39" i="8"/>
  <c r="ER38" i="8" s="1"/>
  <c r="EX61" i="8"/>
  <c r="EY75" i="8"/>
  <c r="EX55" i="8"/>
  <c r="FE71" i="8"/>
  <c r="FD86" i="8"/>
  <c r="FD98" i="8"/>
  <c r="FD97" i="8"/>
  <c r="EY63" i="8"/>
  <c r="EY62" i="8" s="1"/>
  <c r="EY56" i="8"/>
  <c r="EY48" i="8"/>
  <c r="EY53" i="8" s="1"/>
  <c r="FD65" i="8"/>
  <c r="FD64" i="8" s="1"/>
  <c r="FD58" i="8"/>
  <c r="FD57" i="8" s="1"/>
  <c r="FD50" i="8"/>
  <c r="FD49" i="8" s="1"/>
  <c r="FD96" i="8"/>
  <c r="ER32" i="8"/>
  <c r="EQ31" i="8"/>
  <c r="EQ30" i="8"/>
  <c r="ER26" i="8" s="1"/>
  <c r="ER25" i="8" s="1"/>
  <c r="EX47" i="8"/>
  <c r="FE67" i="8"/>
  <c r="FE66" i="8" s="1"/>
  <c r="FE60" i="8"/>
  <c r="FE59" i="8" s="1"/>
  <c r="FE52" i="8"/>
  <c r="FL74" i="8" s="1"/>
  <c r="FC87" i="8"/>
  <c r="EW93" i="8"/>
  <c r="EW68" i="8"/>
  <c r="EQ29" i="8"/>
  <c r="EK20" i="8"/>
  <c r="EK28" i="8"/>
  <c r="EL22" i="8" s="1"/>
  <c r="EL21" i="8" s="1"/>
  <c r="FE51" i="8"/>
  <c r="EX42" i="8"/>
  <c r="FE77" i="8" s="1"/>
  <c r="EX35" i="8"/>
  <c r="EX34" i="8" s="1"/>
  <c r="EJ78" i="2"/>
  <c r="DS30" i="2"/>
  <c r="DT25" i="2" s="1"/>
  <c r="EA43" i="2" s="1"/>
  <c r="EC40" i="2"/>
  <c r="EP73" i="2"/>
  <c r="DZ42" i="2"/>
  <c r="DZ39" i="2" s="1"/>
  <c r="EF77" i="2"/>
  <c r="EG79" i="2"/>
  <c r="EG77" i="2" s="1"/>
  <c r="EB45" i="2"/>
  <c r="EB38" i="2"/>
  <c r="DV26" i="2"/>
  <c r="EC45" i="2"/>
  <c r="EC38" i="2"/>
  <c r="EN74" i="2"/>
  <c r="EM72" i="2"/>
  <c r="EH53" i="2"/>
  <c r="EO76" i="2" s="1"/>
  <c r="EH62" i="2"/>
  <c r="EH61" i="2" s="1"/>
  <c r="EH69" i="2"/>
  <c r="EH68" i="2" s="1"/>
  <c r="EA37" i="2"/>
  <c r="EJ49" i="2"/>
  <c r="EJ48" i="2" s="1"/>
  <c r="EJ65" i="2"/>
  <c r="EJ64" i="2" s="1"/>
  <c r="EJ58" i="2"/>
  <c r="EJ57" i="2" s="1"/>
  <c r="EH80" i="2"/>
  <c r="EA44" i="2"/>
  <c r="EG59" i="2"/>
  <c r="EF56" i="2"/>
  <c r="EF18" i="2" s="1"/>
  <c r="ED86" i="2"/>
  <c r="EG90" i="2"/>
  <c r="DY94" i="2"/>
  <c r="DY46" i="2"/>
  <c r="EK89" i="2"/>
  <c r="EG50" i="2"/>
  <c r="EF47" i="2"/>
  <c r="EC33" i="2"/>
  <c r="DW22" i="2"/>
  <c r="ED41" i="2"/>
  <c r="ED34" i="2"/>
  <c r="EG71" i="2"/>
  <c r="EE95" i="2"/>
  <c r="EE70" i="2"/>
  <c r="EG17" i="2" l="1"/>
  <c r="EL88" i="2"/>
  <c r="EL89" i="2" s="1"/>
  <c r="EL99" i="2"/>
  <c r="EL100" i="2"/>
  <c r="EE85" i="2"/>
  <c r="EE86" i="2" s="1"/>
  <c r="EE87" i="2"/>
  <c r="EF96" i="2"/>
  <c r="EF91" i="2"/>
  <c r="EW84" i="8"/>
  <c r="EX16" i="8"/>
  <c r="EX83" i="8" s="1"/>
  <c r="ER24" i="8"/>
  <c r="ER23" i="8" s="1"/>
  <c r="ER29" i="8" s="1"/>
  <c r="EY69" i="8"/>
  <c r="EY17" i="8" s="1"/>
  <c r="EY89" i="8" s="1"/>
  <c r="FK72" i="8"/>
  <c r="ER30" i="8"/>
  <c r="ES26" i="8" s="1"/>
  <c r="EY61" i="8"/>
  <c r="EL20" i="8"/>
  <c r="EL28" i="8"/>
  <c r="EM22" i="8" s="1"/>
  <c r="EQ92" i="8"/>
  <c r="EQ45" i="8"/>
  <c r="EQ27" i="8"/>
  <c r="EX41" i="8"/>
  <c r="ER31" i="8"/>
  <c r="EY47" i="8"/>
  <c r="EX46" i="8"/>
  <c r="FL73" i="8"/>
  <c r="FE70" i="8"/>
  <c r="FF71" i="8"/>
  <c r="ES40" i="8"/>
  <c r="ES33" i="8"/>
  <c r="ES32" i="8" s="1"/>
  <c r="EX54" i="8"/>
  <c r="EX94" i="8" s="1"/>
  <c r="EY55" i="8"/>
  <c r="FE65" i="8"/>
  <c r="FE64" i="8" s="1"/>
  <c r="FE58" i="8"/>
  <c r="FE57" i="8" s="1"/>
  <c r="FE50" i="8"/>
  <c r="FE49" i="8" s="1"/>
  <c r="EK91" i="8"/>
  <c r="EK79" i="8"/>
  <c r="EK80" i="8" s="1"/>
  <c r="EY44" i="8"/>
  <c r="EY37" i="8"/>
  <c r="FD87" i="8"/>
  <c r="EK78" i="2"/>
  <c r="EA42" i="2"/>
  <c r="EA39" i="2" s="1"/>
  <c r="DZ28" i="2"/>
  <c r="EH79" i="2"/>
  <c r="EH77" i="2" s="1"/>
  <c r="DT24" i="2"/>
  <c r="EA36" i="2"/>
  <c r="EA35" i="2" s="1"/>
  <c r="EA32" i="2" s="1"/>
  <c r="EI80" i="2"/>
  <c r="EJ80" i="2" s="1"/>
  <c r="EO75" i="2"/>
  <c r="ED40" i="2"/>
  <c r="EM88" i="2"/>
  <c r="EM98" i="2"/>
  <c r="EM100" i="2"/>
  <c r="ED33" i="2"/>
  <c r="EF95" i="2"/>
  <c r="EF70" i="2"/>
  <c r="EF85" i="2"/>
  <c r="EF87" i="2"/>
  <c r="EG16" i="2"/>
  <c r="EG56" i="2"/>
  <c r="EG18" i="2" s="1"/>
  <c r="EM99" i="2"/>
  <c r="EI53" i="2"/>
  <c r="EP76" i="2" s="1"/>
  <c r="EI69" i="2"/>
  <c r="EI62" i="2"/>
  <c r="EI61" i="2" s="1"/>
  <c r="EG47" i="2"/>
  <c r="EK49" i="2"/>
  <c r="EK48" i="2" s="1"/>
  <c r="EK65" i="2"/>
  <c r="EK64" i="2" s="1"/>
  <c r="EK58" i="2"/>
  <c r="EQ73" i="2"/>
  <c r="EN72" i="2"/>
  <c r="EN99" i="2" s="1"/>
  <c r="EB44" i="2"/>
  <c r="EC44" i="2" s="1"/>
  <c r="EJ53" i="2"/>
  <c r="EJ62" i="2"/>
  <c r="EJ69" i="2"/>
  <c r="DW29" i="2"/>
  <c r="DX23" i="2" s="1"/>
  <c r="DX22" i="2" s="1"/>
  <c r="EB37" i="2"/>
  <c r="EC37" i="2" s="1"/>
  <c r="EH52" i="2"/>
  <c r="DZ94" i="2"/>
  <c r="DZ46" i="2"/>
  <c r="DV31" i="2"/>
  <c r="DW27" i="2" s="1"/>
  <c r="DW26" i="2" s="1"/>
  <c r="EH90" i="2" l="1"/>
  <c r="EG96" i="2"/>
  <c r="EG91" i="2"/>
  <c r="EX85" i="8"/>
  <c r="EY16" i="8"/>
  <c r="EY83" i="8" s="1"/>
  <c r="EY35" i="8"/>
  <c r="EY34" i="8" s="1"/>
  <c r="EY42" i="8"/>
  <c r="FF77" i="8" s="1"/>
  <c r="FL72" i="8"/>
  <c r="ES24" i="8"/>
  <c r="ES23" i="8" s="1"/>
  <c r="ES29" i="8" s="1"/>
  <c r="ES31" i="8"/>
  <c r="EZ44" i="8"/>
  <c r="EZ37" i="8"/>
  <c r="EY43" i="8"/>
  <c r="FF78" i="8"/>
  <c r="EZ76" i="8"/>
  <c r="ES39" i="8"/>
  <c r="ET40" i="8"/>
  <c r="ET33" i="8"/>
  <c r="EX84" i="8"/>
  <c r="FA88" i="8"/>
  <c r="EL91" i="8"/>
  <c r="EL79" i="8"/>
  <c r="EL80" i="8" s="1"/>
  <c r="EM21" i="8"/>
  <c r="FF70" i="8"/>
  <c r="ER92" i="8"/>
  <c r="ER45" i="8"/>
  <c r="ER27" i="8"/>
  <c r="EY54" i="8"/>
  <c r="EY94" i="8" s="1"/>
  <c r="FE86" i="8"/>
  <c r="FE98" i="8"/>
  <c r="FE97" i="8"/>
  <c r="EX93" i="8"/>
  <c r="EX68" i="8"/>
  <c r="EZ63" i="8"/>
  <c r="EZ62" i="8" s="1"/>
  <c r="EZ56" i="8"/>
  <c r="EZ48" i="8"/>
  <c r="EZ53" i="8" s="1"/>
  <c r="FF67" i="8"/>
  <c r="FF66" i="8" s="1"/>
  <c r="FF60" i="8"/>
  <c r="FF59" i="8" s="1"/>
  <c r="FF52" i="8"/>
  <c r="FM74" i="8" s="1"/>
  <c r="EY36" i="8"/>
  <c r="FE96" i="8"/>
  <c r="EY46" i="8"/>
  <c r="ES25" i="8"/>
  <c r="EA28" i="2"/>
  <c r="EP75" i="2"/>
  <c r="EQ75" i="2" s="1"/>
  <c r="EH60" i="2"/>
  <c r="EH51" i="2"/>
  <c r="EH50" i="2" s="1"/>
  <c r="EH47" i="2" s="1"/>
  <c r="EH67" i="2"/>
  <c r="DT30" i="2"/>
  <c r="DU25" i="2" s="1"/>
  <c r="DT21" i="2"/>
  <c r="EI68" i="2"/>
  <c r="EJ68" i="2" s="1"/>
  <c r="EJ61" i="2"/>
  <c r="EQ76" i="2"/>
  <c r="DX29" i="2"/>
  <c r="DY23" i="2" s="1"/>
  <c r="DW31" i="2"/>
  <c r="DX27" i="2" s="1"/>
  <c r="DX26" i="2" s="1"/>
  <c r="DX31" i="2" s="1"/>
  <c r="DY27" i="2" s="1"/>
  <c r="EG85" i="2"/>
  <c r="EG87" i="2"/>
  <c r="EA46" i="2"/>
  <c r="EA94" i="2"/>
  <c r="ER73" i="2"/>
  <c r="EF86" i="2"/>
  <c r="EI90" i="2"/>
  <c r="EM89" i="2"/>
  <c r="ED45" i="2"/>
  <c r="ED38" i="2"/>
  <c r="ED37" i="2" s="1"/>
  <c r="EE34" i="2"/>
  <c r="EE41" i="2"/>
  <c r="EL78" i="2" s="1"/>
  <c r="EK57" i="2"/>
  <c r="EG95" i="2"/>
  <c r="EG70" i="2"/>
  <c r="EI52" i="2"/>
  <c r="EJ52" i="2" s="1"/>
  <c r="EN88" i="2"/>
  <c r="EN98" i="2"/>
  <c r="EN100" i="2"/>
  <c r="FF50" i="8" l="1"/>
  <c r="FF49" i="8" s="1"/>
  <c r="EY85" i="8"/>
  <c r="FF58" i="8"/>
  <c r="FF57" i="8" s="1"/>
  <c r="FF65" i="8"/>
  <c r="FF64" i="8" s="1"/>
  <c r="EZ42" i="8"/>
  <c r="FG77" i="8" s="1"/>
  <c r="EZ35" i="8"/>
  <c r="FG65" i="8" s="1"/>
  <c r="EY41" i="8"/>
  <c r="EZ69" i="8"/>
  <c r="EZ17" i="8" s="1"/>
  <c r="EZ89" i="8" s="1"/>
  <c r="FE87" i="8"/>
  <c r="FA63" i="8"/>
  <c r="FA62" i="8" s="1"/>
  <c r="FA56" i="8"/>
  <c r="FA48" i="8"/>
  <c r="FA53" i="8" s="1"/>
  <c r="FG67" i="8"/>
  <c r="FG66" i="8" s="1"/>
  <c r="FG60" i="8"/>
  <c r="FG59" i="8" s="1"/>
  <c r="FG52" i="8"/>
  <c r="FN74" i="8" s="1"/>
  <c r="EZ61" i="8"/>
  <c r="EZ55" i="8"/>
  <c r="ES38" i="8"/>
  <c r="ES45" i="8" s="1"/>
  <c r="ET39" i="8"/>
  <c r="FF86" i="8"/>
  <c r="FF98" i="8"/>
  <c r="FF97" i="8"/>
  <c r="FA76" i="8"/>
  <c r="EZ75" i="8"/>
  <c r="ET32" i="8"/>
  <c r="FG71" i="8"/>
  <c r="FG78" i="8"/>
  <c r="ES92" i="8"/>
  <c r="ES30" i="8"/>
  <c r="ET26" i="8" s="1"/>
  <c r="ET25" i="8" s="1"/>
  <c r="FF96" i="8"/>
  <c r="EZ43" i="8"/>
  <c r="EZ36" i="8"/>
  <c r="FF51" i="8"/>
  <c r="EY84" i="8"/>
  <c r="FB88" i="8"/>
  <c r="EM20" i="8"/>
  <c r="EM28" i="8"/>
  <c r="EN22" i="8" s="1"/>
  <c r="ET24" i="8"/>
  <c r="EY93" i="8"/>
  <c r="EY68" i="8"/>
  <c r="EZ47" i="8"/>
  <c r="FM73" i="8"/>
  <c r="EH54" i="2"/>
  <c r="EH55" i="2" s="1"/>
  <c r="EB43" i="2"/>
  <c r="EB36" i="2"/>
  <c r="DU24" i="2"/>
  <c r="EH66" i="2"/>
  <c r="EH63" i="2" s="1"/>
  <c r="EO74" i="2"/>
  <c r="EO72" i="2" s="1"/>
  <c r="EO88" i="2" s="1"/>
  <c r="DT93" i="2"/>
  <c r="DT81" i="2"/>
  <c r="DT82" i="2" s="1"/>
  <c r="EH59" i="2"/>
  <c r="EH71" i="2"/>
  <c r="EH17" i="2" s="1"/>
  <c r="EK52" i="2"/>
  <c r="DY26" i="2"/>
  <c r="DY31" i="2" s="1"/>
  <c r="DZ27" i="2" s="1"/>
  <c r="EF45" i="2"/>
  <c r="EF38" i="2"/>
  <c r="ED44" i="2"/>
  <c r="EK80" i="2"/>
  <c r="EE45" i="2"/>
  <c r="EE38" i="2"/>
  <c r="EE37" i="2" s="1"/>
  <c r="EN89" i="2"/>
  <c r="DY22" i="2"/>
  <c r="EF41" i="2"/>
  <c r="EM78" i="2" s="1"/>
  <c r="EF34" i="2"/>
  <c r="EL49" i="2"/>
  <c r="EL65" i="2"/>
  <c r="EL64" i="2" s="1"/>
  <c r="EL58" i="2"/>
  <c r="EE40" i="2"/>
  <c r="EG86" i="2"/>
  <c r="EJ90" i="2"/>
  <c r="EH95" i="2"/>
  <c r="EE33" i="2"/>
  <c r="EK53" i="2"/>
  <c r="ER76" i="2" s="1"/>
  <c r="EK62" i="2"/>
  <c r="EK61" i="2" s="1"/>
  <c r="EK69" i="2"/>
  <c r="EK68" i="2" s="1"/>
  <c r="ES27" i="8" l="1"/>
  <c r="FM72" i="8"/>
  <c r="FN72" i="8" s="1"/>
  <c r="FG51" i="8"/>
  <c r="FG50" i="8"/>
  <c r="FG49" i="8" s="1"/>
  <c r="EZ34" i="8"/>
  <c r="FG58" i="8"/>
  <c r="FG57" i="8" s="1"/>
  <c r="EZ41" i="8"/>
  <c r="EZ16" i="8"/>
  <c r="EZ83" i="8" s="1"/>
  <c r="FA69" i="8"/>
  <c r="FA17" i="8" s="1"/>
  <c r="FA89" i="8" s="1"/>
  <c r="ET30" i="8"/>
  <c r="EU26" i="8" s="1"/>
  <c r="EU25" i="8" s="1"/>
  <c r="EZ54" i="8"/>
  <c r="EZ94" i="8" s="1"/>
  <c r="FA55" i="8"/>
  <c r="FA47" i="8"/>
  <c r="EZ46" i="8"/>
  <c r="FA61" i="8"/>
  <c r="EM91" i="8"/>
  <c r="EM79" i="8"/>
  <c r="EM80" i="8" s="1"/>
  <c r="FH71" i="8"/>
  <c r="FG70" i="8"/>
  <c r="FF87" i="8"/>
  <c r="FA44" i="8"/>
  <c r="FA43" i="8" s="1"/>
  <c r="FA37" i="8"/>
  <c r="FA36" i="8" s="1"/>
  <c r="FG64" i="8"/>
  <c r="FA42" i="8"/>
  <c r="FA35" i="8"/>
  <c r="ET23" i="8"/>
  <c r="ET31" i="8"/>
  <c r="FN73" i="8"/>
  <c r="EU40" i="8"/>
  <c r="FB76" i="8" s="1"/>
  <c r="EU33" i="8"/>
  <c r="ET38" i="8"/>
  <c r="EN21" i="8"/>
  <c r="FA75" i="8"/>
  <c r="EL52" i="2"/>
  <c r="EO99" i="2"/>
  <c r="EO100" i="2"/>
  <c r="EO98" i="2"/>
  <c r="EH16" i="2"/>
  <c r="DU30" i="2"/>
  <c r="DV25" i="2" s="1"/>
  <c r="DU21" i="2"/>
  <c r="EI60" i="2"/>
  <c r="EI67" i="2"/>
  <c r="EB35" i="2"/>
  <c r="EB32" i="2" s="1"/>
  <c r="EI51" i="2"/>
  <c r="EH56" i="2"/>
  <c r="EB42" i="2"/>
  <c r="EB39" i="2" s="1"/>
  <c r="EI79" i="2"/>
  <c r="EI77" i="2" s="1"/>
  <c r="ES73" i="2"/>
  <c r="EE44" i="2"/>
  <c r="EF44" i="2" s="1"/>
  <c r="EF40" i="2"/>
  <c r="EM49" i="2"/>
  <c r="EM65" i="2"/>
  <c r="EM64" i="2" s="1"/>
  <c r="EM58" i="2"/>
  <c r="EL80" i="2"/>
  <c r="EM80" i="2" s="1"/>
  <c r="EL53" i="2"/>
  <c r="ES76" i="2" s="1"/>
  <c r="EL69" i="2"/>
  <c r="EL68" i="2" s="1"/>
  <c r="EL62" i="2"/>
  <c r="EL61" i="2" s="1"/>
  <c r="EM53" i="2"/>
  <c r="EM62" i="2"/>
  <c r="EM69" i="2"/>
  <c r="EF33" i="2"/>
  <c r="EF37" i="2"/>
  <c r="DZ26" i="2"/>
  <c r="EG45" i="2"/>
  <c r="EG38" i="2"/>
  <c r="DY29" i="2"/>
  <c r="DZ23" i="2" s="1"/>
  <c r="EO89" i="2"/>
  <c r="ER75" i="2"/>
  <c r="EL57" i="2"/>
  <c r="EL48" i="2"/>
  <c r="EH91" i="2" l="1"/>
  <c r="EH18" i="2"/>
  <c r="EZ85" i="8"/>
  <c r="FA16" i="8"/>
  <c r="FA83" i="8" s="1"/>
  <c r="FH51" i="8"/>
  <c r="FB75" i="8"/>
  <c r="FB63" i="8"/>
  <c r="FB62" i="8" s="1"/>
  <c r="FB56" i="8"/>
  <c r="FB48" i="8"/>
  <c r="FB53" i="8" s="1"/>
  <c r="EN20" i="8"/>
  <c r="EN28" i="8"/>
  <c r="EO22" i="8" s="1"/>
  <c r="FH65" i="8"/>
  <c r="FO72" i="8" s="1"/>
  <c r="FH50" i="8"/>
  <c r="FH49" i="8" s="1"/>
  <c r="FH58" i="8"/>
  <c r="FH57" i="8" s="1"/>
  <c r="EU32" i="8"/>
  <c r="FG86" i="8"/>
  <c r="FG98" i="8"/>
  <c r="FG97" i="8"/>
  <c r="EZ93" i="8"/>
  <c r="EZ68" i="8"/>
  <c r="FA41" i="8"/>
  <c r="FH77" i="8"/>
  <c r="ET92" i="8"/>
  <c r="ET45" i="8"/>
  <c r="ET27" i="8"/>
  <c r="FH70" i="8"/>
  <c r="FA46" i="8"/>
  <c r="FA34" i="8"/>
  <c r="EU39" i="8"/>
  <c r="FH78" i="8"/>
  <c r="EZ84" i="8"/>
  <c r="FC88" i="8"/>
  <c r="FG96" i="8"/>
  <c r="FA54" i="8"/>
  <c r="FA94" i="8" s="1"/>
  <c r="EU30" i="8"/>
  <c r="FH67" i="8"/>
  <c r="FH66" i="8" s="1"/>
  <c r="FH60" i="8"/>
  <c r="FH59" i="8" s="1"/>
  <c r="FH52" i="8"/>
  <c r="FO74" i="8" s="1"/>
  <c r="ET29" i="8"/>
  <c r="EU24" i="8" s="1"/>
  <c r="EU23" i="8" s="1"/>
  <c r="FB44" i="8"/>
  <c r="FB43" i="8" s="1"/>
  <c r="FB37" i="8"/>
  <c r="EB94" i="2"/>
  <c r="EB28" i="2"/>
  <c r="EI71" i="2"/>
  <c r="EI17" i="2" s="1"/>
  <c r="EG44" i="2"/>
  <c r="EB46" i="2"/>
  <c r="EI50" i="2"/>
  <c r="EI47" i="2" s="1"/>
  <c r="EI54" i="2"/>
  <c r="EH96" i="2"/>
  <c r="EH70" i="2"/>
  <c r="EI66" i="2"/>
  <c r="EI63" i="2" s="1"/>
  <c r="EP74" i="2"/>
  <c r="EP72" i="2" s="1"/>
  <c r="EP88" i="2" s="1"/>
  <c r="DU93" i="2"/>
  <c r="DU81" i="2"/>
  <c r="DU82" i="2" s="1"/>
  <c r="DV24" i="2"/>
  <c r="EC43" i="2"/>
  <c r="EC36" i="2"/>
  <c r="EI59" i="2"/>
  <c r="EI56" i="2" s="1"/>
  <c r="EH87" i="2"/>
  <c r="EH85" i="2"/>
  <c r="ET73" i="2"/>
  <c r="EN80" i="2"/>
  <c r="EM68" i="2"/>
  <c r="EN53" i="2"/>
  <c r="EN69" i="2"/>
  <c r="EN62" i="2"/>
  <c r="EG37" i="2"/>
  <c r="EM61" i="2"/>
  <c r="EM48" i="2"/>
  <c r="ES75" i="2"/>
  <c r="ET76" i="2"/>
  <c r="EM57" i="2"/>
  <c r="DZ31" i="2"/>
  <c r="EA27" i="2" s="1"/>
  <c r="DZ22" i="2"/>
  <c r="EG41" i="2"/>
  <c r="EN78" i="2" s="1"/>
  <c r="EG34" i="2"/>
  <c r="EM52" i="2"/>
  <c r="EI16" i="2" l="1"/>
  <c r="EI87" i="2" s="1"/>
  <c r="EI55" i="2"/>
  <c r="EI18" i="2"/>
  <c r="EN52" i="2"/>
  <c r="EI96" i="2"/>
  <c r="EI91" i="2"/>
  <c r="FA85" i="8"/>
  <c r="FI71" i="8"/>
  <c r="FI70" i="8" s="1"/>
  <c r="FI78" i="8"/>
  <c r="FH64" i="8"/>
  <c r="FB69" i="8"/>
  <c r="FB17" i="8" s="1"/>
  <c r="FB89" i="8" s="1"/>
  <c r="FH86" i="8"/>
  <c r="FH98" i="8"/>
  <c r="FH97" i="8"/>
  <c r="EU31" i="8"/>
  <c r="FH96" i="8"/>
  <c r="FB61" i="8"/>
  <c r="FI60" i="8"/>
  <c r="FI59" i="8" s="1"/>
  <c r="FI67" i="8"/>
  <c r="FI66" i="8" s="1"/>
  <c r="FI52" i="8"/>
  <c r="FP74" i="8" s="1"/>
  <c r="EU38" i="8"/>
  <c r="FA84" i="8"/>
  <c r="FD88" i="8"/>
  <c r="EV40" i="8"/>
  <c r="FC76" i="8" s="1"/>
  <c r="EV33" i="8"/>
  <c r="EV32" i="8" s="1"/>
  <c r="EU29" i="8"/>
  <c r="FB42" i="8"/>
  <c r="FB41" i="8" s="1"/>
  <c r="FB35" i="8"/>
  <c r="FB34" i="8" s="1"/>
  <c r="FB55" i="8"/>
  <c r="FA93" i="8"/>
  <c r="FA68" i="8"/>
  <c r="EO21" i="8"/>
  <c r="FB36" i="8"/>
  <c r="EV26" i="8"/>
  <c r="FO73" i="8"/>
  <c r="FB47" i="8"/>
  <c r="FG87" i="8"/>
  <c r="EN91" i="8"/>
  <c r="EN79" i="8"/>
  <c r="EN80" i="8" s="1"/>
  <c r="EP100" i="2"/>
  <c r="EP98" i="2"/>
  <c r="EP99" i="2"/>
  <c r="DV30" i="2"/>
  <c r="DW25" i="2" s="1"/>
  <c r="DV21" i="2"/>
  <c r="EH86" i="2"/>
  <c r="EK90" i="2"/>
  <c r="EI70" i="2"/>
  <c r="EI95" i="2"/>
  <c r="EC35" i="2"/>
  <c r="EJ51" i="2"/>
  <c r="EJ54" i="2" s="1"/>
  <c r="EJ60" i="2"/>
  <c r="EJ59" i="2" s="1"/>
  <c r="EJ56" i="2" s="1"/>
  <c r="EJ67" i="2"/>
  <c r="EC42" i="2"/>
  <c r="EJ79" i="2"/>
  <c r="EN68" i="2"/>
  <c r="EN61" i="2"/>
  <c r="EN49" i="2"/>
  <c r="EN48" i="2" s="1"/>
  <c r="EN58" i="2"/>
  <c r="EN57" i="2" s="1"/>
  <c r="EN65" i="2"/>
  <c r="EG33" i="2"/>
  <c r="EU76" i="2"/>
  <c r="EH38" i="2"/>
  <c r="EH37" i="2" s="1"/>
  <c r="EH45" i="2"/>
  <c r="EG40" i="2"/>
  <c r="ET75" i="2"/>
  <c r="DZ29" i="2"/>
  <c r="EA23" i="2" s="1"/>
  <c r="EA26" i="2"/>
  <c r="EP89" i="2"/>
  <c r="EI85" i="2" l="1"/>
  <c r="EI86" i="2" s="1"/>
  <c r="EJ55" i="2"/>
  <c r="EO52" i="2"/>
  <c r="EJ96" i="2"/>
  <c r="EV24" i="8"/>
  <c r="FC35" i="8" s="1"/>
  <c r="FB16" i="8"/>
  <c r="FB85" i="8" s="1"/>
  <c r="EV31" i="8"/>
  <c r="EU92" i="8"/>
  <c r="EU45" i="8"/>
  <c r="EU27" i="8"/>
  <c r="FC44" i="8"/>
  <c r="FC37" i="8"/>
  <c r="EV25" i="8"/>
  <c r="FI77" i="8"/>
  <c r="EO20" i="8"/>
  <c r="EO28" i="8"/>
  <c r="EP22" i="8" s="1"/>
  <c r="EP21" i="8" s="1"/>
  <c r="FI86" i="8"/>
  <c r="FI98" i="8"/>
  <c r="FI97" i="8"/>
  <c r="FI51" i="8"/>
  <c r="FI96" i="8"/>
  <c r="FB54" i="8"/>
  <c r="FB94" i="8" s="1"/>
  <c r="FC63" i="8"/>
  <c r="FC56" i="8"/>
  <c r="FC48" i="8"/>
  <c r="FC53" i="8" s="1"/>
  <c r="FH87" i="8"/>
  <c r="FP73" i="8"/>
  <c r="FB46" i="8"/>
  <c r="FI65" i="8"/>
  <c r="FI58" i="8"/>
  <c r="FI57" i="8" s="1"/>
  <c r="FI50" i="8"/>
  <c r="FI49" i="8" s="1"/>
  <c r="FC75" i="8"/>
  <c r="EV39" i="8"/>
  <c r="EC32" i="2"/>
  <c r="EJ77" i="2"/>
  <c r="ED43" i="2"/>
  <c r="EK79" i="2" s="1"/>
  <c r="EK77" i="2" s="1"/>
  <c r="ED36" i="2"/>
  <c r="ED35" i="2" s="1"/>
  <c r="ED32" i="2" s="1"/>
  <c r="EC39" i="2"/>
  <c r="EJ66" i="2"/>
  <c r="EJ63" i="2" s="1"/>
  <c r="EJ18" i="2" s="1"/>
  <c r="EQ74" i="2"/>
  <c r="DW24" i="2"/>
  <c r="EJ50" i="2"/>
  <c r="EJ71" i="2"/>
  <c r="EJ17" i="2" s="1"/>
  <c r="DV93" i="2"/>
  <c r="DV81" i="2"/>
  <c r="DV82" i="2" s="1"/>
  <c r="EN64" i="2"/>
  <c r="EU73" i="2"/>
  <c r="EA22" i="2"/>
  <c r="EH41" i="2"/>
  <c r="EO78" i="2" s="1"/>
  <c r="EH34" i="2"/>
  <c r="EH33" i="2" s="1"/>
  <c r="EA31" i="2"/>
  <c r="EB27" i="2" s="1"/>
  <c r="EB26" i="2" s="1"/>
  <c r="EU75" i="2"/>
  <c r="EH44" i="2"/>
  <c r="EO80" i="2"/>
  <c r="EO53" i="2"/>
  <c r="EV76" i="2" s="1"/>
  <c r="EO69" i="2"/>
  <c r="EO68" i="2" s="1"/>
  <c r="EO62" i="2"/>
  <c r="EL90" i="2" l="1"/>
  <c r="EJ91" i="2"/>
  <c r="FB83" i="8"/>
  <c r="FB84" i="8" s="1"/>
  <c r="FC42" i="8"/>
  <c r="FC41" i="8" s="1"/>
  <c r="FC69" i="8"/>
  <c r="FC17" i="8" s="1"/>
  <c r="FC89" i="8" s="1"/>
  <c r="EV23" i="8"/>
  <c r="EV29" i="8" s="1"/>
  <c r="EW24" i="8" s="1"/>
  <c r="EW23" i="8" s="1"/>
  <c r="EP20" i="8"/>
  <c r="EP28" i="8"/>
  <c r="EQ22" i="8" s="1"/>
  <c r="FJ65" i="8"/>
  <c r="FJ58" i="8"/>
  <c r="FJ57" i="8" s="1"/>
  <c r="FJ50" i="8"/>
  <c r="FJ49" i="8" s="1"/>
  <c r="EO91" i="8"/>
  <c r="EO79" i="8"/>
  <c r="EO80" i="8" s="1"/>
  <c r="EV92" i="8"/>
  <c r="FB93" i="8"/>
  <c r="FB68" i="8"/>
  <c r="FC47" i="8"/>
  <c r="EV30" i="8"/>
  <c r="EW26" i="8" s="1"/>
  <c r="FC34" i="8"/>
  <c r="FP72" i="8"/>
  <c r="FI64" i="8"/>
  <c r="FJ67" i="8"/>
  <c r="FJ66" i="8" s="1"/>
  <c r="FJ60" i="8"/>
  <c r="FJ59" i="8" s="1"/>
  <c r="FJ52" i="8"/>
  <c r="FQ74" i="8" s="1"/>
  <c r="FJ71" i="8"/>
  <c r="FC62" i="8"/>
  <c r="EV38" i="8"/>
  <c r="EV45" i="8" s="1"/>
  <c r="FI87" i="8"/>
  <c r="FC36" i="8"/>
  <c r="FC43" i="8"/>
  <c r="FJ78" i="8"/>
  <c r="FC55" i="8"/>
  <c r="EW40" i="8"/>
  <c r="FD76" i="8" s="1"/>
  <c r="EW33" i="8"/>
  <c r="ED42" i="2"/>
  <c r="ED39" i="2" s="1"/>
  <c r="ED28" i="2" s="1"/>
  <c r="EC28" i="2"/>
  <c r="EK67" i="2"/>
  <c r="EK66" i="2" s="1"/>
  <c r="EK63" i="2" s="1"/>
  <c r="EK60" i="2"/>
  <c r="EK51" i="2"/>
  <c r="EK54" i="2" s="1"/>
  <c r="EK55" i="2" s="1"/>
  <c r="EJ47" i="2"/>
  <c r="DW21" i="2"/>
  <c r="DW30" i="2"/>
  <c r="DX25" i="2" s="1"/>
  <c r="DX24" i="2" s="1"/>
  <c r="EQ72" i="2"/>
  <c r="EQ99" i="2" s="1"/>
  <c r="EJ16" i="2"/>
  <c r="ED94" i="2"/>
  <c r="EC94" i="2"/>
  <c r="EC46" i="2"/>
  <c r="EA29" i="2"/>
  <c r="EB23" i="2" s="1"/>
  <c r="EH40" i="2"/>
  <c r="EB31" i="2"/>
  <c r="EC27" i="2" s="1"/>
  <c r="EC26" i="2" s="1"/>
  <c r="EC31" i="2" s="1"/>
  <c r="ED27" i="2" s="1"/>
  <c r="EO61" i="2"/>
  <c r="EV75" i="2"/>
  <c r="EI45" i="2"/>
  <c r="EI44" i="2" s="1"/>
  <c r="EI38" i="2"/>
  <c r="EO49" i="2"/>
  <c r="EO65" i="2"/>
  <c r="EO64" i="2" s="1"/>
  <c r="EO58" i="2"/>
  <c r="FE88" i="8" l="1"/>
  <c r="FJ64" i="8"/>
  <c r="FC16" i="8"/>
  <c r="FC83" i="8" s="1"/>
  <c r="FJ77" i="8"/>
  <c r="FD44" i="8"/>
  <c r="FK78" i="8" s="1"/>
  <c r="FD37" i="8"/>
  <c r="FD36" i="8" s="1"/>
  <c r="FC46" i="8"/>
  <c r="FD63" i="8"/>
  <c r="FD62" i="8" s="1"/>
  <c r="FD56" i="8"/>
  <c r="FD48" i="8"/>
  <c r="FD53" i="8" s="1"/>
  <c r="EW32" i="8"/>
  <c r="FC54" i="8"/>
  <c r="FC94" i="8" s="1"/>
  <c r="EV27" i="8"/>
  <c r="FQ73" i="8"/>
  <c r="EW39" i="8"/>
  <c r="EX40" i="8"/>
  <c r="FE76" i="8" s="1"/>
  <c r="EX33" i="8"/>
  <c r="FD75" i="8"/>
  <c r="FC61" i="8"/>
  <c r="FQ72" i="8"/>
  <c r="EP91" i="8"/>
  <c r="EP79" i="8"/>
  <c r="EP80" i="8" s="1"/>
  <c r="FJ70" i="8"/>
  <c r="EQ21" i="8"/>
  <c r="EW29" i="8"/>
  <c r="FJ51" i="8"/>
  <c r="FD42" i="8"/>
  <c r="FD41" i="8" s="1"/>
  <c r="FD35" i="8"/>
  <c r="FD34" i="8" s="1"/>
  <c r="EW25" i="8"/>
  <c r="ED46" i="2"/>
  <c r="ER74" i="2"/>
  <c r="ER72" i="2" s="1"/>
  <c r="ER88" i="2" s="1"/>
  <c r="EP80" i="2"/>
  <c r="DX30" i="2"/>
  <c r="DY25" i="2" s="1"/>
  <c r="DY24" i="2" s="1"/>
  <c r="DX21" i="2"/>
  <c r="DW93" i="2"/>
  <c r="DW81" i="2"/>
  <c r="DW82" i="2" s="1"/>
  <c r="EK50" i="2"/>
  <c r="EJ87" i="2"/>
  <c r="EJ85" i="2"/>
  <c r="EJ95" i="2"/>
  <c r="EJ70" i="2"/>
  <c r="EE43" i="2"/>
  <c r="EE36" i="2"/>
  <c r="EK71" i="2"/>
  <c r="EK17" i="2" s="1"/>
  <c r="EK59" i="2"/>
  <c r="EK56" i="2" s="1"/>
  <c r="EK18" i="2" s="1"/>
  <c r="EQ88" i="2"/>
  <c r="EQ89" i="2" s="1"/>
  <c r="EQ100" i="2"/>
  <c r="EQ98" i="2"/>
  <c r="ED26" i="2"/>
  <c r="EK45" i="2"/>
  <c r="EK38" i="2"/>
  <c r="EJ45" i="2"/>
  <c r="EJ44" i="2" s="1"/>
  <c r="EJ38" i="2"/>
  <c r="EV73" i="2"/>
  <c r="EO48" i="2"/>
  <c r="EP53" i="2"/>
  <c r="EW76" i="2" s="1"/>
  <c r="EP69" i="2"/>
  <c r="EP68" i="2" s="1"/>
  <c r="EP62" i="2"/>
  <c r="EI37" i="2"/>
  <c r="EB22" i="2"/>
  <c r="EI41" i="2"/>
  <c r="EP78" i="2" s="1"/>
  <c r="EI34" i="2"/>
  <c r="EO57" i="2"/>
  <c r="EK96" i="2" l="1"/>
  <c r="EK91" i="2"/>
  <c r="FD43" i="8"/>
  <c r="FD69" i="8"/>
  <c r="FD17" i="8" s="1"/>
  <c r="FD89" i="8" s="1"/>
  <c r="FC85" i="8"/>
  <c r="FK71" i="8"/>
  <c r="FK70" i="8" s="1"/>
  <c r="FD47" i="8"/>
  <c r="FD46" i="8" s="1"/>
  <c r="FD61" i="8"/>
  <c r="FE75" i="8"/>
  <c r="FC84" i="8"/>
  <c r="FF88" i="8"/>
  <c r="EX39" i="8"/>
  <c r="EW38" i="8"/>
  <c r="FJ86" i="8"/>
  <c r="FJ98" i="8"/>
  <c r="FJ97" i="8"/>
  <c r="FJ96" i="8"/>
  <c r="FC93" i="8"/>
  <c r="FC68" i="8"/>
  <c r="FD55" i="8"/>
  <c r="FK65" i="8"/>
  <c r="FK64" i="8" s="1"/>
  <c r="FK58" i="8"/>
  <c r="FK57" i="8" s="1"/>
  <c r="FK50" i="8"/>
  <c r="FK49" i="8" s="1"/>
  <c r="EQ20" i="8"/>
  <c r="EQ28" i="8"/>
  <c r="ER22" i="8" s="1"/>
  <c r="FK67" i="8"/>
  <c r="FK66" i="8" s="1"/>
  <c r="FK60" i="8"/>
  <c r="FK59" i="8" s="1"/>
  <c r="FK52" i="8"/>
  <c r="FR74" i="8" s="1"/>
  <c r="FK51" i="8"/>
  <c r="EX32" i="8"/>
  <c r="EW31" i="8"/>
  <c r="EX24" i="8" s="1"/>
  <c r="EW30" i="8"/>
  <c r="EX26" i="8" s="1"/>
  <c r="FK77" i="8"/>
  <c r="FE63" i="8"/>
  <c r="FE62" i="8" s="1"/>
  <c r="FE56" i="8"/>
  <c r="FE48" i="8"/>
  <c r="FE53" i="8" s="1"/>
  <c r="ER98" i="2"/>
  <c r="ER100" i="2"/>
  <c r="ER99" i="2"/>
  <c r="DY30" i="2"/>
  <c r="DZ25" i="2" s="1"/>
  <c r="EG36" i="2" s="1"/>
  <c r="DY21" i="2"/>
  <c r="DY93" i="2" s="1"/>
  <c r="EK44" i="2"/>
  <c r="EJ86" i="2"/>
  <c r="EM90" i="2"/>
  <c r="ER89" i="2"/>
  <c r="EK47" i="2"/>
  <c r="EE35" i="2"/>
  <c r="EL51" i="2"/>
  <c r="EL54" i="2" s="1"/>
  <c r="EL55" i="2" s="1"/>
  <c r="EL60" i="2"/>
  <c r="EL67" i="2"/>
  <c r="EE42" i="2"/>
  <c r="EE39" i="2" s="1"/>
  <c r="EL79" i="2"/>
  <c r="DX93" i="2"/>
  <c r="DX81" i="2"/>
  <c r="DX82" i="2" s="1"/>
  <c r="EK16" i="2"/>
  <c r="EF43" i="2"/>
  <c r="EF36" i="2"/>
  <c r="EI40" i="2"/>
  <c r="EQ53" i="2"/>
  <c r="EX76" i="2" s="1"/>
  <c r="EQ69" i="2"/>
  <c r="EQ68" i="2" s="1"/>
  <c r="EQ62" i="2"/>
  <c r="EQ80" i="2"/>
  <c r="ER80" i="2" s="1"/>
  <c r="ER53" i="2"/>
  <c r="ER62" i="2"/>
  <c r="ER69" i="2"/>
  <c r="EP49" i="2"/>
  <c r="EP65" i="2"/>
  <c r="EP64" i="2" s="1"/>
  <c r="EP58" i="2"/>
  <c r="EP57" i="2" s="1"/>
  <c r="EI33" i="2"/>
  <c r="ED31" i="2"/>
  <c r="EE27" i="2" s="1"/>
  <c r="EW75" i="2"/>
  <c r="EP61" i="2"/>
  <c r="EB29" i="2"/>
  <c r="EC23" i="2" s="1"/>
  <c r="EJ37" i="2"/>
  <c r="EK37" i="2" s="1"/>
  <c r="EP52" i="2"/>
  <c r="FD16" i="8" l="1"/>
  <c r="FD83" i="8" s="1"/>
  <c r="FE61" i="8"/>
  <c r="FE42" i="8"/>
  <c r="FE41" i="8" s="1"/>
  <c r="FE35" i="8"/>
  <c r="EX23" i="8"/>
  <c r="FJ87" i="8"/>
  <c r="FR72" i="8"/>
  <c r="FE44" i="8"/>
  <c r="FE37" i="8"/>
  <c r="EY33" i="8"/>
  <c r="EY32" i="8" s="1"/>
  <c r="EY40" i="8"/>
  <c r="FF76" i="8" s="1"/>
  <c r="FE47" i="8"/>
  <c r="EX38" i="8"/>
  <c r="EW92" i="8"/>
  <c r="EW45" i="8"/>
  <c r="EW27" i="8"/>
  <c r="EX31" i="8"/>
  <c r="EQ91" i="8"/>
  <c r="EQ79" i="8"/>
  <c r="EQ80" i="8" s="1"/>
  <c r="FD93" i="8"/>
  <c r="FR73" i="8"/>
  <c r="FL71" i="8"/>
  <c r="FE69" i="8"/>
  <c r="FE17" i="8" s="1"/>
  <c r="ER21" i="8"/>
  <c r="FE55" i="8"/>
  <c r="FD54" i="8"/>
  <c r="FD94" i="8" s="1"/>
  <c r="FK86" i="8"/>
  <c r="FK98" i="8"/>
  <c r="FK97" i="8"/>
  <c r="EX25" i="8"/>
  <c r="FK96" i="8"/>
  <c r="DZ24" i="2"/>
  <c r="DZ21" i="2" s="1"/>
  <c r="DY81" i="2"/>
  <c r="DY82" i="2" s="1"/>
  <c r="EG43" i="2"/>
  <c r="EQ61" i="2"/>
  <c r="ER61" i="2" s="1"/>
  <c r="EQ52" i="2"/>
  <c r="ER52" i="2" s="1"/>
  <c r="EF42" i="2"/>
  <c r="EF39" i="2" s="1"/>
  <c r="EL50" i="2"/>
  <c r="EL47" i="2" s="1"/>
  <c r="EL95" i="2" s="1"/>
  <c r="EY76" i="2"/>
  <c r="EW73" i="2"/>
  <c r="EK87" i="2"/>
  <c r="EK85" i="2"/>
  <c r="EE32" i="2"/>
  <c r="EE28" i="2" s="1"/>
  <c r="EF35" i="2"/>
  <c r="EF32" i="2" s="1"/>
  <c r="EL77" i="2"/>
  <c r="EM79" i="2"/>
  <c r="EM77" i="2" s="1"/>
  <c r="EK95" i="2"/>
  <c r="EK70" i="2"/>
  <c r="ES74" i="2"/>
  <c r="EL66" i="2"/>
  <c r="EL63" i="2" s="1"/>
  <c r="EM67" i="2"/>
  <c r="EM60" i="2"/>
  <c r="EM51" i="2"/>
  <c r="EM54" i="2" s="1"/>
  <c r="EM55" i="2" s="1"/>
  <c r="EL59" i="2"/>
  <c r="EL71" i="2"/>
  <c r="EL17" i="2" s="1"/>
  <c r="ER68" i="2"/>
  <c r="EL45" i="2"/>
  <c r="EL44" i="2" s="1"/>
  <c r="EL38" i="2"/>
  <c r="EL37" i="2" s="1"/>
  <c r="EN51" i="2"/>
  <c r="EN60" i="2"/>
  <c r="EN67" i="2"/>
  <c r="EE26" i="2"/>
  <c r="EP48" i="2"/>
  <c r="EJ41" i="2"/>
  <c r="EJ34" i="2"/>
  <c r="EJ33" i="2" s="1"/>
  <c r="EC22" i="2"/>
  <c r="EX75" i="2"/>
  <c r="FD85" i="8" l="1"/>
  <c r="FL77" i="8"/>
  <c r="EX92" i="8"/>
  <c r="EX45" i="8"/>
  <c r="EX27" i="8"/>
  <c r="FF75" i="8"/>
  <c r="EY31" i="8"/>
  <c r="FF63" i="8"/>
  <c r="FF62" i="8" s="1"/>
  <c r="FF48" i="8"/>
  <c r="FF53" i="8" s="1"/>
  <c r="FF56" i="8"/>
  <c r="FF55" i="8" s="1"/>
  <c r="FL70" i="8"/>
  <c r="FK87" i="8"/>
  <c r="FL67" i="8"/>
  <c r="FL66" i="8" s="1"/>
  <c r="FL60" i="8"/>
  <c r="FL59" i="8" s="1"/>
  <c r="FL52" i="8"/>
  <c r="FS74" i="8" s="1"/>
  <c r="FE36" i="8"/>
  <c r="EX29" i="8"/>
  <c r="EY24" i="8" s="1"/>
  <c r="EY23" i="8" s="1"/>
  <c r="FE89" i="8"/>
  <c r="FD68" i="8"/>
  <c r="FL78" i="8"/>
  <c r="FE43" i="8"/>
  <c r="FL65" i="8"/>
  <c r="FL64" i="8" s="1"/>
  <c r="FL58" i="8"/>
  <c r="FL57" i="8" s="1"/>
  <c r="FL50" i="8"/>
  <c r="FL49" i="8" s="1"/>
  <c r="FE34" i="8"/>
  <c r="FE54" i="8"/>
  <c r="FE94" i="8" s="1"/>
  <c r="EX30" i="8"/>
  <c r="EY26" i="8" s="1"/>
  <c r="EY25" i="8" s="1"/>
  <c r="FE16" i="8"/>
  <c r="EY39" i="8"/>
  <c r="ER20" i="8"/>
  <c r="ER28" i="8"/>
  <c r="ES22" i="8" s="1"/>
  <c r="FD84" i="8"/>
  <c r="FG88" i="8"/>
  <c r="FE46" i="8"/>
  <c r="DZ30" i="2"/>
  <c r="EA25" i="2" s="1"/>
  <c r="EA24" i="2" s="1"/>
  <c r="EA30" i="2" s="1"/>
  <c r="EB25" i="2" s="1"/>
  <c r="EM66" i="2"/>
  <c r="EM63" i="2" s="1"/>
  <c r="EN79" i="2"/>
  <c r="EN77" i="2" s="1"/>
  <c r="EF28" i="2"/>
  <c r="EF46" i="2"/>
  <c r="EG42" i="2"/>
  <c r="EG39" i="2" s="1"/>
  <c r="EG35" i="2"/>
  <c r="EG32" i="2" s="1"/>
  <c r="EF94" i="2"/>
  <c r="EM50" i="2"/>
  <c r="EM47" i="2" s="1"/>
  <c r="ES72" i="2"/>
  <c r="ES99" i="2" s="1"/>
  <c r="ET74" i="2"/>
  <c r="ET72" i="2" s="1"/>
  <c r="ET100" i="2" s="1"/>
  <c r="EE94" i="2"/>
  <c r="EE46" i="2"/>
  <c r="EL56" i="2"/>
  <c r="EM59" i="2"/>
  <c r="EM56" i="2" s="1"/>
  <c r="EL16" i="2"/>
  <c r="EN90" i="2"/>
  <c r="EK86" i="2"/>
  <c r="EM71" i="2"/>
  <c r="EM17" i="2" s="1"/>
  <c r="EE31" i="2"/>
  <c r="EF27" i="2" s="1"/>
  <c r="EN71" i="2"/>
  <c r="ES53" i="2"/>
  <c r="EZ76" i="2" s="1"/>
  <c r="ES69" i="2"/>
  <c r="ES68" i="2" s="1"/>
  <c r="ES62" i="2"/>
  <c r="ES61" i="2" s="1"/>
  <c r="EN54" i="2"/>
  <c r="EN55" i="2" s="1"/>
  <c r="EC29" i="2"/>
  <c r="ED23" i="2" s="1"/>
  <c r="ED22" i="2" s="1"/>
  <c r="EQ78" i="2"/>
  <c r="EJ40" i="2"/>
  <c r="ES52" i="2"/>
  <c r="DZ93" i="2"/>
  <c r="DZ81" i="2"/>
  <c r="DZ82" i="2" s="1"/>
  <c r="EY75" i="2"/>
  <c r="ES80" i="2"/>
  <c r="EQ49" i="2"/>
  <c r="EQ65" i="2"/>
  <c r="EQ58" i="2"/>
  <c r="EH43" i="2"/>
  <c r="EL91" i="2" l="1"/>
  <c r="EL18" i="2"/>
  <c r="EM18" i="2"/>
  <c r="EN17" i="2"/>
  <c r="EM91" i="2"/>
  <c r="EH36" i="2"/>
  <c r="EO60" i="2" s="1"/>
  <c r="EA21" i="2"/>
  <c r="EA93" i="2" s="1"/>
  <c r="FS72" i="8"/>
  <c r="FF47" i="8"/>
  <c r="FF46" i="8" s="1"/>
  <c r="EY29" i="8"/>
  <c r="EZ24" i="8" s="1"/>
  <c r="EZ23" i="8" s="1"/>
  <c r="EY30" i="8"/>
  <c r="EZ26" i="8" s="1"/>
  <c r="EZ25" i="8" s="1"/>
  <c r="FF61" i="8"/>
  <c r="EY92" i="8"/>
  <c r="FF42" i="8"/>
  <c r="FF35" i="8"/>
  <c r="FE93" i="8"/>
  <c r="FE68" i="8"/>
  <c r="FE85" i="8"/>
  <c r="FE83" i="8"/>
  <c r="FL51" i="8"/>
  <c r="FM71" i="8"/>
  <c r="ER91" i="8"/>
  <c r="ER79" i="8"/>
  <c r="ER80" i="8" s="1"/>
  <c r="FL86" i="8"/>
  <c r="FL97" i="8"/>
  <c r="FL98" i="8"/>
  <c r="FF44" i="8"/>
  <c r="FM78" i="8" s="1"/>
  <c r="FF37" i="8"/>
  <c r="FF36" i="8" s="1"/>
  <c r="FL96" i="8"/>
  <c r="EY38" i="8"/>
  <c r="EY45" i="8" s="1"/>
  <c r="FF69" i="8"/>
  <c r="FF17" i="8" s="1"/>
  <c r="EZ40" i="8"/>
  <c r="FG76" i="8" s="1"/>
  <c r="EZ33" i="8"/>
  <c r="ES21" i="8"/>
  <c r="FF54" i="8"/>
  <c r="FF94" i="8" s="1"/>
  <c r="FS73" i="8"/>
  <c r="EN66" i="2"/>
  <c r="EN63" i="2" s="1"/>
  <c r="EG46" i="2"/>
  <c r="EN59" i="2"/>
  <c r="EN56" i="2" s="1"/>
  <c r="EG94" i="2"/>
  <c r="ET99" i="2"/>
  <c r="EN50" i="2"/>
  <c r="EN47" i="2" s="1"/>
  <c r="EN95" i="2" s="1"/>
  <c r="EH42" i="2"/>
  <c r="EH39" i="2" s="1"/>
  <c r="EG28" i="2"/>
  <c r="EU74" i="2"/>
  <c r="EU72" i="2" s="1"/>
  <c r="ET88" i="2"/>
  <c r="ET98" i="2"/>
  <c r="EL96" i="2"/>
  <c r="EL70" i="2"/>
  <c r="EL85" i="2"/>
  <c r="EL87" i="2"/>
  <c r="EM16" i="2"/>
  <c r="EN16" i="2" s="1"/>
  <c r="ES98" i="2"/>
  <c r="ES100" i="2"/>
  <c r="ES88" i="2"/>
  <c r="ES89" i="2" s="1"/>
  <c r="EM96" i="2"/>
  <c r="EM95" i="2"/>
  <c r="EM70" i="2"/>
  <c r="EM45" i="2"/>
  <c r="EM44" i="2" s="1"/>
  <c r="EM38" i="2"/>
  <c r="ED29" i="2"/>
  <c r="EE23" i="2" s="1"/>
  <c r="EE22" i="2" s="1"/>
  <c r="EO51" i="2"/>
  <c r="EQ57" i="2"/>
  <c r="EZ75" i="2"/>
  <c r="EO79" i="2"/>
  <c r="EQ48" i="2"/>
  <c r="EQ64" i="2"/>
  <c r="EX73" i="2"/>
  <c r="EK41" i="2"/>
  <c r="EK40" i="2" s="1"/>
  <c r="EK34" i="2"/>
  <c r="EF26" i="2"/>
  <c r="EB24" i="2"/>
  <c r="EI43" i="2"/>
  <c r="EI36" i="2"/>
  <c r="EN18" i="2" l="1"/>
  <c r="EA81" i="2"/>
  <c r="EA82" i="2" s="1"/>
  <c r="EH35" i="2"/>
  <c r="EH32" i="2" s="1"/>
  <c r="EH28" i="2" s="1"/>
  <c r="EO67" i="2"/>
  <c r="EV74" i="2" s="1"/>
  <c r="EN96" i="2"/>
  <c r="FM51" i="8"/>
  <c r="EZ39" i="8"/>
  <c r="EZ38" i="8" s="1"/>
  <c r="FM70" i="8"/>
  <c r="FM65" i="8"/>
  <c r="FM58" i="8"/>
  <c r="FM57" i="8" s="1"/>
  <c r="FM50" i="8"/>
  <c r="FM49" i="8" s="1"/>
  <c r="FM77" i="8"/>
  <c r="FF41" i="8"/>
  <c r="FF93" i="8"/>
  <c r="FF68" i="8"/>
  <c r="FL87" i="8"/>
  <c r="EY27" i="8"/>
  <c r="FF34" i="8"/>
  <c r="ES20" i="8"/>
  <c r="ES28" i="8"/>
  <c r="ET22" i="8" s="1"/>
  <c r="FF16" i="8"/>
  <c r="EZ30" i="8"/>
  <c r="FG63" i="8"/>
  <c r="FG62" i="8" s="1"/>
  <c r="FG56" i="8"/>
  <c r="FG48" i="8"/>
  <c r="EZ32" i="8"/>
  <c r="FF43" i="8"/>
  <c r="FE84" i="8"/>
  <c r="FH88" i="8"/>
  <c r="FG44" i="8"/>
  <c r="FN78" i="8" s="1"/>
  <c r="FG37" i="8"/>
  <c r="FG75" i="8"/>
  <c r="EZ29" i="8"/>
  <c r="FF89" i="8"/>
  <c r="FM67" i="8"/>
  <c r="FM66" i="8" s="1"/>
  <c r="FM60" i="8"/>
  <c r="FM59" i="8" s="1"/>
  <c r="FM52" i="8"/>
  <c r="FT74" i="8" s="1"/>
  <c r="FG42" i="8"/>
  <c r="FG35" i="8"/>
  <c r="EI42" i="2"/>
  <c r="EI39" i="2" s="1"/>
  <c r="ET80" i="2"/>
  <c r="EM85" i="2"/>
  <c r="EM87" i="2"/>
  <c r="EL86" i="2"/>
  <c r="EO90" i="2"/>
  <c r="ET89" i="2"/>
  <c r="EO59" i="2"/>
  <c r="EN85" i="2"/>
  <c r="EN87" i="2"/>
  <c r="EN91" i="2"/>
  <c r="EU88" i="2"/>
  <c r="EU100" i="2"/>
  <c r="EU98" i="2"/>
  <c r="ER78" i="2"/>
  <c r="EU99" i="2"/>
  <c r="EO50" i="2"/>
  <c r="EO47" i="2" s="1"/>
  <c r="EO54" i="2"/>
  <c r="EO55" i="2" s="1"/>
  <c r="EE29" i="2"/>
  <c r="EF23" i="2" s="1"/>
  <c r="EN70" i="2"/>
  <c r="EP79" i="2"/>
  <c r="EO77" i="2"/>
  <c r="EP51" i="2"/>
  <c r="EP67" i="2"/>
  <c r="EP60" i="2"/>
  <c r="ET53" i="2"/>
  <c r="FA76" i="2" s="1"/>
  <c r="ET69" i="2"/>
  <c r="ET68" i="2" s="1"/>
  <c r="ET62" i="2"/>
  <c r="ET61" i="2" s="1"/>
  <c r="EM37" i="2"/>
  <c r="ET52" i="2" s="1"/>
  <c r="ER49" i="2"/>
  <c r="ER65" i="2"/>
  <c r="EY73" i="2" s="1"/>
  <c r="ER58" i="2"/>
  <c r="ER57" i="2" s="1"/>
  <c r="EK33" i="2"/>
  <c r="EB30" i="2"/>
  <c r="EC25" i="2" s="1"/>
  <c r="EB21" i="2"/>
  <c r="EF31" i="2"/>
  <c r="EG27" i="2" s="1"/>
  <c r="EL41" i="2"/>
  <c r="EL40" i="2" s="1"/>
  <c r="EL34" i="2"/>
  <c r="EI35" i="2" l="1"/>
  <c r="EI32" i="2" s="1"/>
  <c r="EI28" i="2" s="1"/>
  <c r="EO71" i="2"/>
  <c r="EO17" i="2" s="1"/>
  <c r="EO66" i="2"/>
  <c r="EO63" i="2" s="1"/>
  <c r="FG43" i="8"/>
  <c r="FT73" i="8"/>
  <c r="FN71" i="8"/>
  <c r="FA26" i="8"/>
  <c r="FA25" i="8" s="1"/>
  <c r="FA30" i="8" s="1"/>
  <c r="FT72" i="8"/>
  <c r="FM64" i="8"/>
  <c r="EZ31" i="8"/>
  <c r="FF85" i="8"/>
  <c r="FF83" i="8"/>
  <c r="FN65" i="8"/>
  <c r="FN58" i="8"/>
  <c r="FN57" i="8" s="1"/>
  <c r="FN50" i="8"/>
  <c r="FN49" i="8" s="1"/>
  <c r="FA40" i="8"/>
  <c r="FA33" i="8"/>
  <c r="FG69" i="8"/>
  <c r="FG17" i="8" s="1"/>
  <c r="FG55" i="8"/>
  <c r="ES91" i="8"/>
  <c r="ES79" i="8"/>
  <c r="ES80" i="8" s="1"/>
  <c r="FG41" i="8"/>
  <c r="FM86" i="8"/>
  <c r="FM97" i="8"/>
  <c r="FM98" i="8"/>
  <c r="FN67" i="8"/>
  <c r="FN66" i="8" s="1"/>
  <c r="FN60" i="8"/>
  <c r="FN59" i="8" s="1"/>
  <c r="FN52" i="8"/>
  <c r="FU74" i="8" s="1"/>
  <c r="FG61" i="8"/>
  <c r="ET21" i="8"/>
  <c r="FN77" i="8"/>
  <c r="FM96" i="8"/>
  <c r="FG53" i="8"/>
  <c r="FG47" i="8"/>
  <c r="FG34" i="8"/>
  <c r="FG36" i="8"/>
  <c r="EP90" i="2"/>
  <c r="EM86" i="2"/>
  <c r="EP59" i="2"/>
  <c r="EP56" i="2" s="1"/>
  <c r="ER64" i="2"/>
  <c r="EO56" i="2"/>
  <c r="EF22" i="2"/>
  <c r="EM41" i="2"/>
  <c r="EM40" i="2" s="1"/>
  <c r="EM34" i="2"/>
  <c r="ES78" i="2"/>
  <c r="EB93" i="2"/>
  <c r="EB81" i="2"/>
  <c r="EB82" i="2" s="1"/>
  <c r="EC24" i="2"/>
  <c r="EJ36" i="2"/>
  <c r="EJ43" i="2"/>
  <c r="EJ42" i="2" s="1"/>
  <c r="EJ39" i="2" s="1"/>
  <c r="EW74" i="2"/>
  <c r="EV72" i="2"/>
  <c r="EO95" i="2"/>
  <c r="EU89" i="2"/>
  <c r="EL33" i="2"/>
  <c r="EP77" i="2"/>
  <c r="EN86" i="2"/>
  <c r="EQ90" i="2"/>
  <c r="ES49" i="2"/>
  <c r="ES65" i="2"/>
  <c r="ES58" i="2"/>
  <c r="FA75" i="2"/>
  <c r="EN38" i="2"/>
  <c r="EN45" i="2"/>
  <c r="EP50" i="2"/>
  <c r="EP54" i="2"/>
  <c r="EP55" i="2" s="1"/>
  <c r="ER48" i="2"/>
  <c r="EG26" i="2"/>
  <c r="EP71" i="2"/>
  <c r="EH94" i="2"/>
  <c r="EH46" i="2"/>
  <c r="EP17" i="2" l="1"/>
  <c r="EP91" i="2" s="1"/>
  <c r="EO18" i="2"/>
  <c r="EO16" i="2"/>
  <c r="EO87" i="2" s="1"/>
  <c r="EP66" i="2"/>
  <c r="EP63" i="2" s="1"/>
  <c r="EP18" i="2" s="1"/>
  <c r="ES64" i="2"/>
  <c r="EP96" i="2"/>
  <c r="EO96" i="2"/>
  <c r="EO91" i="2"/>
  <c r="FH37" i="8"/>
  <c r="FO67" i="8" s="1"/>
  <c r="FO66" i="8" s="1"/>
  <c r="FH44" i="8"/>
  <c r="FO78" i="8" s="1"/>
  <c r="FN64" i="8"/>
  <c r="FN70" i="8"/>
  <c r="FN96" i="8" s="1"/>
  <c r="FF84" i="8"/>
  <c r="FI88" i="8"/>
  <c r="FU73" i="8"/>
  <c r="FH63" i="8"/>
  <c r="FH56" i="8"/>
  <c r="FH48" i="8"/>
  <c r="FH53" i="8" s="1"/>
  <c r="FA32" i="8"/>
  <c r="FB26" i="8" s="1"/>
  <c r="FG54" i="8"/>
  <c r="FG94" i="8" s="1"/>
  <c r="FA39" i="8"/>
  <c r="FH76" i="8"/>
  <c r="EZ92" i="8"/>
  <c r="EZ45" i="8"/>
  <c r="EZ27" i="8"/>
  <c r="FG46" i="8"/>
  <c r="FG89" i="8"/>
  <c r="FA24" i="8"/>
  <c r="ET20" i="8"/>
  <c r="ET28" i="8"/>
  <c r="EU22" i="8" s="1"/>
  <c r="FU72" i="8"/>
  <c r="FN51" i="8"/>
  <c r="FM87" i="8"/>
  <c r="FG16" i="8"/>
  <c r="EO70" i="2"/>
  <c r="EZ73" i="2"/>
  <c r="EQ51" i="2"/>
  <c r="EQ54" i="2" s="1"/>
  <c r="EQ55" i="2" s="1"/>
  <c r="EQ60" i="2"/>
  <c r="EQ67" i="2"/>
  <c r="ET78" i="2"/>
  <c r="EC30" i="2"/>
  <c r="ED25" i="2" s="1"/>
  <c r="EC21" i="2"/>
  <c r="ET49" i="2"/>
  <c r="ET65" i="2"/>
  <c r="ET58" i="2"/>
  <c r="EV88" i="2"/>
  <c r="EV100" i="2"/>
  <c r="EV98" i="2"/>
  <c r="EV99" i="2"/>
  <c r="EF29" i="2"/>
  <c r="EG23" i="2" s="1"/>
  <c r="ES57" i="2"/>
  <c r="EM33" i="2"/>
  <c r="EW72" i="2"/>
  <c r="EW99" i="2" s="1"/>
  <c r="EI94" i="2"/>
  <c r="EI46" i="2"/>
  <c r="EQ79" i="2"/>
  <c r="EJ35" i="2"/>
  <c r="EJ32" i="2" s="1"/>
  <c r="EJ28" i="2" s="1"/>
  <c r="EG31" i="2"/>
  <c r="EH27" i="2" s="1"/>
  <c r="ES48" i="2"/>
  <c r="EP47" i="2"/>
  <c r="EN44" i="2"/>
  <c r="EU80" i="2"/>
  <c r="EN37" i="2"/>
  <c r="EU53" i="2"/>
  <c r="FB76" i="2" s="1"/>
  <c r="EU69" i="2"/>
  <c r="EU68" i="2" s="1"/>
  <c r="EU62" i="2"/>
  <c r="EU61" i="2" s="1"/>
  <c r="EP16" i="2" l="1"/>
  <c r="EP87" i="2" s="1"/>
  <c r="EO85" i="2"/>
  <c r="EQ66" i="2"/>
  <c r="EQ63" i="2" s="1"/>
  <c r="ET64" i="2"/>
  <c r="FO52" i="8"/>
  <c r="FV74" i="8" s="1"/>
  <c r="FH36" i="8"/>
  <c r="FO51" i="8" s="1"/>
  <c r="FO60" i="8"/>
  <c r="FO59" i="8" s="1"/>
  <c r="FH69" i="8"/>
  <c r="FH17" i="8" s="1"/>
  <c r="FH89" i="8" s="1"/>
  <c r="FH43" i="8"/>
  <c r="FH47" i="8"/>
  <c r="FH46" i="8" s="1"/>
  <c r="FN98" i="8"/>
  <c r="FN97" i="8"/>
  <c r="FN86" i="8"/>
  <c r="FN87" i="8" s="1"/>
  <c r="FH55" i="8"/>
  <c r="FH54" i="8" s="1"/>
  <c r="FH94" i="8" s="1"/>
  <c r="ET91" i="8"/>
  <c r="ET79" i="8"/>
  <c r="ET80" i="8" s="1"/>
  <c r="FG93" i="8"/>
  <c r="FG68" i="8"/>
  <c r="FI44" i="8"/>
  <c r="FP78" i="8" s="1"/>
  <c r="FI37" i="8"/>
  <c r="FB25" i="8"/>
  <c r="FA31" i="8"/>
  <c r="FH42" i="8"/>
  <c r="FH35" i="8"/>
  <c r="FA23" i="8"/>
  <c r="FH62" i="8"/>
  <c r="FO71" i="8"/>
  <c r="FG83" i="8"/>
  <c r="FG85" i="8"/>
  <c r="FH75" i="8"/>
  <c r="FB40" i="8"/>
  <c r="FB39" i="8" s="1"/>
  <c r="FB33" i="8"/>
  <c r="FA38" i="8"/>
  <c r="EU21" i="8"/>
  <c r="EQ50" i="2"/>
  <c r="EQ47" i="2" s="1"/>
  <c r="EX74" i="2"/>
  <c r="EX72" i="2" s="1"/>
  <c r="EX99" i="2" s="1"/>
  <c r="EO38" i="2"/>
  <c r="EO37" i="2" s="1"/>
  <c r="EO45" i="2"/>
  <c r="EV80" i="2" s="1"/>
  <c r="EU52" i="2"/>
  <c r="EH26" i="2"/>
  <c r="EW98" i="2"/>
  <c r="EW88" i="2"/>
  <c r="EW100" i="2"/>
  <c r="ET57" i="2"/>
  <c r="EV89" i="2"/>
  <c r="EJ46" i="2"/>
  <c r="EJ94" i="2"/>
  <c r="EG22" i="2"/>
  <c r="EN41" i="2"/>
  <c r="EN40" i="2" s="1"/>
  <c r="EN34" i="2"/>
  <c r="EP95" i="2"/>
  <c r="EP70" i="2"/>
  <c r="EQ77" i="2"/>
  <c r="EC93" i="2"/>
  <c r="EC81" i="2"/>
  <c r="EC82" i="2" s="1"/>
  <c r="EQ71" i="2"/>
  <c r="EQ17" i="2" s="1"/>
  <c r="EQ59" i="2"/>
  <c r="ED24" i="2"/>
  <c r="EK36" i="2"/>
  <c r="EK43" i="2"/>
  <c r="EK42" i="2" s="1"/>
  <c r="ET48" i="2"/>
  <c r="FA73" i="2"/>
  <c r="FB75" i="2"/>
  <c r="EP85" i="2" l="1"/>
  <c r="EP86" i="2" s="1"/>
  <c r="EO86" i="2"/>
  <c r="ER90" i="2"/>
  <c r="FV73" i="8"/>
  <c r="FH16" i="8"/>
  <c r="FH85" i="8" s="1"/>
  <c r="FI76" i="8"/>
  <c r="FI75" i="8" s="1"/>
  <c r="FG84" i="8"/>
  <c r="FJ88" i="8"/>
  <c r="FH93" i="8"/>
  <c r="FB30" i="8"/>
  <c r="FA29" i="8"/>
  <c r="FB24" i="8" s="1"/>
  <c r="FB23" i="8" s="1"/>
  <c r="FP67" i="8"/>
  <c r="FP66" i="8" s="1"/>
  <c r="FP60" i="8"/>
  <c r="FP59" i="8" s="1"/>
  <c r="FP52" i="8"/>
  <c r="FW74" i="8" s="1"/>
  <c r="FO70" i="8"/>
  <c r="FO65" i="8"/>
  <c r="FO58" i="8"/>
  <c r="FO57" i="8" s="1"/>
  <c r="FO50" i="8"/>
  <c r="FO49" i="8" s="1"/>
  <c r="FH34" i="8"/>
  <c r="FI63" i="8"/>
  <c r="FP71" i="8" s="1"/>
  <c r="FI56" i="8"/>
  <c r="FI48" i="8"/>
  <c r="FO77" i="8"/>
  <c r="FH41" i="8"/>
  <c r="FB38" i="8"/>
  <c r="FI43" i="8"/>
  <c r="FB32" i="8"/>
  <c r="FH61" i="8"/>
  <c r="FH68" i="8" s="1"/>
  <c r="EU20" i="8"/>
  <c r="EU28" i="8"/>
  <c r="EV22" i="8" s="1"/>
  <c r="FI36" i="8"/>
  <c r="FA92" i="8"/>
  <c r="FA45" i="8"/>
  <c r="FA27" i="8"/>
  <c r="EV52" i="2"/>
  <c r="EO44" i="2"/>
  <c r="EU78" i="2"/>
  <c r="EQ16" i="2"/>
  <c r="EQ87" i="2" s="1"/>
  <c r="EG29" i="2"/>
  <c r="EH23" i="2" s="1"/>
  <c r="EW89" i="2"/>
  <c r="ER79" i="2"/>
  <c r="EK39" i="2"/>
  <c r="EH31" i="2"/>
  <c r="EI27" i="2" s="1"/>
  <c r="EI26" i="2" s="1"/>
  <c r="EK35" i="2"/>
  <c r="ER51" i="2"/>
  <c r="ER67" i="2"/>
  <c r="ER60" i="2"/>
  <c r="EQ56" i="2"/>
  <c r="EQ18" i="2" s="1"/>
  <c r="EX88" i="2"/>
  <c r="EX100" i="2"/>
  <c r="EX98" i="2"/>
  <c r="EU49" i="2"/>
  <c r="EU48" i="2" s="1"/>
  <c r="EU65" i="2"/>
  <c r="EU64" i="2" s="1"/>
  <c r="EU58" i="2"/>
  <c r="EU57" i="2" s="1"/>
  <c r="EQ95" i="2"/>
  <c r="ED30" i="2"/>
  <c r="EE25" i="2" s="1"/>
  <c r="EE24" i="2" s="1"/>
  <c r="ED21" i="2"/>
  <c r="EN33" i="2"/>
  <c r="EV53" i="2"/>
  <c r="FC76" i="2" s="1"/>
  <c r="EV69" i="2"/>
  <c r="EV68" i="2" s="1"/>
  <c r="EV62" i="2"/>
  <c r="EV61" i="2" s="1"/>
  <c r="ES90" i="2" l="1"/>
  <c r="EQ96" i="2"/>
  <c r="EQ91" i="2"/>
  <c r="FH83" i="8"/>
  <c r="FH84" i="8" s="1"/>
  <c r="FC26" i="8"/>
  <c r="FC25" i="8" s="1"/>
  <c r="FC30" i="8" s="1"/>
  <c r="FI62" i="8"/>
  <c r="FI61" i="8" s="1"/>
  <c r="FW73" i="8"/>
  <c r="FB29" i="8"/>
  <c r="FI53" i="8"/>
  <c r="FI47" i="8"/>
  <c r="FI42" i="8"/>
  <c r="FP77" i="8" s="1"/>
  <c r="FI35" i="8"/>
  <c r="FI34" i="8" s="1"/>
  <c r="EU91" i="8"/>
  <c r="EU79" i="8"/>
  <c r="EU80" i="8" s="1"/>
  <c r="FO86" i="8"/>
  <c r="FO97" i="8"/>
  <c r="FO98" i="8"/>
  <c r="FI69" i="8"/>
  <c r="FI55" i="8"/>
  <c r="FO64" i="8"/>
  <c r="FV72" i="8"/>
  <c r="FO96" i="8"/>
  <c r="FC40" i="8"/>
  <c r="FC33" i="8"/>
  <c r="FC32" i="8" s="1"/>
  <c r="EV21" i="8"/>
  <c r="FP70" i="8"/>
  <c r="FP96" i="8" s="1"/>
  <c r="FP51" i="8"/>
  <c r="FB31" i="8"/>
  <c r="EQ85" i="2"/>
  <c r="EQ86" i="2" s="1"/>
  <c r="EQ70" i="2"/>
  <c r="EE30" i="2"/>
  <c r="EF25" i="2" s="1"/>
  <c r="EF24" i="2" s="1"/>
  <c r="EE21" i="2"/>
  <c r="ER71" i="2"/>
  <c r="ER17" i="2" s="1"/>
  <c r="ER77" i="2"/>
  <c r="ER66" i="2"/>
  <c r="EY74" i="2"/>
  <c r="FC75" i="2"/>
  <c r="EX89" i="2"/>
  <c r="ER54" i="2"/>
  <c r="ER55" i="2" s="1"/>
  <c r="ER50" i="2"/>
  <c r="ER47" i="2" s="1"/>
  <c r="EK32" i="2"/>
  <c r="EK28" i="2" s="1"/>
  <c r="EI31" i="2"/>
  <c r="EJ27" i="2" s="1"/>
  <c r="EL36" i="2"/>
  <c r="EL35" i="2" s="1"/>
  <c r="EL32" i="2" s="1"/>
  <c r="EL43" i="2"/>
  <c r="EL42" i="2" s="1"/>
  <c r="EL39" i="2" s="1"/>
  <c r="ER59" i="2"/>
  <c r="EP38" i="2"/>
  <c r="EP45" i="2"/>
  <c r="ED93" i="2"/>
  <c r="ED81" i="2"/>
  <c r="ED82" i="2" s="1"/>
  <c r="FB73" i="2"/>
  <c r="EH22" i="2"/>
  <c r="EO41" i="2"/>
  <c r="EO34" i="2"/>
  <c r="EO33" i="2" s="1"/>
  <c r="FK88" i="8" l="1"/>
  <c r="FJ44" i="8"/>
  <c r="FQ78" i="8" s="1"/>
  <c r="FJ37" i="8"/>
  <c r="FJ36" i="8" s="1"/>
  <c r="FQ51" i="8" s="1"/>
  <c r="FI41" i="8"/>
  <c r="FC31" i="8"/>
  <c r="FI54" i="8"/>
  <c r="FI94" i="8" s="1"/>
  <c r="FI17" i="8"/>
  <c r="FI16" i="8"/>
  <c r="FI46" i="8"/>
  <c r="FJ76" i="8"/>
  <c r="FC39" i="8"/>
  <c r="FO87" i="8"/>
  <c r="FP86" i="8"/>
  <c r="FP98" i="8"/>
  <c r="FP97" i="8"/>
  <c r="FD26" i="8"/>
  <c r="EV20" i="8"/>
  <c r="EV28" i="8"/>
  <c r="EW22" i="8" s="1"/>
  <c r="FQ60" i="8"/>
  <c r="FQ59" i="8" s="1"/>
  <c r="FJ63" i="8"/>
  <c r="FJ56" i="8"/>
  <c r="FJ48" i="8"/>
  <c r="FJ53" i="8" s="1"/>
  <c r="FB92" i="8"/>
  <c r="FB45" i="8"/>
  <c r="FB27" i="8"/>
  <c r="FP65" i="8"/>
  <c r="FP64" i="8" s="1"/>
  <c r="FP50" i="8"/>
  <c r="FP49" i="8" s="1"/>
  <c r="FP58" i="8"/>
  <c r="FP57" i="8" s="1"/>
  <c r="FC24" i="8"/>
  <c r="EL28" i="2"/>
  <c r="ET90" i="2"/>
  <c r="EF30" i="2"/>
  <c r="EG25" i="2" s="1"/>
  <c r="EF21" i="2"/>
  <c r="EW53" i="2"/>
  <c r="FD76" i="2" s="1"/>
  <c r="EW62" i="2"/>
  <c r="EW61" i="2" s="1"/>
  <c r="EW69" i="2"/>
  <c r="EW68" i="2" s="1"/>
  <c r="EP37" i="2"/>
  <c r="EY72" i="2"/>
  <c r="EK94" i="2"/>
  <c r="EK46" i="2"/>
  <c r="EP44" i="2"/>
  <c r="EW80" i="2"/>
  <c r="EL94" i="2"/>
  <c r="EL46" i="2"/>
  <c r="ER95" i="2"/>
  <c r="EE93" i="2"/>
  <c r="EE81" i="2"/>
  <c r="EE82" i="2" s="1"/>
  <c r="EQ45" i="2"/>
  <c r="EQ38" i="2"/>
  <c r="ER63" i="2"/>
  <c r="ES51" i="2"/>
  <c r="ES60" i="2"/>
  <c r="ES59" i="2" s="1"/>
  <c r="ES67" i="2"/>
  <c r="EZ74" i="2" s="1"/>
  <c r="ES79" i="2"/>
  <c r="EO40" i="2"/>
  <c r="EV78" i="2"/>
  <c r="EH29" i="2"/>
  <c r="EI23" i="2" s="1"/>
  <c r="ER56" i="2"/>
  <c r="ER18" i="2" s="1"/>
  <c r="EV49" i="2"/>
  <c r="EV65" i="2"/>
  <c r="EV64" i="2" s="1"/>
  <c r="EV58" i="2"/>
  <c r="EJ26" i="2"/>
  <c r="EJ31" i="2" s="1"/>
  <c r="EK27" i="2" s="1"/>
  <c r="ER16" i="2"/>
  <c r="EM43" i="2"/>
  <c r="EM42" i="2" s="1"/>
  <c r="EM39" i="2" s="1"/>
  <c r="EM36" i="2"/>
  <c r="ER96" i="2" l="1"/>
  <c r="FQ52" i="8"/>
  <c r="FX74" i="8" s="1"/>
  <c r="FQ67" i="8"/>
  <c r="FQ66" i="8" s="1"/>
  <c r="FJ43" i="8"/>
  <c r="FJ69" i="8"/>
  <c r="FJ17" i="8" s="1"/>
  <c r="EV91" i="8"/>
  <c r="EV79" i="8"/>
  <c r="EV80" i="8" s="1"/>
  <c r="FW72" i="8"/>
  <c r="FI85" i="8"/>
  <c r="FI83" i="8"/>
  <c r="FK44" i="8"/>
  <c r="FK37" i="8"/>
  <c r="FD25" i="8"/>
  <c r="FI89" i="8"/>
  <c r="FJ55" i="8"/>
  <c r="FC38" i="8"/>
  <c r="FC45" i="8" s="1"/>
  <c r="FJ62" i="8"/>
  <c r="FQ71" i="8"/>
  <c r="FJ75" i="8"/>
  <c r="FP87" i="8"/>
  <c r="FJ42" i="8"/>
  <c r="FJ35" i="8"/>
  <c r="FC23" i="8"/>
  <c r="FD40" i="8"/>
  <c r="FK76" i="8" s="1"/>
  <c r="FD33" i="8"/>
  <c r="FI93" i="8"/>
  <c r="FI68" i="8"/>
  <c r="FC92" i="8"/>
  <c r="EW21" i="8"/>
  <c r="FJ47" i="8"/>
  <c r="FD75" i="2"/>
  <c r="ES66" i="2"/>
  <c r="ES63" i="2" s="1"/>
  <c r="EZ72" i="2"/>
  <c r="ES71" i="2"/>
  <c r="ES17" i="2" s="1"/>
  <c r="ER70" i="2"/>
  <c r="EQ37" i="2"/>
  <c r="EW52" i="2"/>
  <c r="ES56" i="2"/>
  <c r="ES50" i="2"/>
  <c r="ES47" i="2" s="1"/>
  <c r="ES54" i="2"/>
  <c r="ES55" i="2" s="1"/>
  <c r="EI22" i="2"/>
  <c r="EP41" i="2"/>
  <c r="EP40" i="2" s="1"/>
  <c r="EP34" i="2"/>
  <c r="FC73" i="2"/>
  <c r="EK26" i="2"/>
  <c r="EK31" i="2" s="1"/>
  <c r="EL27" i="2" s="1"/>
  <c r="ER38" i="2"/>
  <c r="ER45" i="2"/>
  <c r="EX53" i="2"/>
  <c r="FE76" i="2" s="1"/>
  <c r="EX69" i="2"/>
  <c r="EX68" i="2" s="1"/>
  <c r="EX62" i="2"/>
  <c r="EX61" i="2" s="1"/>
  <c r="EF93" i="2"/>
  <c r="EF81" i="2"/>
  <c r="EF82" i="2" s="1"/>
  <c r="EX80" i="2"/>
  <c r="EY88" i="2"/>
  <c r="EY100" i="2"/>
  <c r="EY98" i="2"/>
  <c r="EG24" i="2"/>
  <c r="EN36" i="2"/>
  <c r="EN43" i="2"/>
  <c r="EN42" i="2" s="1"/>
  <c r="EN39" i="2" s="1"/>
  <c r="ER91" i="2"/>
  <c r="EV57" i="2"/>
  <c r="EM35" i="2"/>
  <c r="ET51" i="2"/>
  <c r="ET67" i="2"/>
  <c r="ET60" i="2"/>
  <c r="ET79" i="2"/>
  <c r="ES77" i="2"/>
  <c r="EQ44" i="2"/>
  <c r="EY99" i="2"/>
  <c r="ER87" i="2"/>
  <c r="ER85" i="2"/>
  <c r="EV48" i="2"/>
  <c r="ES18" i="2" l="1"/>
  <c r="ES96" i="2"/>
  <c r="FX73" i="8"/>
  <c r="FJ16" i="8"/>
  <c r="FJ85" i="8" s="1"/>
  <c r="FD39" i="8"/>
  <c r="FD38" i="8" s="1"/>
  <c r="FK75" i="8"/>
  <c r="FK43" i="8"/>
  <c r="FR78" i="8"/>
  <c r="FI84" i="8"/>
  <c r="FL88" i="8"/>
  <c r="FJ54" i="8"/>
  <c r="FJ94" i="8" s="1"/>
  <c r="EW20" i="8"/>
  <c r="EW28" i="8"/>
  <c r="EX22" i="8" s="1"/>
  <c r="FC29" i="8"/>
  <c r="FD24" i="8" s="1"/>
  <c r="FD23" i="8" s="1"/>
  <c r="FJ89" i="8"/>
  <c r="FK63" i="8"/>
  <c r="FK62" i="8" s="1"/>
  <c r="FK56" i="8"/>
  <c r="FK48" i="8"/>
  <c r="FK53" i="8" s="1"/>
  <c r="FD32" i="8"/>
  <c r="FC27" i="8"/>
  <c r="FQ65" i="8"/>
  <c r="FQ64" i="8" s="1"/>
  <c r="FQ58" i="8"/>
  <c r="FQ57" i="8" s="1"/>
  <c r="FQ50" i="8"/>
  <c r="FQ49" i="8" s="1"/>
  <c r="FJ34" i="8"/>
  <c r="FJ46" i="8"/>
  <c r="FQ77" i="8"/>
  <c r="FJ41" i="8"/>
  <c r="FQ70" i="8"/>
  <c r="FD30" i="8"/>
  <c r="FJ61" i="8"/>
  <c r="FR67" i="8"/>
  <c r="FR66" i="8" s="1"/>
  <c r="FR60" i="8"/>
  <c r="FR59" i="8" s="1"/>
  <c r="FR52" i="8"/>
  <c r="FY74" i="8" s="1"/>
  <c r="FK36" i="8"/>
  <c r="ES16" i="2"/>
  <c r="ES87" i="2" s="1"/>
  <c r="ET66" i="2"/>
  <c r="ET63" i="2" s="1"/>
  <c r="EX52" i="2"/>
  <c r="ER37" i="2"/>
  <c r="EY80" i="2"/>
  <c r="EW49" i="2"/>
  <c r="EW48" i="2" s="1"/>
  <c r="EW65" i="2"/>
  <c r="EW64" i="2" s="1"/>
  <c r="EW58" i="2"/>
  <c r="EW57" i="2" s="1"/>
  <c r="EP33" i="2"/>
  <c r="ET50" i="2"/>
  <c r="ET47" i="2" s="1"/>
  <c r="ET54" i="2"/>
  <c r="ET55" i="2" s="1"/>
  <c r="EY89" i="2"/>
  <c r="EI29" i="2"/>
  <c r="EJ23" i="2" s="1"/>
  <c r="EJ22" i="2" s="1"/>
  <c r="EG30" i="2"/>
  <c r="EH25" i="2" s="1"/>
  <c r="EG21" i="2"/>
  <c r="ES91" i="2"/>
  <c r="EW78" i="2"/>
  <c r="ER86" i="2"/>
  <c r="EU90" i="2"/>
  <c r="EN35" i="2"/>
  <c r="EM32" i="2"/>
  <c r="EM28" i="2" s="1"/>
  <c r="EU79" i="2"/>
  <c r="ET77" i="2"/>
  <c r="ER44" i="2"/>
  <c r="ES95" i="2"/>
  <c r="ES70" i="2"/>
  <c r="EZ88" i="2"/>
  <c r="EZ100" i="2"/>
  <c r="EZ98" i="2"/>
  <c r="FE75" i="2"/>
  <c r="EY53" i="2"/>
  <c r="FF76" i="2" s="1"/>
  <c r="EY69" i="2"/>
  <c r="EY68" i="2" s="1"/>
  <c r="EY62" i="2"/>
  <c r="EY61" i="2" s="1"/>
  <c r="FA74" i="2"/>
  <c r="ET71" i="2"/>
  <c r="ET17" i="2" s="1"/>
  <c r="EU51" i="2"/>
  <c r="EU60" i="2"/>
  <c r="EU67" i="2"/>
  <c r="EU66" i="2" s="1"/>
  <c r="EU63" i="2" s="1"/>
  <c r="EL26" i="2"/>
  <c r="EL31" i="2" s="1"/>
  <c r="EM27" i="2" s="1"/>
  <c r="ES45" i="2"/>
  <c r="ES38" i="2"/>
  <c r="ET59" i="2"/>
  <c r="EZ99" i="2"/>
  <c r="ES37" i="2" l="1"/>
  <c r="ES85" i="2"/>
  <c r="ES86" i="2" s="1"/>
  <c r="FR71" i="8"/>
  <c r="FR70" i="8" s="1"/>
  <c r="FR96" i="8" s="1"/>
  <c r="FJ83" i="8"/>
  <c r="FJ84" i="8" s="1"/>
  <c r="FK69" i="8"/>
  <c r="FK16" i="8" s="1"/>
  <c r="FK85" i="8" s="1"/>
  <c r="FK55" i="8"/>
  <c r="FK54" i="8" s="1"/>
  <c r="FK94" i="8" s="1"/>
  <c r="FD29" i="8"/>
  <c r="FY73" i="8"/>
  <c r="FK61" i="8"/>
  <c r="FD31" i="8"/>
  <c r="FK42" i="8"/>
  <c r="FR77" i="8" s="1"/>
  <c r="FK35" i="8"/>
  <c r="FQ86" i="8"/>
  <c r="FQ98" i="8"/>
  <c r="FQ97" i="8"/>
  <c r="FE40" i="8"/>
  <c r="FE33" i="8"/>
  <c r="FQ96" i="8"/>
  <c r="FE26" i="8"/>
  <c r="EX21" i="8"/>
  <c r="FK47" i="8"/>
  <c r="FJ93" i="8"/>
  <c r="FJ68" i="8"/>
  <c r="FR51" i="8"/>
  <c r="FX72" i="8"/>
  <c r="EW91" i="8"/>
  <c r="EW79" i="8"/>
  <c r="EW80" i="8" s="1"/>
  <c r="FD73" i="2"/>
  <c r="EY52" i="2"/>
  <c r="ET16" i="2"/>
  <c r="ET87" i="2" s="1"/>
  <c r="ES44" i="2"/>
  <c r="EU71" i="2"/>
  <c r="EU17" i="2" s="1"/>
  <c r="ET95" i="2"/>
  <c r="EU59" i="2"/>
  <c r="ET56" i="2"/>
  <c r="ET18" i="2" s="1"/>
  <c r="EJ29" i="2"/>
  <c r="EK23" i="2" s="1"/>
  <c r="EQ41" i="2"/>
  <c r="EQ40" i="2" s="1"/>
  <c r="EQ34" i="2"/>
  <c r="EQ33" i="2" s="1"/>
  <c r="EU77" i="2"/>
  <c r="EZ80" i="2"/>
  <c r="EZ53" i="2"/>
  <c r="FG76" i="2" s="1"/>
  <c r="EZ69" i="2"/>
  <c r="EZ68" i="2" s="1"/>
  <c r="EZ62" i="2"/>
  <c r="EZ61" i="2" s="1"/>
  <c r="FB74" i="2"/>
  <c r="FA72" i="2"/>
  <c r="FF75" i="2"/>
  <c r="EU50" i="2"/>
  <c r="EU54" i="2"/>
  <c r="EU55" i="2" s="1"/>
  <c r="EZ89" i="2"/>
  <c r="EM94" i="2"/>
  <c r="EM46" i="2"/>
  <c r="EG93" i="2"/>
  <c r="EG81" i="2"/>
  <c r="EG82" i="2" s="1"/>
  <c r="EM26" i="2"/>
  <c r="EM31" i="2" s="1"/>
  <c r="EN27" i="2" s="1"/>
  <c r="ET45" i="2"/>
  <c r="ET38" i="2"/>
  <c r="EN32" i="2"/>
  <c r="EN28" i="2" s="1"/>
  <c r="EH24" i="2"/>
  <c r="EO36" i="2"/>
  <c r="EO35" i="2" s="1"/>
  <c r="EO43" i="2"/>
  <c r="EO42" i="2" s="1"/>
  <c r="EO39" i="2" s="1"/>
  <c r="EZ52" i="2" l="1"/>
  <c r="EV90" i="2"/>
  <c r="ET96" i="2"/>
  <c r="ET44" i="2"/>
  <c r="FK83" i="8"/>
  <c r="FK84" i="8" s="1"/>
  <c r="FK17" i="8"/>
  <c r="FK89" i="8" s="1"/>
  <c r="FM88" i="8"/>
  <c r="FR65" i="8"/>
  <c r="FR64" i="8" s="1"/>
  <c r="FR58" i="8"/>
  <c r="FR57" i="8" s="1"/>
  <c r="FR50" i="8"/>
  <c r="FR49" i="8" s="1"/>
  <c r="FK41" i="8"/>
  <c r="FL63" i="8"/>
  <c r="FL56" i="8"/>
  <c r="FL48" i="8"/>
  <c r="FL53" i="8" s="1"/>
  <c r="FD92" i="8"/>
  <c r="FD45" i="8"/>
  <c r="FD27" i="8"/>
  <c r="FE32" i="8"/>
  <c r="FK46" i="8"/>
  <c r="FL76" i="8"/>
  <c r="FE39" i="8"/>
  <c r="EX20" i="8"/>
  <c r="EX28" i="8"/>
  <c r="EY22" i="8" s="1"/>
  <c r="EY21" i="8" s="1"/>
  <c r="FR86" i="8"/>
  <c r="FR97" i="8"/>
  <c r="FR98" i="8"/>
  <c r="FK34" i="8"/>
  <c r="FQ87" i="8"/>
  <c r="FL44" i="8"/>
  <c r="FL37" i="8"/>
  <c r="FE25" i="8"/>
  <c r="FE24" i="8"/>
  <c r="ET85" i="2"/>
  <c r="ET86" i="2" s="1"/>
  <c r="EU16" i="2"/>
  <c r="EU87" i="2" s="1"/>
  <c r="ET70" i="2"/>
  <c r="EX49" i="2"/>
  <c r="EX65" i="2"/>
  <c r="EX58" i="2"/>
  <c r="EH30" i="2"/>
  <c r="EI25" i="2" s="1"/>
  <c r="EH21" i="2"/>
  <c r="EO32" i="2"/>
  <c r="EO28" i="2" s="1"/>
  <c r="EU47" i="2"/>
  <c r="FA99" i="2"/>
  <c r="FA88" i="2"/>
  <c r="FA100" i="2"/>
  <c r="FA98" i="2"/>
  <c r="FB72" i="2"/>
  <c r="FB99" i="2" s="1"/>
  <c r="FA80" i="2"/>
  <c r="EU56" i="2"/>
  <c r="EU18" i="2" s="1"/>
  <c r="EX78" i="2"/>
  <c r="FA53" i="2"/>
  <c r="FH76" i="2" s="1"/>
  <c r="FA69" i="2"/>
  <c r="FA68" i="2" s="1"/>
  <c r="FA62" i="2"/>
  <c r="FG75" i="2"/>
  <c r="EV79" i="2"/>
  <c r="EK22" i="2"/>
  <c r="ER41" i="2"/>
  <c r="ER40" i="2" s="1"/>
  <c r="ER34" i="2"/>
  <c r="EN94" i="2"/>
  <c r="EN46" i="2"/>
  <c r="EN26" i="2"/>
  <c r="EN31" i="2" s="1"/>
  <c r="EO27" i="2" s="1"/>
  <c r="EU45" i="2"/>
  <c r="EU38" i="2"/>
  <c r="EV51" i="2"/>
  <c r="EV54" i="2" s="1"/>
  <c r="EV55" i="2" s="1"/>
  <c r="EV60" i="2"/>
  <c r="EV59" i="2" s="1"/>
  <c r="EV67" i="2"/>
  <c r="EV66" i="2" s="1"/>
  <c r="EV63" i="2" s="1"/>
  <c r="ET91" i="2"/>
  <c r="ET37" i="2"/>
  <c r="EU44" i="2" l="1"/>
  <c r="FA52" i="2"/>
  <c r="EU96" i="2"/>
  <c r="FN88" i="8"/>
  <c r="FY72" i="8"/>
  <c r="FL47" i="8"/>
  <c r="FL46" i="8" s="1"/>
  <c r="EY20" i="8"/>
  <c r="EY28" i="8"/>
  <c r="EZ22" i="8" s="1"/>
  <c r="FL69" i="8"/>
  <c r="FL55" i="8"/>
  <c r="FL62" i="8"/>
  <c r="FS71" i="8"/>
  <c r="FS78" i="8"/>
  <c r="FL43" i="8"/>
  <c r="FK93" i="8"/>
  <c r="FK68" i="8"/>
  <c r="EX91" i="8"/>
  <c r="EX79" i="8"/>
  <c r="EX80" i="8" s="1"/>
  <c r="FE31" i="8"/>
  <c r="FF40" i="8"/>
  <c r="FF39" i="8" s="1"/>
  <c r="FF33" i="8"/>
  <c r="FE38" i="8"/>
  <c r="FE30" i="8"/>
  <c r="FF26" i="8" s="1"/>
  <c r="FF25" i="8" s="1"/>
  <c r="FL75" i="8"/>
  <c r="FR87" i="8"/>
  <c r="FL42" i="8"/>
  <c r="FS77" i="8" s="1"/>
  <c r="FL35" i="8"/>
  <c r="FL34" i="8" s="1"/>
  <c r="FE23" i="8"/>
  <c r="FS67" i="8"/>
  <c r="FS66" i="8" s="1"/>
  <c r="FS60" i="8"/>
  <c r="FS59" i="8" s="1"/>
  <c r="FS52" i="8"/>
  <c r="FL36" i="8"/>
  <c r="EU85" i="2"/>
  <c r="EX90" i="2" s="1"/>
  <c r="EW90" i="2"/>
  <c r="FB80" i="2"/>
  <c r="EV56" i="2"/>
  <c r="EV18" i="2" s="1"/>
  <c r="FA89" i="2"/>
  <c r="EX57" i="2"/>
  <c r="EX64" i="2"/>
  <c r="FE73" i="2"/>
  <c r="EY49" i="2"/>
  <c r="EY58" i="2"/>
  <c r="EY65" i="2"/>
  <c r="FB88" i="2"/>
  <c r="FB100" i="2"/>
  <c r="FB98" i="2"/>
  <c r="EU95" i="2"/>
  <c r="EU70" i="2"/>
  <c r="EX48" i="2"/>
  <c r="EV50" i="2"/>
  <c r="EV47" i="2" s="1"/>
  <c r="FH75" i="2"/>
  <c r="EK29" i="2"/>
  <c r="EL23" i="2" s="1"/>
  <c r="FC74" i="2"/>
  <c r="EO94" i="2"/>
  <c r="EO46" i="2"/>
  <c r="ER33" i="2"/>
  <c r="EV71" i="2"/>
  <c r="EU37" i="2"/>
  <c r="EV77" i="2"/>
  <c r="EY78" i="2"/>
  <c r="FB53" i="2"/>
  <c r="FI76" i="2" s="1"/>
  <c r="FB69" i="2"/>
  <c r="FB68" i="2" s="1"/>
  <c r="FB62" i="2"/>
  <c r="EU91" i="2"/>
  <c r="EO26" i="2"/>
  <c r="EV45" i="2"/>
  <c r="EV38" i="2"/>
  <c r="FA61" i="2"/>
  <c r="EH93" i="2"/>
  <c r="EH81" i="2"/>
  <c r="EH82" i="2" s="1"/>
  <c r="EI24" i="2"/>
  <c r="EP36" i="2"/>
  <c r="EP43" i="2"/>
  <c r="EP42" i="2" s="1"/>
  <c r="EP39" i="2" s="1"/>
  <c r="EV44" i="2" l="1"/>
  <c r="FB52" i="2"/>
  <c r="EV16" i="2"/>
  <c r="EV85" i="2" s="1"/>
  <c r="EV17" i="2"/>
  <c r="EV91" i="2" s="1"/>
  <c r="EV96" i="2"/>
  <c r="EU86" i="2"/>
  <c r="FL41" i="8"/>
  <c r="FM76" i="8"/>
  <c r="FM75" i="8" s="1"/>
  <c r="FF30" i="8"/>
  <c r="FF38" i="8"/>
  <c r="FL61" i="8"/>
  <c r="FS51" i="8"/>
  <c r="FM63" i="8"/>
  <c r="FT71" i="8" s="1"/>
  <c r="FM56" i="8"/>
  <c r="FM48" i="8"/>
  <c r="FL93" i="8"/>
  <c r="FL54" i="8"/>
  <c r="FL94" i="8" s="1"/>
  <c r="FE29" i="8"/>
  <c r="FF24" i="8" s="1"/>
  <c r="FF23" i="8" s="1"/>
  <c r="FL17" i="8"/>
  <c r="FL16" i="8"/>
  <c r="FM44" i="8"/>
  <c r="FT78" i="8" s="1"/>
  <c r="FM37" i="8"/>
  <c r="FM36" i="8" s="1"/>
  <c r="FE92" i="8"/>
  <c r="FE45" i="8"/>
  <c r="FE27" i="8"/>
  <c r="FG40" i="8"/>
  <c r="FG39" i="8" s="1"/>
  <c r="FG33" i="8"/>
  <c r="FF32" i="8"/>
  <c r="EY91" i="8"/>
  <c r="EY79" i="8"/>
  <c r="EY80" i="8" s="1"/>
  <c r="FS65" i="8"/>
  <c r="FS64" i="8" s="1"/>
  <c r="FS58" i="8"/>
  <c r="FS57" i="8" s="1"/>
  <c r="FS50" i="8"/>
  <c r="FS49" i="8" s="1"/>
  <c r="FS70" i="8"/>
  <c r="EZ21" i="8"/>
  <c r="FB61" i="2"/>
  <c r="EY64" i="2"/>
  <c r="EV95" i="2"/>
  <c r="EV70" i="2"/>
  <c r="FB89" i="2"/>
  <c r="EY57" i="2"/>
  <c r="EY48" i="2"/>
  <c r="FI75" i="2"/>
  <c r="EI30" i="2"/>
  <c r="EJ25" i="2" s="1"/>
  <c r="EJ24" i="2" s="1"/>
  <c r="EI21" i="2"/>
  <c r="FC72" i="2"/>
  <c r="FC53" i="2"/>
  <c r="FJ76" i="2" s="1"/>
  <c r="FC62" i="2"/>
  <c r="FC69" i="2"/>
  <c r="FC68" i="2" s="1"/>
  <c r="EW51" i="2"/>
  <c r="EW67" i="2"/>
  <c r="EW66" i="2" s="1"/>
  <c r="EW63" i="2" s="1"/>
  <c r="EW60" i="2"/>
  <c r="EP35" i="2"/>
  <c r="EO31" i="2"/>
  <c r="EP27" i="2" s="1"/>
  <c r="EW79" i="2"/>
  <c r="FF73" i="2"/>
  <c r="EV37" i="2"/>
  <c r="EL22" i="2"/>
  <c r="ES34" i="2"/>
  <c r="ES33" i="2" s="1"/>
  <c r="ES41" i="2"/>
  <c r="ES40" i="2" s="1"/>
  <c r="FC80" i="2"/>
  <c r="FC52" i="2" l="1"/>
  <c r="EV87" i="2"/>
  <c r="FM43" i="8"/>
  <c r="FL68" i="8"/>
  <c r="FM62" i="8"/>
  <c r="FM61" i="8" s="1"/>
  <c r="FM69" i="8"/>
  <c r="FM17" i="8" s="1"/>
  <c r="FG38" i="8"/>
  <c r="FF29" i="8"/>
  <c r="FL83" i="8"/>
  <c r="FL85" i="8"/>
  <c r="FN76" i="8"/>
  <c r="FL89" i="8"/>
  <c r="FM42" i="8"/>
  <c r="FM35" i="8"/>
  <c r="FM53" i="8"/>
  <c r="FM47" i="8"/>
  <c r="FN63" i="8"/>
  <c r="FU71" i="8" s="1"/>
  <c r="FN48" i="8"/>
  <c r="FN53" i="8" s="1"/>
  <c r="FN56" i="8"/>
  <c r="EZ20" i="8"/>
  <c r="EZ28" i="8"/>
  <c r="FA22" i="8" s="1"/>
  <c r="FA21" i="8" s="1"/>
  <c r="FS86" i="8"/>
  <c r="FS97" i="8"/>
  <c r="FS98" i="8"/>
  <c r="FG32" i="8"/>
  <c r="FF31" i="8"/>
  <c r="FT70" i="8"/>
  <c r="FS96" i="8"/>
  <c r="FT67" i="8"/>
  <c r="FT66" i="8" s="1"/>
  <c r="FT60" i="8"/>
  <c r="FT59" i="8" s="1"/>
  <c r="FT52" i="8"/>
  <c r="FM55" i="8"/>
  <c r="FT51" i="8"/>
  <c r="FG26" i="8"/>
  <c r="FC61" i="2"/>
  <c r="EZ78" i="2"/>
  <c r="FJ75" i="2"/>
  <c r="EP32" i="2"/>
  <c r="EP28" i="2" s="1"/>
  <c r="FC88" i="2"/>
  <c r="FC100" i="2"/>
  <c r="FC98" i="2"/>
  <c r="EW45" i="2"/>
  <c r="EW44" i="2" s="1"/>
  <c r="EW38" i="2"/>
  <c r="EW37" i="2" s="1"/>
  <c r="EW71" i="2"/>
  <c r="EW17" i="2" s="1"/>
  <c r="EW59" i="2"/>
  <c r="FC99" i="2"/>
  <c r="FD74" i="2"/>
  <c r="EV86" i="2"/>
  <c r="EY90" i="2"/>
  <c r="EW77" i="2"/>
  <c r="EW50" i="2"/>
  <c r="EW47" i="2" s="1"/>
  <c r="EW54" i="2"/>
  <c r="EW55" i="2" s="1"/>
  <c r="EI93" i="2"/>
  <c r="EI81" i="2"/>
  <c r="EI82" i="2" s="1"/>
  <c r="EP26" i="2"/>
  <c r="EZ49" i="2"/>
  <c r="EZ48" i="2" s="1"/>
  <c r="EZ65" i="2"/>
  <c r="EZ64" i="2" s="1"/>
  <c r="EZ58" i="2"/>
  <c r="EL29" i="2"/>
  <c r="EM23" i="2" s="1"/>
  <c r="EJ30" i="2"/>
  <c r="EK25" i="2" s="1"/>
  <c r="EJ21" i="2"/>
  <c r="EQ43" i="2"/>
  <c r="EQ42" i="2" s="1"/>
  <c r="EQ39" i="2" s="1"/>
  <c r="EQ36" i="2"/>
  <c r="EQ35" i="2" s="1"/>
  <c r="FM16" i="8" l="1"/>
  <c r="FM85" i="8" s="1"/>
  <c r="FN62" i="8"/>
  <c r="FN61" i="8" s="1"/>
  <c r="FN69" i="8"/>
  <c r="FU70" i="8"/>
  <c r="FA20" i="8"/>
  <c r="FA28" i="8"/>
  <c r="FB22" i="8" s="1"/>
  <c r="FN75" i="8"/>
  <c r="FF92" i="8"/>
  <c r="FF45" i="8"/>
  <c r="FF27" i="8"/>
  <c r="FT77" i="8"/>
  <c r="FM41" i="8"/>
  <c r="FT65" i="8"/>
  <c r="FT64" i="8" s="1"/>
  <c r="FT58" i="8"/>
  <c r="FT57" i="8" s="1"/>
  <c r="FT50" i="8"/>
  <c r="FT49" i="8" s="1"/>
  <c r="FM34" i="8"/>
  <c r="FL84" i="8"/>
  <c r="FO88" i="8"/>
  <c r="FG31" i="8"/>
  <c r="FM46" i="8"/>
  <c r="FN47" i="8"/>
  <c r="FN44" i="8"/>
  <c r="FN37" i="8"/>
  <c r="FG25" i="8"/>
  <c r="FS87" i="8"/>
  <c r="FM89" i="8"/>
  <c r="FG24" i="8"/>
  <c r="FN55" i="8"/>
  <c r="FM54" i="8"/>
  <c r="FM94" i="8" s="1"/>
  <c r="FT86" i="8"/>
  <c r="FT98" i="8"/>
  <c r="FT97" i="8"/>
  <c r="FH40" i="8"/>
  <c r="FH39" i="8" s="1"/>
  <c r="FH33" i="8"/>
  <c r="FT96" i="8"/>
  <c r="EZ91" i="8"/>
  <c r="EZ79" i="8"/>
  <c r="EZ80" i="8" s="1"/>
  <c r="FD80" i="2"/>
  <c r="EQ32" i="2"/>
  <c r="EQ28" i="2" s="1"/>
  <c r="FD53" i="2"/>
  <c r="FK76" i="2" s="1"/>
  <c r="FD69" i="2"/>
  <c r="FD68" i="2" s="1"/>
  <c r="FD62" i="2"/>
  <c r="FD61" i="2" s="1"/>
  <c r="ET34" i="2"/>
  <c r="ET41" i="2"/>
  <c r="EW95" i="2"/>
  <c r="EX79" i="2"/>
  <c r="EW56" i="2"/>
  <c r="EW18" i="2" s="1"/>
  <c r="EZ57" i="2"/>
  <c r="EM22" i="2"/>
  <c r="EW16" i="2"/>
  <c r="EP31" i="2"/>
  <c r="EQ27" i="2" s="1"/>
  <c r="EQ26" i="2" s="1"/>
  <c r="EX51" i="2"/>
  <c r="EX60" i="2"/>
  <c r="EX59" i="2" s="1"/>
  <c r="EX56" i="2" s="1"/>
  <c r="EX67" i="2"/>
  <c r="EX66" i="2" s="1"/>
  <c r="EX63" i="2" s="1"/>
  <c r="EK24" i="2"/>
  <c r="ER43" i="2"/>
  <c r="ER42" i="2" s="1"/>
  <c r="ER39" i="2" s="1"/>
  <c r="ER36" i="2"/>
  <c r="FD72" i="2"/>
  <c r="FD99" i="2" s="1"/>
  <c r="FC89" i="2"/>
  <c r="FD52" i="2"/>
  <c r="EJ93" i="2"/>
  <c r="EJ81" i="2"/>
  <c r="EJ82" i="2" s="1"/>
  <c r="FG73" i="2"/>
  <c r="EP94" i="2"/>
  <c r="EP46" i="2"/>
  <c r="EX18" i="2" l="1"/>
  <c r="EW96" i="2"/>
  <c r="FM83" i="8"/>
  <c r="FP88" i="8" s="1"/>
  <c r="FN16" i="8"/>
  <c r="FN83" i="8" s="1"/>
  <c r="FN17" i="8"/>
  <c r="FN89" i="8" s="1"/>
  <c r="FT87" i="8"/>
  <c r="FG30" i="8"/>
  <c r="FH26" i="8" s="1"/>
  <c r="FH25" i="8" s="1"/>
  <c r="FI40" i="8"/>
  <c r="FI39" i="8" s="1"/>
  <c r="FI33" i="8"/>
  <c r="FA91" i="8"/>
  <c r="FA79" i="8"/>
  <c r="FA80" i="8" s="1"/>
  <c r="FN46" i="8"/>
  <c r="FB21" i="8"/>
  <c r="FU78" i="8"/>
  <c r="FN43" i="8"/>
  <c r="FH38" i="8"/>
  <c r="FM93" i="8"/>
  <c r="FM68" i="8"/>
  <c r="FU67" i="8"/>
  <c r="FU66" i="8" s="1"/>
  <c r="FU60" i="8"/>
  <c r="FU59" i="8" s="1"/>
  <c r="FU52" i="8"/>
  <c r="FN36" i="8"/>
  <c r="FN54" i="8"/>
  <c r="FN94" i="8" s="1"/>
  <c r="FO63" i="8"/>
  <c r="FO56" i="8"/>
  <c r="FO48" i="8"/>
  <c r="FO53" i="8" s="1"/>
  <c r="FG92" i="8"/>
  <c r="FG45" i="8"/>
  <c r="FG27" i="8"/>
  <c r="FO76" i="8"/>
  <c r="FU86" i="8"/>
  <c r="FU97" i="8"/>
  <c r="FU98" i="8"/>
  <c r="FN42" i="8"/>
  <c r="FU77" i="8" s="1"/>
  <c r="FN35" i="8"/>
  <c r="FG23" i="8"/>
  <c r="FH32" i="8"/>
  <c r="FU96" i="8"/>
  <c r="EX96" i="2"/>
  <c r="EQ31" i="2"/>
  <c r="ER27" i="2" s="1"/>
  <c r="ER26" i="2" s="1"/>
  <c r="EW87" i="2"/>
  <c r="EW85" i="2"/>
  <c r="FA49" i="2"/>
  <c r="FA65" i="2"/>
  <c r="FA64" i="2" s="1"/>
  <c r="FA58" i="2"/>
  <c r="ET33" i="2"/>
  <c r="EW91" i="2"/>
  <c r="EX71" i="2"/>
  <c r="EX17" i="2" s="1"/>
  <c r="EM29" i="2"/>
  <c r="EN23" i="2" s="1"/>
  <c r="FE74" i="2"/>
  <c r="EX50" i="2"/>
  <c r="EX47" i="2" s="1"/>
  <c r="EX54" i="2"/>
  <c r="EX55" i="2" s="1"/>
  <c r="EW70" i="2"/>
  <c r="EK30" i="2"/>
  <c r="EL25" i="2" s="1"/>
  <c r="EK21" i="2"/>
  <c r="EY79" i="2"/>
  <c r="EX77" i="2"/>
  <c r="FK75" i="2"/>
  <c r="EQ94" i="2"/>
  <c r="EQ46" i="2"/>
  <c r="FD88" i="2"/>
  <c r="FD100" i="2"/>
  <c r="FD98" i="2"/>
  <c r="EY51" i="2"/>
  <c r="EY67" i="2"/>
  <c r="EY66" i="2" s="1"/>
  <c r="EY60" i="2"/>
  <c r="EX45" i="2"/>
  <c r="EX38" i="2"/>
  <c r="ET40" i="2"/>
  <c r="FA78" i="2"/>
  <c r="ER35" i="2"/>
  <c r="FM84" i="8" l="1"/>
  <c r="FN85" i="8"/>
  <c r="FO69" i="8"/>
  <c r="FO16" i="8" s="1"/>
  <c r="FO83" i="8" s="1"/>
  <c r="FO47" i="8"/>
  <c r="FO46" i="8" s="1"/>
  <c r="FN41" i="8"/>
  <c r="FH30" i="8"/>
  <c r="FI26" i="8" s="1"/>
  <c r="FI25" i="8" s="1"/>
  <c r="FN93" i="8"/>
  <c r="FN68" i="8"/>
  <c r="FU65" i="8"/>
  <c r="FU64" i="8" s="1"/>
  <c r="FU58" i="8"/>
  <c r="FU57" i="8" s="1"/>
  <c r="FU50" i="8"/>
  <c r="FU49" i="8" s="1"/>
  <c r="FU51" i="8"/>
  <c r="FI38" i="8"/>
  <c r="FO44" i="8"/>
  <c r="FO43" i="8" s="1"/>
  <c r="FO37" i="8"/>
  <c r="FO36" i="8" s="1"/>
  <c r="FN84" i="8"/>
  <c r="FQ88" i="8"/>
  <c r="FN34" i="8"/>
  <c r="FP63" i="8"/>
  <c r="FP56" i="8"/>
  <c r="FP48" i="8"/>
  <c r="FP53" i="8" s="1"/>
  <c r="FU87" i="8"/>
  <c r="FV71" i="8"/>
  <c r="FO62" i="8"/>
  <c r="FB20" i="8"/>
  <c r="FB28" i="8"/>
  <c r="FC22" i="8" s="1"/>
  <c r="FC21" i="8" s="1"/>
  <c r="FG29" i="8"/>
  <c r="FH24" i="8" s="1"/>
  <c r="FI32" i="8"/>
  <c r="FH31" i="8"/>
  <c r="FP76" i="8"/>
  <c r="FO75" i="8"/>
  <c r="FO55" i="8"/>
  <c r="EX16" i="2"/>
  <c r="EX87" i="2" s="1"/>
  <c r="FH73" i="2"/>
  <c r="EX91" i="2"/>
  <c r="ER31" i="2"/>
  <c r="ES27" i="2" s="1"/>
  <c r="FE53" i="2"/>
  <c r="FL76" i="2" s="1"/>
  <c r="FE69" i="2"/>
  <c r="FE68" i="2" s="1"/>
  <c r="FE62" i="2"/>
  <c r="FE61" i="2" s="1"/>
  <c r="EX37" i="2"/>
  <c r="EY77" i="2"/>
  <c r="FA48" i="2"/>
  <c r="EN22" i="2"/>
  <c r="EU41" i="2"/>
  <c r="EU40" i="2" s="1"/>
  <c r="EU34" i="2"/>
  <c r="EL24" i="2"/>
  <c r="ES36" i="2"/>
  <c r="ES43" i="2"/>
  <c r="ES42" i="2" s="1"/>
  <c r="ES39" i="2" s="1"/>
  <c r="EW86" i="2"/>
  <c r="EZ90" i="2"/>
  <c r="FA57" i="2"/>
  <c r="EX44" i="2"/>
  <c r="FE80" i="2"/>
  <c r="EK93" i="2"/>
  <c r="EK81" i="2"/>
  <c r="EK82" i="2" s="1"/>
  <c r="EY63" i="2"/>
  <c r="FF74" i="2"/>
  <c r="FE72" i="2"/>
  <c r="FD89" i="2"/>
  <c r="EY59" i="2"/>
  <c r="EY56" i="2" s="1"/>
  <c r="EY71" i="2"/>
  <c r="EY17" i="2" s="1"/>
  <c r="ER32" i="2"/>
  <c r="ER28" i="2" s="1"/>
  <c r="EY50" i="2"/>
  <c r="EY54" i="2"/>
  <c r="EY55" i="2" s="1"/>
  <c r="EX95" i="2"/>
  <c r="EX70" i="2"/>
  <c r="EY45" i="2"/>
  <c r="EY38" i="2"/>
  <c r="EY18" i="2" l="1"/>
  <c r="EY96" i="2"/>
  <c r="FO85" i="8"/>
  <c r="FO17" i="8"/>
  <c r="FO89" i="8" s="1"/>
  <c r="FP69" i="8"/>
  <c r="FP16" i="8" s="1"/>
  <c r="FP85" i="8" s="1"/>
  <c r="FV78" i="8"/>
  <c r="FC20" i="8"/>
  <c r="FC28" i="8"/>
  <c r="FD22" i="8" s="1"/>
  <c r="FI30" i="8"/>
  <c r="FJ26" i="8" s="1"/>
  <c r="FP47" i="8"/>
  <c r="FV51" i="8"/>
  <c r="FV67" i="8"/>
  <c r="FV66" i="8" s="1"/>
  <c r="FV60" i="8"/>
  <c r="FV59" i="8" s="1"/>
  <c r="FV52" i="8"/>
  <c r="FP75" i="8"/>
  <c r="FO84" i="8"/>
  <c r="FR88" i="8"/>
  <c r="FB91" i="8"/>
  <c r="FB79" i="8"/>
  <c r="FB80" i="8" s="1"/>
  <c r="FH92" i="8"/>
  <c r="FH45" i="8"/>
  <c r="FH27" i="8"/>
  <c r="FW71" i="8"/>
  <c r="FV70" i="8"/>
  <c r="FV96" i="8" s="1"/>
  <c r="FO42" i="8"/>
  <c r="FO35" i="8"/>
  <c r="FO34" i="8" s="1"/>
  <c r="FP44" i="8"/>
  <c r="FP43" i="8" s="1"/>
  <c r="FP37" i="8"/>
  <c r="FP36" i="8" s="1"/>
  <c r="FJ40" i="8"/>
  <c r="FJ39" i="8" s="1"/>
  <c r="FJ33" i="8"/>
  <c r="FP55" i="8"/>
  <c r="FO54" i="8"/>
  <c r="FO94" i="8" s="1"/>
  <c r="FO61" i="8"/>
  <c r="FP62" i="8"/>
  <c r="FI31" i="8"/>
  <c r="FH23" i="8"/>
  <c r="FO93" i="8"/>
  <c r="EX85" i="2"/>
  <c r="FA90" i="2" s="1"/>
  <c r="EY44" i="2"/>
  <c r="EY91" i="2"/>
  <c r="EZ51" i="2"/>
  <c r="EZ54" i="2" s="1"/>
  <c r="EZ55" i="2" s="1"/>
  <c r="EZ67" i="2"/>
  <c r="EZ66" i="2" s="1"/>
  <c r="EZ60" i="2"/>
  <c r="EN29" i="2"/>
  <c r="EO23" i="2" s="1"/>
  <c r="EO22" i="2" s="1"/>
  <c r="EY47" i="2"/>
  <c r="EL30" i="2"/>
  <c r="EM25" i="2" s="1"/>
  <c r="EM24" i="2" s="1"/>
  <c r="EL21" i="2"/>
  <c r="FB49" i="2"/>
  <c r="FB48" i="2" s="1"/>
  <c r="FB58" i="2"/>
  <c r="FB57" i="2" s="1"/>
  <c r="FB65" i="2"/>
  <c r="EZ45" i="2"/>
  <c r="EZ38" i="2"/>
  <c r="FF80" i="2"/>
  <c r="FF72" i="2"/>
  <c r="FF99" i="2" s="1"/>
  <c r="EY16" i="2"/>
  <c r="ES26" i="2"/>
  <c r="EU33" i="2"/>
  <c r="FE99" i="2"/>
  <c r="FE88" i="2"/>
  <c r="FE100" i="2"/>
  <c r="FE98" i="2"/>
  <c r="ER94" i="2"/>
  <c r="ER46" i="2"/>
  <c r="EZ79" i="2"/>
  <c r="FF53" i="2"/>
  <c r="FM76" i="2" s="1"/>
  <c r="FF69" i="2"/>
  <c r="FF68" i="2" s="1"/>
  <c r="FF62" i="2"/>
  <c r="FF61" i="2" s="1"/>
  <c r="FB78" i="2"/>
  <c r="ES35" i="2"/>
  <c r="FL75" i="2"/>
  <c r="EY37" i="2"/>
  <c r="FE52" i="2"/>
  <c r="EZ44" i="2" l="1"/>
  <c r="FP17" i="8"/>
  <c r="FP89" i="8" s="1"/>
  <c r="FO68" i="8"/>
  <c r="FP83" i="8"/>
  <c r="FP84" i="8" s="1"/>
  <c r="FQ44" i="8"/>
  <c r="FQ43" i="8" s="1"/>
  <c r="FQ37" i="8"/>
  <c r="FQ63" i="8"/>
  <c r="FX71" i="8" s="1"/>
  <c r="FQ56" i="8"/>
  <c r="FQ48" i="8"/>
  <c r="FQ53" i="8" s="1"/>
  <c r="FH29" i="8"/>
  <c r="FI24" i="8" s="1"/>
  <c r="FI23" i="8" s="1"/>
  <c r="FI92" i="8"/>
  <c r="FI45" i="8"/>
  <c r="FI27" i="8"/>
  <c r="FW51" i="8"/>
  <c r="FP54" i="8"/>
  <c r="FP94" i="8" s="1"/>
  <c r="FW70" i="8"/>
  <c r="FW96" i="8" s="1"/>
  <c r="FJ32" i="8"/>
  <c r="FW67" i="8"/>
  <c r="FW66" i="8" s="1"/>
  <c r="FW60" i="8"/>
  <c r="FW59" i="8" s="1"/>
  <c r="FW52" i="8"/>
  <c r="FW78" i="8"/>
  <c r="FX78" i="8" s="1"/>
  <c r="FP46" i="8"/>
  <c r="FK40" i="8"/>
  <c r="FK39" i="8" s="1"/>
  <c r="FK33" i="8"/>
  <c r="FJ38" i="8"/>
  <c r="FP61" i="8"/>
  <c r="FV65" i="8"/>
  <c r="FV64" i="8" s="1"/>
  <c r="FV58" i="8"/>
  <c r="FV57" i="8" s="1"/>
  <c r="FV50" i="8"/>
  <c r="FV49" i="8" s="1"/>
  <c r="FQ76" i="8"/>
  <c r="FD21" i="8"/>
  <c r="FV86" i="8"/>
  <c r="FV98" i="8"/>
  <c r="FV97" i="8"/>
  <c r="FV77" i="8"/>
  <c r="FO41" i="8"/>
  <c r="FJ25" i="8"/>
  <c r="FC91" i="8"/>
  <c r="FC79" i="8"/>
  <c r="FC80" i="8" s="1"/>
  <c r="EX86" i="2"/>
  <c r="EZ37" i="2"/>
  <c r="FF52" i="2"/>
  <c r="FG74" i="2"/>
  <c r="FG72" i="2" s="1"/>
  <c r="EM30" i="2"/>
  <c r="EN25" i="2" s="1"/>
  <c r="EN24" i="2" s="1"/>
  <c r="EM21" i="2"/>
  <c r="EV41" i="2"/>
  <c r="EV40" i="2" s="1"/>
  <c r="EV34" i="2"/>
  <c r="FE89" i="2"/>
  <c r="FG80" i="2"/>
  <c r="EL93" i="2"/>
  <c r="EL81" i="2"/>
  <c r="EL82" i="2" s="1"/>
  <c r="EZ59" i="2"/>
  <c r="EZ56" i="2" s="1"/>
  <c r="EZ71" i="2"/>
  <c r="EZ17" i="2" s="1"/>
  <c r="EZ77" i="2"/>
  <c r="ES32" i="2"/>
  <c r="ES28" i="2" s="1"/>
  <c r="FG53" i="2"/>
  <c r="FN76" i="2" s="1"/>
  <c r="FG62" i="2"/>
  <c r="FG61" i="2" s="1"/>
  <c r="FG69" i="2"/>
  <c r="FG68" i="2" s="1"/>
  <c r="EZ63" i="2"/>
  <c r="FM75" i="2"/>
  <c r="ES31" i="2"/>
  <c r="ET27" i="2" s="1"/>
  <c r="ET26" i="2" s="1"/>
  <c r="FB64" i="2"/>
  <c r="FI73" i="2"/>
  <c r="EY95" i="2"/>
  <c r="EY70" i="2"/>
  <c r="EY85" i="2"/>
  <c r="EY87" i="2"/>
  <c r="EZ50" i="2"/>
  <c r="EO29" i="2"/>
  <c r="EP23" i="2" s="1"/>
  <c r="ET43" i="2"/>
  <c r="ET42" i="2" s="1"/>
  <c r="ET39" i="2" s="1"/>
  <c r="ET36" i="2"/>
  <c r="FF88" i="2"/>
  <c r="FF100" i="2"/>
  <c r="FF98" i="2"/>
  <c r="EZ18" i="2" l="1"/>
  <c r="EZ96" i="2"/>
  <c r="FQ47" i="8"/>
  <c r="FQ46" i="8" s="1"/>
  <c r="FQ62" i="8"/>
  <c r="FQ61" i="8" s="1"/>
  <c r="FQ69" i="8"/>
  <c r="FQ17" i="8" s="1"/>
  <c r="FS88" i="8"/>
  <c r="FP93" i="8"/>
  <c r="FP68" i="8"/>
  <c r="FJ31" i="8"/>
  <c r="FK32" i="8"/>
  <c r="FX70" i="8"/>
  <c r="FV87" i="8"/>
  <c r="FK38" i="8"/>
  <c r="FX67" i="8"/>
  <c r="FX66" i="8" s="1"/>
  <c r="FX60" i="8"/>
  <c r="FX59" i="8" s="1"/>
  <c r="FX52" i="8"/>
  <c r="FD20" i="8"/>
  <c r="FD28" i="8"/>
  <c r="FE22" i="8" s="1"/>
  <c r="FQ55" i="8"/>
  <c r="FW86" i="8"/>
  <c r="FW98" i="8"/>
  <c r="FW97" i="8"/>
  <c r="FR76" i="8"/>
  <c r="FQ75" i="8"/>
  <c r="FR63" i="8"/>
  <c r="FR56" i="8"/>
  <c r="FR48" i="8"/>
  <c r="FR53" i="8" s="1"/>
  <c r="FI29" i="8"/>
  <c r="FJ24" i="8" s="1"/>
  <c r="FJ30" i="8"/>
  <c r="FK26" i="8" s="1"/>
  <c r="FP42" i="8"/>
  <c r="FP41" i="8" s="1"/>
  <c r="FP35" i="8"/>
  <c r="FQ36" i="8"/>
  <c r="FX51" i="8" s="1"/>
  <c r="FC78" i="2"/>
  <c r="FG52" i="2"/>
  <c r="EN30" i="2"/>
  <c r="EO25" i="2" s="1"/>
  <c r="EN21" i="2"/>
  <c r="FC49" i="2"/>
  <c r="FC48" i="2" s="1"/>
  <c r="FC65" i="2"/>
  <c r="FC64" i="2" s="1"/>
  <c r="FC58" i="2"/>
  <c r="EP22" i="2"/>
  <c r="EW41" i="2"/>
  <c r="EW40" i="2" s="1"/>
  <c r="EW34" i="2"/>
  <c r="EZ47" i="2"/>
  <c r="FN75" i="2"/>
  <c r="FG99" i="2"/>
  <c r="FG88" i="2"/>
  <c r="FG100" i="2"/>
  <c r="FG98" i="2"/>
  <c r="FF89" i="2"/>
  <c r="ET31" i="2"/>
  <c r="EU27" i="2" s="1"/>
  <c r="EU26" i="2" s="1"/>
  <c r="EU31" i="2" s="1"/>
  <c r="EV27" i="2" s="1"/>
  <c r="ES94" i="2"/>
  <c r="ES46" i="2"/>
  <c r="EZ91" i="2"/>
  <c r="FA51" i="2"/>
  <c r="FA54" i="2" s="1"/>
  <c r="FA55" i="2" s="1"/>
  <c r="FA60" i="2"/>
  <c r="FA67" i="2"/>
  <c r="FA45" i="2"/>
  <c r="FA44" i="2" s="1"/>
  <c r="FA38" i="2"/>
  <c r="ET35" i="2"/>
  <c r="EM93" i="2"/>
  <c r="EM81" i="2"/>
  <c r="EM82" i="2" s="1"/>
  <c r="EY86" i="2"/>
  <c r="FB90" i="2"/>
  <c r="EZ16" i="2"/>
  <c r="EV33" i="2"/>
  <c r="FA79" i="2"/>
  <c r="EU43" i="2"/>
  <c r="EU42" i="2" s="1"/>
  <c r="EU39" i="2" s="1"/>
  <c r="EU36" i="2"/>
  <c r="FJ73" i="2" l="1"/>
  <c r="FR62" i="8"/>
  <c r="FR61" i="8" s="1"/>
  <c r="FQ16" i="8"/>
  <c r="FQ85" i="8" s="1"/>
  <c r="FR69" i="8"/>
  <c r="FY71" i="8"/>
  <c r="FY70" i="8" s="1"/>
  <c r="FQ42" i="8"/>
  <c r="FQ41" i="8" s="1"/>
  <c r="FQ35" i="8"/>
  <c r="FX86" i="8"/>
  <c r="FX98" i="8"/>
  <c r="FX97" i="8"/>
  <c r="FJ92" i="8"/>
  <c r="FJ45" i="8"/>
  <c r="FJ27" i="8"/>
  <c r="FW77" i="8"/>
  <c r="FQ54" i="8"/>
  <c r="FQ94" i="8" s="1"/>
  <c r="FR55" i="8"/>
  <c r="FX96" i="8"/>
  <c r="FL40" i="8"/>
  <c r="FL39" i="8" s="1"/>
  <c r="FL33" i="8"/>
  <c r="FL32" i="8" s="1"/>
  <c r="FQ93" i="8"/>
  <c r="FW65" i="8"/>
  <c r="FW64" i="8" s="1"/>
  <c r="FW58" i="8"/>
  <c r="FW57" i="8" s="1"/>
  <c r="FW50" i="8"/>
  <c r="FW49" i="8" s="1"/>
  <c r="FP34" i="8"/>
  <c r="FQ89" i="8"/>
  <c r="FE21" i="8"/>
  <c r="FR47" i="8"/>
  <c r="FW87" i="8"/>
  <c r="FR44" i="8"/>
  <c r="FR37" i="8"/>
  <c r="FR36" i="8" s="1"/>
  <c r="FD91" i="8"/>
  <c r="FD79" i="8"/>
  <c r="FD80" i="8" s="1"/>
  <c r="FK25" i="8"/>
  <c r="FR75" i="8"/>
  <c r="FJ23" i="8"/>
  <c r="FK31" i="8"/>
  <c r="EV26" i="2"/>
  <c r="EV31" i="2" s="1"/>
  <c r="EW27" i="2" s="1"/>
  <c r="FC38" i="2"/>
  <c r="FC45" i="2"/>
  <c r="EO24" i="2"/>
  <c r="EV36" i="2"/>
  <c r="EV43" i="2"/>
  <c r="EV42" i="2" s="1"/>
  <c r="EV39" i="2" s="1"/>
  <c r="EP29" i="2"/>
  <c r="EQ23" i="2" s="1"/>
  <c r="FA59" i="2"/>
  <c r="FA56" i="2" s="1"/>
  <c r="FA71" i="2"/>
  <c r="FA17" i="2" s="1"/>
  <c r="FB79" i="2"/>
  <c r="FA77" i="2"/>
  <c r="FD78" i="2"/>
  <c r="FG89" i="2"/>
  <c r="FB45" i="2"/>
  <c r="FB44" i="2" s="1"/>
  <c r="FB38" i="2"/>
  <c r="EZ87" i="2"/>
  <c r="EZ85" i="2"/>
  <c r="FC57" i="2"/>
  <c r="ET32" i="2"/>
  <c r="ET28" i="2" s="1"/>
  <c r="EU35" i="2"/>
  <c r="FH53" i="2"/>
  <c r="FO76" i="2" s="1"/>
  <c r="FH69" i="2"/>
  <c r="FH68" i="2" s="1"/>
  <c r="FH62" i="2"/>
  <c r="FH61" i="2" s="1"/>
  <c r="FA37" i="2"/>
  <c r="EZ95" i="2"/>
  <c r="EZ70" i="2"/>
  <c r="FH80" i="2"/>
  <c r="FA50" i="2"/>
  <c r="FB51" i="2"/>
  <c r="FB54" i="2" s="1"/>
  <c r="FB55" i="2" s="1"/>
  <c r="FB67" i="2"/>
  <c r="FB60" i="2"/>
  <c r="FH74" i="2"/>
  <c r="FA66" i="2"/>
  <c r="EW33" i="2"/>
  <c r="FD49" i="2"/>
  <c r="FD48" i="2" s="1"/>
  <c r="FD65" i="2"/>
  <c r="FD64" i="2" s="1"/>
  <c r="FD58" i="2"/>
  <c r="EN93" i="2"/>
  <c r="EN81" i="2"/>
  <c r="EN82" i="2" s="1"/>
  <c r="FA96" i="2" l="1"/>
  <c r="FQ83" i="8"/>
  <c r="FT88" i="8" s="1"/>
  <c r="FR16" i="8"/>
  <c r="FR85" i="8" s="1"/>
  <c r="FR17" i="8"/>
  <c r="FR89" i="8" s="1"/>
  <c r="FX77" i="8"/>
  <c r="FQ68" i="8"/>
  <c r="FX87" i="8"/>
  <c r="FR46" i="8"/>
  <c r="FY86" i="8"/>
  <c r="FY98" i="8"/>
  <c r="FY97" i="8"/>
  <c r="FX65" i="8"/>
  <c r="FX64" i="8" s="1"/>
  <c r="FX50" i="8"/>
  <c r="FX49" i="8" s="1"/>
  <c r="FX58" i="8"/>
  <c r="FX57" i="8" s="1"/>
  <c r="FE20" i="8"/>
  <c r="FE28" i="8"/>
  <c r="FF22" i="8" s="1"/>
  <c r="FY96" i="8"/>
  <c r="FK92" i="8"/>
  <c r="FK45" i="8"/>
  <c r="FK27" i="8"/>
  <c r="FS63" i="8"/>
  <c r="FS62" i="8" s="1"/>
  <c r="FS56" i="8"/>
  <c r="FS48" i="8"/>
  <c r="FS53" i="8" s="1"/>
  <c r="FL38" i="8"/>
  <c r="FL31" i="8"/>
  <c r="FS76" i="8"/>
  <c r="FY67" i="8"/>
  <c r="FY66" i="8" s="1"/>
  <c r="FY60" i="8"/>
  <c r="FY59" i="8" s="1"/>
  <c r="FY52" i="8"/>
  <c r="FQ34" i="8"/>
  <c r="FK30" i="8"/>
  <c r="FL26" i="8" s="1"/>
  <c r="FL25" i="8" s="1"/>
  <c r="FR43" i="8"/>
  <c r="FY78" i="8"/>
  <c r="FR54" i="8"/>
  <c r="FR94" i="8" s="1"/>
  <c r="FJ29" i="8"/>
  <c r="FK24" i="8" s="1"/>
  <c r="FK23" i="8" s="1"/>
  <c r="FY51" i="8"/>
  <c r="FA16" i="2"/>
  <c r="FA87" i="2" s="1"/>
  <c r="FI80" i="2"/>
  <c r="FJ80" i="2" s="1"/>
  <c r="FO75" i="2"/>
  <c r="EV35" i="2"/>
  <c r="EU32" i="2"/>
  <c r="EU28" i="2" s="1"/>
  <c r="EQ22" i="2"/>
  <c r="EX41" i="2"/>
  <c r="EX40" i="2" s="1"/>
  <c r="EX34" i="2"/>
  <c r="EX33" i="2" s="1"/>
  <c r="FB59" i="2"/>
  <c r="FB56" i="2" s="1"/>
  <c r="FB71" i="2"/>
  <c r="FB17" i="2" s="1"/>
  <c r="FK73" i="2"/>
  <c r="FI53" i="2"/>
  <c r="FP76" i="2" s="1"/>
  <c r="FI69" i="2"/>
  <c r="FI68" i="2" s="1"/>
  <c r="FI62" i="2"/>
  <c r="FI61" i="2" s="1"/>
  <c r="FC51" i="2"/>
  <c r="FC54" i="2" s="1"/>
  <c r="FC55" i="2" s="1"/>
  <c r="FC67" i="2"/>
  <c r="FC60" i="2"/>
  <c r="FB66" i="2"/>
  <c r="FA63" i="2"/>
  <c r="FA91" i="2" s="1"/>
  <c r="FB37" i="2"/>
  <c r="FC37" i="2" s="1"/>
  <c r="FH52" i="2"/>
  <c r="FD57" i="2"/>
  <c r="EO30" i="2"/>
  <c r="EP25" i="2" s="1"/>
  <c r="EP24" i="2" s="1"/>
  <c r="EO21" i="2"/>
  <c r="FI74" i="2"/>
  <c r="FH72" i="2"/>
  <c r="FH99" i="2" s="1"/>
  <c r="FC79" i="2"/>
  <c r="FB77" i="2"/>
  <c r="FC44" i="2"/>
  <c r="FJ53" i="2"/>
  <c r="FJ62" i="2"/>
  <c r="FJ69" i="2"/>
  <c r="ET94" i="2"/>
  <c r="ET46" i="2"/>
  <c r="FB50" i="2"/>
  <c r="FA47" i="2"/>
  <c r="EZ86" i="2"/>
  <c r="FC90" i="2"/>
  <c r="EW26" i="2"/>
  <c r="FD45" i="2"/>
  <c r="FD38" i="2"/>
  <c r="FA18" i="2" l="1"/>
  <c r="FB96" i="2"/>
  <c r="FQ84" i="8"/>
  <c r="FR83" i="8"/>
  <c r="FR84" i="8" s="1"/>
  <c r="FS69" i="8"/>
  <c r="FS17" i="8" s="1"/>
  <c r="FS89" i="8" s="1"/>
  <c r="FL30" i="8"/>
  <c r="FM26" i="8" s="1"/>
  <c r="FM25" i="8" s="1"/>
  <c r="FK29" i="8"/>
  <c r="FL24" i="8" s="1"/>
  <c r="FL23" i="8" s="1"/>
  <c r="FM40" i="8"/>
  <c r="FM39" i="8" s="1"/>
  <c r="FM33" i="8"/>
  <c r="FY87" i="8"/>
  <c r="FF21" i="8"/>
  <c r="FS47" i="8"/>
  <c r="FL92" i="8"/>
  <c r="FL45" i="8"/>
  <c r="FL27" i="8"/>
  <c r="FS61" i="8"/>
  <c r="FE91" i="8"/>
  <c r="FE79" i="8"/>
  <c r="FE80" i="8" s="1"/>
  <c r="FR93" i="8"/>
  <c r="FR68" i="8"/>
  <c r="FS75" i="8"/>
  <c r="FS44" i="8"/>
  <c r="FS43" i="8" s="1"/>
  <c r="FS37" i="8"/>
  <c r="FS36" i="8" s="1"/>
  <c r="FR42" i="8"/>
  <c r="FR35" i="8"/>
  <c r="FR34" i="8" s="1"/>
  <c r="FS55" i="8"/>
  <c r="FK80" i="2"/>
  <c r="FA85" i="2"/>
  <c r="FD90" i="2" s="1"/>
  <c r="FJ68" i="2"/>
  <c r="FB16" i="2"/>
  <c r="FB85" i="2" s="1"/>
  <c r="FQ76" i="2"/>
  <c r="FD44" i="2"/>
  <c r="FD37" i="2"/>
  <c r="FJ74" i="2"/>
  <c r="FI72" i="2"/>
  <c r="EO93" i="2"/>
  <c r="EO81" i="2"/>
  <c r="EO82" i="2" s="1"/>
  <c r="FC66" i="2"/>
  <c r="FB63" i="2"/>
  <c r="FB91" i="2" s="1"/>
  <c r="EQ29" i="2"/>
  <c r="ER23" i="2" s="1"/>
  <c r="ER22" i="2" s="1"/>
  <c r="EP30" i="2"/>
  <c r="EQ25" i="2" s="1"/>
  <c r="EQ24" i="2" s="1"/>
  <c r="EQ21" i="2" s="1"/>
  <c r="EP21" i="2"/>
  <c r="FC59" i="2"/>
  <c r="FC56" i="2" s="1"/>
  <c r="FC71" i="2"/>
  <c r="FC17" i="2" s="1"/>
  <c r="EU94" i="2"/>
  <c r="EU46" i="2"/>
  <c r="EW36" i="2"/>
  <c r="EW35" i="2" s="1"/>
  <c r="EW43" i="2"/>
  <c r="EW42" i="2" s="1"/>
  <c r="EV32" i="2"/>
  <c r="EV28" i="2" s="1"/>
  <c r="FJ61" i="2"/>
  <c r="FC77" i="2"/>
  <c r="FP75" i="2"/>
  <c r="FC50" i="2"/>
  <c r="FB47" i="2"/>
  <c r="FK53" i="2"/>
  <c r="FK69" i="2"/>
  <c r="FK62" i="2"/>
  <c r="FE49" i="2"/>
  <c r="FE65" i="2"/>
  <c r="FE64" i="2" s="1"/>
  <c r="FE58" i="2"/>
  <c r="FE57" i="2" s="1"/>
  <c r="FA95" i="2"/>
  <c r="FA70" i="2"/>
  <c r="EW31" i="2"/>
  <c r="EX27" i="2" s="1"/>
  <c r="EX26" i="2" s="1"/>
  <c r="EX31" i="2" s="1"/>
  <c r="EY27" i="2" s="1"/>
  <c r="FH88" i="2"/>
  <c r="FH100" i="2"/>
  <c r="FH98" i="2"/>
  <c r="FI52" i="2"/>
  <c r="FJ52" i="2" s="1"/>
  <c r="FE78" i="2"/>
  <c r="FR76" i="2" l="1"/>
  <c r="FB87" i="2"/>
  <c r="FK68" i="2"/>
  <c r="FB18" i="2"/>
  <c r="FC96" i="2"/>
  <c r="FU88" i="8"/>
  <c r="FS16" i="8"/>
  <c r="FS85" i="8" s="1"/>
  <c r="FT76" i="8"/>
  <c r="FT75" i="8" s="1"/>
  <c r="FL29" i="8"/>
  <c r="FM24" i="8" s="1"/>
  <c r="FM23" i="8" s="1"/>
  <c r="FY65" i="8"/>
  <c r="FY64" i="8" s="1"/>
  <c r="FY58" i="8"/>
  <c r="FY57" i="8" s="1"/>
  <c r="FY50" i="8"/>
  <c r="FY49" i="8" s="1"/>
  <c r="FS46" i="8"/>
  <c r="FR41" i="8"/>
  <c r="FY77" i="8"/>
  <c r="FS42" i="8"/>
  <c r="FS35" i="8"/>
  <c r="FS34" i="8" s="1"/>
  <c r="FM30" i="8"/>
  <c r="FT44" i="8"/>
  <c r="FT43" i="8" s="1"/>
  <c r="FT37" i="8"/>
  <c r="FT36" i="8" s="1"/>
  <c r="FF20" i="8"/>
  <c r="FF28" i="8"/>
  <c r="FG22" i="8" s="1"/>
  <c r="FG21" i="8" s="1"/>
  <c r="FT63" i="8"/>
  <c r="FT62" i="8" s="1"/>
  <c r="FT56" i="8"/>
  <c r="FT48" i="8"/>
  <c r="FT53" i="8" s="1"/>
  <c r="FM32" i="8"/>
  <c r="FS54" i="8"/>
  <c r="FS94" i="8" s="1"/>
  <c r="FM38" i="8"/>
  <c r="FK52" i="2"/>
  <c r="FA86" i="2"/>
  <c r="FK61" i="2"/>
  <c r="FC16" i="2"/>
  <c r="FC85" i="2" s="1"/>
  <c r="EY26" i="2"/>
  <c r="FF45" i="2"/>
  <c r="FF38" i="2"/>
  <c r="ER29" i="2"/>
  <c r="ES23" i="2" s="1"/>
  <c r="ES22" i="2" s="1"/>
  <c r="EV46" i="2"/>
  <c r="EV94" i="2"/>
  <c r="FL73" i="2"/>
  <c r="FE48" i="2"/>
  <c r="FB95" i="2"/>
  <c r="FB70" i="2"/>
  <c r="EW32" i="2"/>
  <c r="FC47" i="2"/>
  <c r="EW39" i="2"/>
  <c r="EQ93" i="2"/>
  <c r="EQ81" i="2"/>
  <c r="EQ82" i="2" s="1"/>
  <c r="FQ75" i="2"/>
  <c r="FD51" i="2"/>
  <c r="FD54" i="2" s="1"/>
  <c r="FD55" i="2" s="1"/>
  <c r="FD60" i="2"/>
  <c r="FD67" i="2"/>
  <c r="FK74" i="2" s="1"/>
  <c r="FI88" i="2"/>
  <c r="FI100" i="2"/>
  <c r="FI98" i="2"/>
  <c r="FB86" i="2"/>
  <c r="FE90" i="2"/>
  <c r="EP93" i="2"/>
  <c r="EP81" i="2"/>
  <c r="EP82" i="2" s="1"/>
  <c r="EY41" i="2"/>
  <c r="EY40" i="2" s="1"/>
  <c r="EY34" i="2"/>
  <c r="FJ72" i="2"/>
  <c r="FJ99" i="2" s="1"/>
  <c r="FD79" i="2"/>
  <c r="EQ30" i="2"/>
  <c r="ER25" i="2" s="1"/>
  <c r="ER24" i="2" s="1"/>
  <c r="FI99" i="2"/>
  <c r="EX36" i="2"/>
  <c r="EX43" i="2"/>
  <c r="EX42" i="2" s="1"/>
  <c r="FC63" i="2"/>
  <c r="FC91" i="2" s="1"/>
  <c r="FE45" i="2"/>
  <c r="FE38" i="2"/>
  <c r="FH89" i="2"/>
  <c r="FC18" i="2" l="1"/>
  <c r="FC87" i="2"/>
  <c r="FS83" i="8"/>
  <c r="FS84" i="8" s="1"/>
  <c r="FT69" i="8"/>
  <c r="FT17" i="8" s="1"/>
  <c r="FT89" i="8" s="1"/>
  <c r="FT47" i="8"/>
  <c r="FT46" i="8" s="1"/>
  <c r="FN26" i="8"/>
  <c r="FN25" i="8" s="1"/>
  <c r="FN30" i="8" s="1"/>
  <c r="FT55" i="8"/>
  <c r="FT54" i="8" s="1"/>
  <c r="FT94" i="8" s="1"/>
  <c r="FG20" i="8"/>
  <c r="FG28" i="8"/>
  <c r="FH22" i="8" s="1"/>
  <c r="FS93" i="8"/>
  <c r="FS68" i="8"/>
  <c r="FM31" i="8"/>
  <c r="FF91" i="8"/>
  <c r="FF79" i="8"/>
  <c r="FF80" i="8" s="1"/>
  <c r="FM29" i="8"/>
  <c r="FN40" i="8"/>
  <c r="FN33" i="8"/>
  <c r="FT61" i="8"/>
  <c r="FS41" i="8"/>
  <c r="FT42" i="8"/>
  <c r="FT35" i="8"/>
  <c r="FT34" i="8" s="1"/>
  <c r="EW28" i="2"/>
  <c r="FF78" i="2"/>
  <c r="FD66" i="2"/>
  <c r="FD63" i="2" s="1"/>
  <c r="ES29" i="2"/>
  <c r="ET23" i="2" s="1"/>
  <c r="ET22" i="2" s="1"/>
  <c r="EX39" i="2"/>
  <c r="FD59" i="2"/>
  <c r="FD56" i="2" s="1"/>
  <c r="FD71" i="2"/>
  <c r="FD17" i="2" s="1"/>
  <c r="EW46" i="2"/>
  <c r="EW94" i="2"/>
  <c r="FE79" i="2"/>
  <c r="FD77" i="2"/>
  <c r="FE51" i="2"/>
  <c r="FE54" i="2" s="1"/>
  <c r="FE55" i="2" s="1"/>
  <c r="FE60" i="2"/>
  <c r="FE67" i="2"/>
  <c r="FL74" i="2" s="1"/>
  <c r="EX35" i="2"/>
  <c r="FC86" i="2"/>
  <c r="FF90" i="2"/>
  <c r="FR75" i="2"/>
  <c r="EZ41" i="2"/>
  <c r="EZ40" i="2" s="1"/>
  <c r="EZ34" i="2"/>
  <c r="FK72" i="2"/>
  <c r="FL53" i="2"/>
  <c r="FS76" i="2" s="1"/>
  <c r="FL69" i="2"/>
  <c r="FL68" i="2" s="1"/>
  <c r="FL62" i="2"/>
  <c r="FL61" i="2" s="1"/>
  <c r="FE37" i="2"/>
  <c r="FF49" i="2"/>
  <c r="FF48" i="2" s="1"/>
  <c r="FF58" i="2"/>
  <c r="FF65" i="2"/>
  <c r="FF64" i="2" s="1"/>
  <c r="EY33" i="2"/>
  <c r="FC95" i="2"/>
  <c r="FC70" i="2"/>
  <c r="FM53" i="2"/>
  <c r="FM69" i="2"/>
  <c r="FM62" i="2"/>
  <c r="FL80" i="2"/>
  <c r="FM80" i="2" s="1"/>
  <c r="FE44" i="2"/>
  <c r="FF44" i="2" s="1"/>
  <c r="ER21" i="2"/>
  <c r="ER30" i="2"/>
  <c r="ES25" i="2" s="1"/>
  <c r="FI89" i="2"/>
  <c r="FD50" i="2"/>
  <c r="FJ88" i="2"/>
  <c r="FJ100" i="2"/>
  <c r="FJ98" i="2"/>
  <c r="EY36" i="2"/>
  <c r="EY43" i="2"/>
  <c r="EY42" i="2" s="1"/>
  <c r="EY31" i="2"/>
  <c r="FD18" i="2" l="1"/>
  <c r="FD96" i="2"/>
  <c r="FM68" i="2"/>
  <c r="FV88" i="8"/>
  <c r="FT16" i="8"/>
  <c r="FT85" i="8" s="1"/>
  <c r="FN24" i="8"/>
  <c r="FU35" i="8" s="1"/>
  <c r="FU34" i="8" s="1"/>
  <c r="FU37" i="8"/>
  <c r="FU36" i="8" s="1"/>
  <c r="FU44" i="8"/>
  <c r="FU43" i="8" s="1"/>
  <c r="FN39" i="8"/>
  <c r="FU76" i="8"/>
  <c r="FU63" i="8"/>
  <c r="FU62" i="8" s="1"/>
  <c r="FU56" i="8"/>
  <c r="FU48" i="8"/>
  <c r="FO33" i="8"/>
  <c r="FO40" i="8"/>
  <c r="FM92" i="8"/>
  <c r="FM45" i="8"/>
  <c r="FM27" i="8"/>
  <c r="FN32" i="8"/>
  <c r="FO26" i="8" s="1"/>
  <c r="FG91" i="8"/>
  <c r="FG79" i="8"/>
  <c r="FG80" i="8" s="1"/>
  <c r="FT41" i="8"/>
  <c r="FT93" i="8"/>
  <c r="FT68" i="8"/>
  <c r="FH21" i="8"/>
  <c r="FM61" i="2"/>
  <c r="EZ27" i="2"/>
  <c r="FG38" i="2" s="1"/>
  <c r="FM73" i="2"/>
  <c r="EY39" i="2"/>
  <c r="FL72" i="2"/>
  <c r="ET29" i="2"/>
  <c r="EU23" i="2" s="1"/>
  <c r="FG49" i="2"/>
  <c r="FG48" i="2" s="1"/>
  <c r="FG58" i="2"/>
  <c r="FG65" i="2"/>
  <c r="FG64" i="2" s="1"/>
  <c r="ER93" i="2"/>
  <c r="ER81" i="2"/>
  <c r="ER82" i="2" s="1"/>
  <c r="FF37" i="2"/>
  <c r="FL52" i="2"/>
  <c r="FD16" i="2"/>
  <c r="FE59" i="2"/>
  <c r="FE56" i="2" s="1"/>
  <c r="FE71" i="2"/>
  <c r="FE17" i="2" s="1"/>
  <c r="EZ36" i="2"/>
  <c r="EZ43" i="2"/>
  <c r="EZ42" i="2" s="1"/>
  <c r="FE66" i="2"/>
  <c r="FE50" i="2"/>
  <c r="FD47" i="2"/>
  <c r="FG78" i="2"/>
  <c r="EZ33" i="2"/>
  <c r="FK88" i="2"/>
  <c r="FK100" i="2"/>
  <c r="FK98" i="2"/>
  <c r="FS75" i="2"/>
  <c r="FF79" i="2"/>
  <c r="FE77" i="2"/>
  <c r="EY35" i="2"/>
  <c r="EX32" i="2"/>
  <c r="EX28" i="2" s="1"/>
  <c r="FJ89" i="2"/>
  <c r="FT76" i="2"/>
  <c r="FF51" i="2"/>
  <c r="FF54" i="2" s="1"/>
  <c r="FF55" i="2" s="1"/>
  <c r="FF67" i="2"/>
  <c r="FM74" i="2" s="1"/>
  <c r="FF60" i="2"/>
  <c r="ES24" i="2"/>
  <c r="FF57" i="2"/>
  <c r="FK99" i="2"/>
  <c r="FA41" i="2"/>
  <c r="FA40" i="2" s="1"/>
  <c r="FA34" i="2"/>
  <c r="FE96" i="2" l="1"/>
  <c r="EZ35" i="2"/>
  <c r="EZ32" i="2" s="1"/>
  <c r="FN23" i="8"/>
  <c r="FN29" i="8" s="1"/>
  <c r="FT83" i="8"/>
  <c r="FT84" i="8" s="1"/>
  <c r="FU42" i="8"/>
  <c r="FU41" i="8" s="1"/>
  <c r="FV44" i="8"/>
  <c r="FV43" i="8" s="1"/>
  <c r="FV37" i="8"/>
  <c r="FV36" i="8" s="1"/>
  <c r="FO25" i="8"/>
  <c r="FO39" i="8"/>
  <c r="FN38" i="8"/>
  <c r="FV76" i="8"/>
  <c r="FU75" i="8"/>
  <c r="FV63" i="8"/>
  <c r="FV62" i="8" s="1"/>
  <c r="FV48" i="8"/>
  <c r="FV53" i="8" s="1"/>
  <c r="FV56" i="8"/>
  <c r="FU53" i="8"/>
  <c r="FU47" i="8"/>
  <c r="FU69" i="8"/>
  <c r="FU55" i="8"/>
  <c r="FH20" i="8"/>
  <c r="FH28" i="8"/>
  <c r="FI22" i="8" s="1"/>
  <c r="FO32" i="8"/>
  <c r="FN31" i="8"/>
  <c r="FU61" i="8"/>
  <c r="EZ26" i="2"/>
  <c r="EZ31" i="2" s="1"/>
  <c r="FA27" i="2" s="1"/>
  <c r="FH45" i="2" s="1"/>
  <c r="FG45" i="2"/>
  <c r="FM52" i="2"/>
  <c r="FF59" i="2"/>
  <c r="FF56" i="2" s="1"/>
  <c r="FN73" i="2"/>
  <c r="FG37" i="2"/>
  <c r="FM72" i="2"/>
  <c r="EZ39" i="2"/>
  <c r="ES30" i="2"/>
  <c r="ET25" i="2" s="1"/>
  <c r="ES21" i="2"/>
  <c r="FF66" i="2"/>
  <c r="FF63" i="2" s="1"/>
  <c r="FE63" i="2"/>
  <c r="FE18" i="2" s="1"/>
  <c r="EU22" i="2"/>
  <c r="FB41" i="2"/>
  <c r="FB40" i="2" s="1"/>
  <c r="FB34" i="2"/>
  <c r="FT75" i="2"/>
  <c r="FH49" i="2"/>
  <c r="FH48" i="2" s="1"/>
  <c r="FH58" i="2"/>
  <c r="FH65" i="2"/>
  <c r="FH64" i="2" s="1"/>
  <c r="FK89" i="2"/>
  <c r="FG51" i="2"/>
  <c r="FG54" i="2" s="1"/>
  <c r="FG55" i="2" s="1"/>
  <c r="FG67" i="2"/>
  <c r="FG60" i="2"/>
  <c r="FL88" i="2"/>
  <c r="FL100" i="2"/>
  <c r="FL98" i="2"/>
  <c r="EY32" i="2"/>
  <c r="EY28" i="2" s="1"/>
  <c r="FL99" i="2"/>
  <c r="FA33" i="2"/>
  <c r="FG57" i="2"/>
  <c r="FG79" i="2"/>
  <c r="FG77" i="2" s="1"/>
  <c r="FF77" i="2"/>
  <c r="FH78" i="2"/>
  <c r="FN53" i="2"/>
  <c r="FU76" i="2" s="1"/>
  <c r="FN62" i="2"/>
  <c r="FN61" i="2" s="1"/>
  <c r="FN69" i="2"/>
  <c r="FN68" i="2" s="1"/>
  <c r="FD91" i="2"/>
  <c r="FF50" i="2"/>
  <c r="FE47" i="2"/>
  <c r="EX94" i="2"/>
  <c r="EX46" i="2"/>
  <c r="FF71" i="2"/>
  <c r="FF17" i="2" s="1"/>
  <c r="FD95" i="2"/>
  <c r="FD70" i="2"/>
  <c r="FD87" i="2"/>
  <c r="FD85" i="2"/>
  <c r="FE16" i="2"/>
  <c r="FF18" i="2" l="1"/>
  <c r="FF96" i="2"/>
  <c r="FO24" i="8"/>
  <c r="FO23" i="8" s="1"/>
  <c r="FW88" i="8"/>
  <c r="FV69" i="8"/>
  <c r="FV75" i="8"/>
  <c r="FV61" i="8"/>
  <c r="FO31" i="8"/>
  <c r="FU46" i="8"/>
  <c r="FV47" i="8"/>
  <c r="FP40" i="8"/>
  <c r="FW76" i="8" s="1"/>
  <c r="FP33" i="8"/>
  <c r="FP32" i="8" s="1"/>
  <c r="FO38" i="8"/>
  <c r="FN92" i="8"/>
  <c r="FN45" i="8"/>
  <c r="FN27" i="8"/>
  <c r="FV55" i="8"/>
  <c r="FU54" i="8"/>
  <c r="FU94" i="8" s="1"/>
  <c r="FH91" i="8"/>
  <c r="FH79" i="8"/>
  <c r="FH80" i="8" s="1"/>
  <c r="FO30" i="8"/>
  <c r="FP26" i="8" s="1"/>
  <c r="FP25" i="8" s="1"/>
  <c r="FI21" i="8"/>
  <c r="FU16" i="8"/>
  <c r="FU17" i="8"/>
  <c r="FH38" i="2"/>
  <c r="FO53" i="2" s="1"/>
  <c r="FV76" i="2" s="1"/>
  <c r="FN52" i="2"/>
  <c r="FA26" i="2"/>
  <c r="FA31" i="2" s="1"/>
  <c r="FB27" i="2" s="1"/>
  <c r="EZ28" i="2"/>
  <c r="FG44" i="2"/>
  <c r="FH44" i="2" s="1"/>
  <c r="FN80" i="2"/>
  <c r="FO80" i="2" s="1"/>
  <c r="FG59" i="2"/>
  <c r="FG56" i="2" s="1"/>
  <c r="FO73" i="2"/>
  <c r="FG66" i="2"/>
  <c r="FG63" i="2" s="1"/>
  <c r="FG71" i="2"/>
  <c r="FG17" i="2" s="1"/>
  <c r="FB33" i="2"/>
  <c r="FI49" i="2"/>
  <c r="FI48" i="2" s="1"/>
  <c r="FI58" i="2"/>
  <c r="FI65" i="2"/>
  <c r="FI64" i="2" s="1"/>
  <c r="FG50" i="2"/>
  <c r="FF47" i="2"/>
  <c r="FI78" i="2"/>
  <c r="EU29" i="2"/>
  <c r="EV23" i="2" s="1"/>
  <c r="FL89" i="2"/>
  <c r="FE87" i="2"/>
  <c r="FF16" i="2"/>
  <c r="FE85" i="2"/>
  <c r="FE91" i="2"/>
  <c r="FM88" i="2"/>
  <c r="FM100" i="2"/>
  <c r="FM98" i="2"/>
  <c r="FD86" i="2"/>
  <c r="FG90" i="2"/>
  <c r="FH57" i="2"/>
  <c r="EY94" i="2"/>
  <c r="EY46" i="2"/>
  <c r="ES93" i="2"/>
  <c r="ES81" i="2"/>
  <c r="ES82" i="2" s="1"/>
  <c r="FM99" i="2"/>
  <c r="FE95" i="2"/>
  <c r="FE70" i="2"/>
  <c r="EZ94" i="2"/>
  <c r="EZ46" i="2"/>
  <c r="FU75" i="2"/>
  <c r="ET24" i="2"/>
  <c r="FA36" i="2"/>
  <c r="FA43" i="2"/>
  <c r="FN74" i="2"/>
  <c r="FG18" i="2" l="1"/>
  <c r="FG96" i="2"/>
  <c r="FP39" i="8"/>
  <c r="FP38" i="8" s="1"/>
  <c r="FV35" i="8"/>
  <c r="FV34" i="8" s="1"/>
  <c r="FV42" i="8"/>
  <c r="FV41" i="8" s="1"/>
  <c r="FW75" i="8"/>
  <c r="FO92" i="8"/>
  <c r="FO45" i="8"/>
  <c r="FO27" i="8"/>
  <c r="FW63" i="8"/>
  <c r="FW62" i="8" s="1"/>
  <c r="FW56" i="8"/>
  <c r="FW48" i="8"/>
  <c r="FW53" i="8" s="1"/>
  <c r="FP31" i="8"/>
  <c r="FU85" i="8"/>
  <c r="FU83" i="8"/>
  <c r="FV16" i="8"/>
  <c r="FV54" i="8"/>
  <c r="FV94" i="8" s="1"/>
  <c r="FI20" i="8"/>
  <c r="FI28" i="8"/>
  <c r="FJ22" i="8" s="1"/>
  <c r="FJ21" i="8" s="1"/>
  <c r="FO29" i="8"/>
  <c r="FP24" i="8" s="1"/>
  <c r="FP23" i="8" s="1"/>
  <c r="FU89" i="8"/>
  <c r="FV17" i="8"/>
  <c r="FP30" i="8"/>
  <c r="FQ26" i="8" s="1"/>
  <c r="FQ25" i="8" s="1"/>
  <c r="FV46" i="8"/>
  <c r="FW44" i="8"/>
  <c r="FW43" i="8" s="1"/>
  <c r="FW37" i="8"/>
  <c r="FW36" i="8" s="1"/>
  <c r="FU93" i="8"/>
  <c r="FU68" i="8"/>
  <c r="FH37" i="2"/>
  <c r="FO52" i="2" s="1"/>
  <c r="FO62" i="2"/>
  <c r="FO61" i="2" s="1"/>
  <c r="FO69" i="2"/>
  <c r="FO68" i="2" s="1"/>
  <c r="FP73" i="2"/>
  <c r="FF91" i="2"/>
  <c r="FB26" i="2"/>
  <c r="FB31" i="2" s="1"/>
  <c r="FC27" i="2" s="1"/>
  <c r="FI45" i="2"/>
  <c r="FP80" i="2" s="1"/>
  <c r="FI38" i="2"/>
  <c r="FH79" i="2"/>
  <c r="FH77" i="2" s="1"/>
  <c r="FA42" i="2"/>
  <c r="FF85" i="2"/>
  <c r="FG16" i="2"/>
  <c r="FF87" i="2"/>
  <c r="FN72" i="2"/>
  <c r="FE86" i="2"/>
  <c r="FH90" i="2"/>
  <c r="FH51" i="2"/>
  <c r="FH54" i="2" s="1"/>
  <c r="FH55" i="2" s="1"/>
  <c r="FH67" i="2"/>
  <c r="FH66" i="2" s="1"/>
  <c r="FH63" i="2" s="1"/>
  <c r="FH60" i="2"/>
  <c r="FA35" i="2"/>
  <c r="FI57" i="2"/>
  <c r="ET30" i="2"/>
  <c r="EU25" i="2" s="1"/>
  <c r="ET21" i="2"/>
  <c r="FM89" i="2"/>
  <c r="FF95" i="2"/>
  <c r="FF70" i="2"/>
  <c r="EV22" i="2"/>
  <c r="FC34" i="2"/>
  <c r="FC41" i="2"/>
  <c r="FC40" i="2" s="1"/>
  <c r="FG47" i="2"/>
  <c r="FI37" i="2" l="1"/>
  <c r="FP52" i="2" s="1"/>
  <c r="FV75" i="2"/>
  <c r="FW69" i="8"/>
  <c r="FW17" i="8" s="1"/>
  <c r="FP29" i="8"/>
  <c r="FQ24" i="8" s="1"/>
  <c r="FQ23" i="8" s="1"/>
  <c r="FW61" i="8"/>
  <c r="FV85" i="8"/>
  <c r="FV83" i="8"/>
  <c r="FJ20" i="8"/>
  <c r="FJ28" i="8"/>
  <c r="FK22" i="8" s="1"/>
  <c r="FV93" i="8"/>
  <c r="FV68" i="8"/>
  <c r="FU84" i="8"/>
  <c r="FX88" i="8"/>
  <c r="FW47" i="8"/>
  <c r="FW42" i="8"/>
  <c r="FW41" i="8" s="1"/>
  <c r="FW35" i="8"/>
  <c r="FW34" i="8" s="1"/>
  <c r="FV89" i="8"/>
  <c r="FW55" i="8"/>
  <c r="FQ30" i="8"/>
  <c r="FQ40" i="8"/>
  <c r="FQ33" i="8"/>
  <c r="FP92" i="8"/>
  <c r="FP45" i="8"/>
  <c r="FP27" i="8"/>
  <c r="FX44" i="8"/>
  <c r="FX43" i="8" s="1"/>
  <c r="FX37" i="8"/>
  <c r="FX36" i="8" s="1"/>
  <c r="FI91" i="8"/>
  <c r="FI79" i="8"/>
  <c r="FI80" i="8" s="1"/>
  <c r="FP53" i="2"/>
  <c r="FW76" i="2" s="1"/>
  <c r="FP62" i="2"/>
  <c r="FP61" i="2" s="1"/>
  <c r="FP69" i="2"/>
  <c r="FP68" i="2" s="1"/>
  <c r="FH59" i="2"/>
  <c r="FH56" i="2" s="1"/>
  <c r="FH18" i="2" s="1"/>
  <c r="FH71" i="2"/>
  <c r="FC26" i="2"/>
  <c r="FJ38" i="2"/>
  <c r="FJ45" i="2"/>
  <c r="FQ80" i="2" s="1"/>
  <c r="FJ49" i="2"/>
  <c r="FJ65" i="2"/>
  <c r="FJ58" i="2"/>
  <c r="FG91" i="2"/>
  <c r="EV29" i="2"/>
  <c r="EW23" i="2" s="1"/>
  <c r="EW22" i="2" s="1"/>
  <c r="EU24" i="2"/>
  <c r="FB43" i="2"/>
  <c r="FI79" i="2" s="1"/>
  <c r="FI77" i="2" s="1"/>
  <c r="FB36" i="2"/>
  <c r="FB35" i="2" s="1"/>
  <c r="FG87" i="2"/>
  <c r="FG85" i="2"/>
  <c r="FN88" i="2"/>
  <c r="FN100" i="2"/>
  <c r="FN98" i="2"/>
  <c r="FF86" i="2"/>
  <c r="FI90" i="2"/>
  <c r="FI44" i="2"/>
  <c r="FJ44" i="2" s="1"/>
  <c r="ET81" i="2"/>
  <c r="ET82" i="2" s="1"/>
  <c r="ET93" i="2"/>
  <c r="FC33" i="2"/>
  <c r="FO74" i="2"/>
  <c r="FA39" i="2"/>
  <c r="FJ78" i="2"/>
  <c r="FG95" i="2"/>
  <c r="FG70" i="2"/>
  <c r="FH50" i="2"/>
  <c r="FA32" i="2"/>
  <c r="FN99" i="2"/>
  <c r="FH16" i="2" l="1"/>
  <c r="FH87" i="2" s="1"/>
  <c r="FH17" i="2"/>
  <c r="FH91" i="2" s="1"/>
  <c r="FW75" i="2"/>
  <c r="FH96" i="2"/>
  <c r="FW16" i="8"/>
  <c r="FW83" i="8" s="1"/>
  <c r="FW84" i="8" s="1"/>
  <c r="FV84" i="8"/>
  <c r="FY88" i="8"/>
  <c r="FW54" i="8"/>
  <c r="FW94" i="8" s="1"/>
  <c r="FW89" i="8"/>
  <c r="FW46" i="8"/>
  <c r="FR40" i="8"/>
  <c r="FR33" i="8"/>
  <c r="FX76" i="8"/>
  <c r="FQ39" i="8"/>
  <c r="FK21" i="8"/>
  <c r="FQ29" i="8"/>
  <c r="FX63" i="8"/>
  <c r="FX62" i="8" s="1"/>
  <c r="FX56" i="8"/>
  <c r="FX48" i="8"/>
  <c r="FX53" i="8" s="1"/>
  <c r="FQ32" i="8"/>
  <c r="FR26" i="8" s="1"/>
  <c r="FJ91" i="8"/>
  <c r="FJ79" i="8"/>
  <c r="FJ80" i="8" s="1"/>
  <c r="FX42" i="8"/>
  <c r="FX41" i="8" s="1"/>
  <c r="FX35" i="8"/>
  <c r="FX34" i="8" s="1"/>
  <c r="FA28" i="2"/>
  <c r="FB42" i="2"/>
  <c r="FB39" i="2" s="1"/>
  <c r="FB32" i="2"/>
  <c r="EW29" i="2"/>
  <c r="EX23" i="2" s="1"/>
  <c r="EX22" i="2" s="1"/>
  <c r="FG86" i="2"/>
  <c r="FJ90" i="2"/>
  <c r="FA94" i="2"/>
  <c r="FA46" i="2"/>
  <c r="FQ73" i="2"/>
  <c r="FJ64" i="2"/>
  <c r="FO72" i="2"/>
  <c r="FJ57" i="2"/>
  <c r="EU30" i="2"/>
  <c r="EV25" i="2" s="1"/>
  <c r="EU21" i="2"/>
  <c r="FJ48" i="2"/>
  <c r="FI51" i="2"/>
  <c r="FI54" i="2" s="1"/>
  <c r="FI55" i="2" s="1"/>
  <c r="FI60" i="2"/>
  <c r="FI67" i="2"/>
  <c r="FI66" i="2" s="1"/>
  <c r="FI63" i="2" s="1"/>
  <c r="FH47" i="2"/>
  <c r="FN89" i="2"/>
  <c r="FQ53" i="2"/>
  <c r="FX76" i="2" s="1"/>
  <c r="FQ69" i="2"/>
  <c r="FQ68" i="2" s="1"/>
  <c r="FQ62" i="2"/>
  <c r="FQ61" i="2" s="1"/>
  <c r="FD41" i="2"/>
  <c r="FD40" i="2" s="1"/>
  <c r="FD34" i="2"/>
  <c r="FC31" i="2"/>
  <c r="FD27" i="2" s="1"/>
  <c r="FD26" i="2" s="1"/>
  <c r="FJ37" i="2"/>
  <c r="FQ52" i="2" s="1"/>
  <c r="FH85" i="2" l="1"/>
  <c r="FH86" i="2" s="1"/>
  <c r="FX47" i="8"/>
  <c r="FX46" i="8" s="1"/>
  <c r="FW85" i="8"/>
  <c r="FX69" i="8"/>
  <c r="FX16" i="8" s="1"/>
  <c r="FX85" i="8" s="1"/>
  <c r="FW93" i="8"/>
  <c r="FW68" i="8"/>
  <c r="FX55" i="8"/>
  <c r="FY44" i="8"/>
  <c r="FY43" i="8" s="1"/>
  <c r="FY37" i="8"/>
  <c r="FY36" i="8" s="1"/>
  <c r="FR25" i="8"/>
  <c r="FX61" i="8"/>
  <c r="FY63" i="8"/>
  <c r="FY62" i="8" s="1"/>
  <c r="FY61" i="8" s="1"/>
  <c r="FY56" i="8"/>
  <c r="FY48" i="8"/>
  <c r="FY53" i="8" s="1"/>
  <c r="FR32" i="8"/>
  <c r="FQ31" i="8"/>
  <c r="FQ38" i="8"/>
  <c r="FR39" i="8"/>
  <c r="FK20" i="8"/>
  <c r="FK28" i="8"/>
  <c r="FL22" i="8" s="1"/>
  <c r="FY76" i="8"/>
  <c r="FY75" i="8" s="1"/>
  <c r="FX75" i="8"/>
  <c r="FB28" i="2"/>
  <c r="FP74" i="2"/>
  <c r="FP72" i="2" s="1"/>
  <c r="EX29" i="2"/>
  <c r="EY23" i="2" s="1"/>
  <c r="FD31" i="2"/>
  <c r="FO99" i="2"/>
  <c r="FO88" i="2"/>
  <c r="FO100" i="2"/>
  <c r="FO98" i="2"/>
  <c r="FE34" i="2"/>
  <c r="FE41" i="2"/>
  <c r="FE40" i="2" s="1"/>
  <c r="FX75" i="2"/>
  <c r="FB46" i="2"/>
  <c r="FB94" i="2"/>
  <c r="FD33" i="2"/>
  <c r="FK49" i="2"/>
  <c r="FK58" i="2"/>
  <c r="FK65" i="2"/>
  <c r="FR73" i="2" s="1"/>
  <c r="FI59" i="2"/>
  <c r="FI56" i="2" s="1"/>
  <c r="FI18" i="2" s="1"/>
  <c r="FI71" i="2"/>
  <c r="FI17" i="2" s="1"/>
  <c r="FI50" i="2"/>
  <c r="FH95" i="2"/>
  <c r="FH70" i="2"/>
  <c r="FK78" i="2"/>
  <c r="EU93" i="2"/>
  <c r="EU81" i="2"/>
  <c r="EU82" i="2" s="1"/>
  <c r="FK45" i="2"/>
  <c r="FK38" i="2"/>
  <c r="EV24" i="2"/>
  <c r="FC43" i="2"/>
  <c r="FC36" i="2"/>
  <c r="FK90" i="2" l="1"/>
  <c r="FI96" i="2"/>
  <c r="FX17" i="8"/>
  <c r="FX89" i="8" s="1"/>
  <c r="FY47" i="8"/>
  <c r="FY46" i="8" s="1"/>
  <c r="FY93" i="8" s="1"/>
  <c r="FX83" i="8"/>
  <c r="FX84" i="8" s="1"/>
  <c r="FR38" i="8"/>
  <c r="FX54" i="8"/>
  <c r="FX94" i="8" s="1"/>
  <c r="FY55" i="8"/>
  <c r="FY54" i="8" s="1"/>
  <c r="FQ92" i="8"/>
  <c r="FQ45" i="8"/>
  <c r="FQ27" i="8"/>
  <c r="FR31" i="8"/>
  <c r="FS40" i="8"/>
  <c r="FS39" i="8" s="1"/>
  <c r="FS33" i="8"/>
  <c r="FS32" i="8" s="1"/>
  <c r="FR24" i="8"/>
  <c r="FR30" i="8"/>
  <c r="FS26" i="8" s="1"/>
  <c r="FS25" i="8" s="1"/>
  <c r="FL21" i="8"/>
  <c r="FX93" i="8"/>
  <c r="FK91" i="8"/>
  <c r="FK79" i="8"/>
  <c r="FK80" i="8" s="1"/>
  <c r="FY69" i="8"/>
  <c r="FY16" i="8" s="1"/>
  <c r="FK64" i="2"/>
  <c r="FI47" i="2"/>
  <c r="FJ51" i="2"/>
  <c r="FJ54" i="2" s="1"/>
  <c r="FJ55" i="2" s="1"/>
  <c r="FJ67" i="2"/>
  <c r="FJ60" i="2"/>
  <c r="FC35" i="2"/>
  <c r="FO89" i="2"/>
  <c r="FI16" i="2"/>
  <c r="FE33" i="2"/>
  <c r="FL49" i="2"/>
  <c r="FL65" i="2"/>
  <c r="FL58" i="2"/>
  <c r="FJ79" i="2"/>
  <c r="FC42" i="2"/>
  <c r="FP88" i="2"/>
  <c r="FP100" i="2"/>
  <c r="FP98" i="2"/>
  <c r="FE27" i="2"/>
  <c r="EV30" i="2"/>
  <c r="EW25" i="2" s="1"/>
  <c r="EV21" i="2"/>
  <c r="FK37" i="2"/>
  <c r="FR53" i="2"/>
  <c r="FY76" i="2" s="1"/>
  <c r="FR69" i="2"/>
  <c r="FR68" i="2" s="1"/>
  <c r="FR62" i="2"/>
  <c r="FR61" i="2" s="1"/>
  <c r="FK57" i="2"/>
  <c r="FP99" i="2"/>
  <c r="FL78" i="2"/>
  <c r="FK48" i="2"/>
  <c r="FR80" i="2"/>
  <c r="FK44" i="2"/>
  <c r="EY22" i="2"/>
  <c r="FF41" i="2"/>
  <c r="FF40" i="2" s="1"/>
  <c r="FF34" i="2"/>
  <c r="FY94" i="8" l="1"/>
  <c r="FX68" i="8"/>
  <c r="FS30" i="8"/>
  <c r="FT26" i="8" s="1"/>
  <c r="FT25" i="8" s="1"/>
  <c r="FS31" i="8"/>
  <c r="FS38" i="8"/>
  <c r="FY42" i="8"/>
  <c r="FY41" i="8" s="1"/>
  <c r="FY35" i="8"/>
  <c r="FY34" i="8" s="1"/>
  <c r="FR23" i="8"/>
  <c r="FL20" i="8"/>
  <c r="FL28" i="8"/>
  <c r="FM22" i="8" s="1"/>
  <c r="FR92" i="8"/>
  <c r="FR45" i="8"/>
  <c r="FR27" i="8"/>
  <c r="FY85" i="8"/>
  <c r="FY83" i="8"/>
  <c r="FY84" i="8" s="1"/>
  <c r="FY17" i="8"/>
  <c r="FY89" i="8" s="1"/>
  <c r="FY68" i="8"/>
  <c r="FL64" i="2"/>
  <c r="FY75" i="2"/>
  <c r="FJ50" i="2"/>
  <c r="FJ47" i="2" s="1"/>
  <c r="EV81" i="2"/>
  <c r="EV82" i="2" s="1"/>
  <c r="EV93" i="2"/>
  <c r="FM49" i="2"/>
  <c r="FM65" i="2"/>
  <c r="FM58" i="2"/>
  <c r="FI95" i="2"/>
  <c r="FI70" i="2"/>
  <c r="FL57" i="2"/>
  <c r="FC32" i="2"/>
  <c r="FL45" i="2"/>
  <c r="FS80" i="2" s="1"/>
  <c r="FL38" i="2"/>
  <c r="FL37" i="2" s="1"/>
  <c r="FE26" i="2"/>
  <c r="FJ59" i="2"/>
  <c r="FJ56" i="2" s="1"/>
  <c r="FJ71" i="2"/>
  <c r="FJ17" i="2" s="1"/>
  <c r="FM78" i="2"/>
  <c r="EY29" i="2"/>
  <c r="EZ23" i="2" s="1"/>
  <c r="FP89" i="2"/>
  <c r="FI91" i="2"/>
  <c r="FJ66" i="2"/>
  <c r="FJ63" i="2" s="1"/>
  <c r="FQ74" i="2"/>
  <c r="EW24" i="2"/>
  <c r="FD36" i="2"/>
  <c r="FD35" i="2" s="1"/>
  <c r="FD43" i="2"/>
  <c r="FK79" i="2" s="1"/>
  <c r="FK77" i="2" s="1"/>
  <c r="FC39" i="2"/>
  <c r="FI87" i="2"/>
  <c r="FI85" i="2"/>
  <c r="FS73" i="2"/>
  <c r="FF33" i="2"/>
  <c r="FL48" i="2"/>
  <c r="FR52" i="2"/>
  <c r="FJ77" i="2"/>
  <c r="FJ18" i="2" l="1"/>
  <c r="FJ96" i="2"/>
  <c r="FT30" i="8"/>
  <c r="FR29" i="8"/>
  <c r="FS24" i="8" s="1"/>
  <c r="FS23" i="8" s="1"/>
  <c r="FT40" i="8"/>
  <c r="FT39" i="8" s="1"/>
  <c r="FT33" i="8"/>
  <c r="FT32" i="8" s="1"/>
  <c r="FS92" i="8"/>
  <c r="FS45" i="8"/>
  <c r="FS27" i="8"/>
  <c r="FM21" i="8"/>
  <c r="FL91" i="8"/>
  <c r="FL79" i="8"/>
  <c r="FL80" i="8" s="1"/>
  <c r="FJ16" i="2"/>
  <c r="FJ87" i="2" s="1"/>
  <c r="FC28" i="2"/>
  <c r="FM64" i="2"/>
  <c r="FD42" i="2"/>
  <c r="FD39" i="2" s="1"/>
  <c r="FS52" i="2"/>
  <c r="FL44" i="2"/>
  <c r="FJ91" i="2"/>
  <c r="FC94" i="2"/>
  <c r="FC46" i="2"/>
  <c r="FI86" i="2"/>
  <c r="FL90" i="2"/>
  <c r="FD32" i="2"/>
  <c r="FM57" i="2"/>
  <c r="FK51" i="2"/>
  <c r="FK67" i="2"/>
  <c r="FK66" i="2" s="1"/>
  <c r="FK60" i="2"/>
  <c r="FS53" i="2"/>
  <c r="FS69" i="2"/>
  <c r="FS68" i="2" s="1"/>
  <c r="FS62" i="2"/>
  <c r="FS61" i="2" s="1"/>
  <c r="FM48" i="2"/>
  <c r="FE31" i="2"/>
  <c r="FF27" i="2" s="1"/>
  <c r="FT73" i="2"/>
  <c r="EW30" i="2"/>
  <c r="EX25" i="2" s="1"/>
  <c r="EW21" i="2"/>
  <c r="FQ72" i="2"/>
  <c r="EZ22" i="2"/>
  <c r="FG41" i="2"/>
  <c r="FG40" i="2" s="1"/>
  <c r="FG34" i="2"/>
  <c r="FJ95" i="2"/>
  <c r="FJ70" i="2"/>
  <c r="FS29" i="8" l="1"/>
  <c r="FT24" i="8" s="1"/>
  <c r="FT23" i="8" s="1"/>
  <c r="FT38" i="8"/>
  <c r="FM20" i="8"/>
  <c r="FM28" i="8"/>
  <c r="FN22" i="8" s="1"/>
  <c r="FN21" i="8" s="1"/>
  <c r="FT31" i="8"/>
  <c r="FU26" i="8"/>
  <c r="FU25" i="8" s="1"/>
  <c r="FD28" i="2"/>
  <c r="FJ85" i="2"/>
  <c r="FM90" i="2" s="1"/>
  <c r="FK63" i="2"/>
  <c r="EX24" i="2"/>
  <c r="FE43" i="2"/>
  <c r="FE36" i="2"/>
  <c r="FN49" i="2"/>
  <c r="FN58" i="2"/>
  <c r="FN57" i="2" s="1"/>
  <c r="FN65" i="2"/>
  <c r="FN64" i="2" s="1"/>
  <c r="FK54" i="2"/>
  <c r="FK55" i="2" s="1"/>
  <c r="FK50" i="2"/>
  <c r="FK47" i="2" s="1"/>
  <c r="FQ99" i="2"/>
  <c r="FQ88" i="2"/>
  <c r="FQ100" i="2"/>
  <c r="FQ98" i="2"/>
  <c r="FN78" i="2"/>
  <c r="FM45" i="2"/>
  <c r="FM38" i="2"/>
  <c r="FG33" i="2"/>
  <c r="EZ29" i="2"/>
  <c r="FA23" i="2" s="1"/>
  <c r="FD94" i="2"/>
  <c r="FD46" i="2"/>
  <c r="FF26" i="2"/>
  <c r="FR74" i="2"/>
  <c r="EW93" i="2"/>
  <c r="EW81" i="2"/>
  <c r="EW82" i="2" s="1"/>
  <c r="FK59" i="2"/>
  <c r="FK56" i="2" s="1"/>
  <c r="FK18" i="2" s="1"/>
  <c r="FK71" i="2"/>
  <c r="FK17" i="2" s="1"/>
  <c r="FK96" i="2" l="1"/>
  <c r="FN20" i="8"/>
  <c r="FN28" i="8"/>
  <c r="FO22" i="8" s="1"/>
  <c r="FT29" i="8"/>
  <c r="FU24" i="8" s="1"/>
  <c r="FU23" i="8" s="1"/>
  <c r="FU40" i="8"/>
  <c r="FU39" i="8" s="1"/>
  <c r="FU33" i="8"/>
  <c r="FU32" i="8" s="1"/>
  <c r="FU30" i="8"/>
  <c r="FM91" i="8"/>
  <c r="FM79" i="8"/>
  <c r="FM80" i="8" s="1"/>
  <c r="FT92" i="8"/>
  <c r="FT45" i="8"/>
  <c r="FT27" i="8"/>
  <c r="FJ86" i="2"/>
  <c r="FU73" i="2"/>
  <c r="FK16" i="2"/>
  <c r="FM44" i="2"/>
  <c r="FT80" i="2"/>
  <c r="FL51" i="2"/>
  <c r="FL67" i="2"/>
  <c r="FL66" i="2" s="1"/>
  <c r="FL63" i="2" s="1"/>
  <c r="FL60" i="2"/>
  <c r="FE35" i="2"/>
  <c r="FT53" i="2"/>
  <c r="FT62" i="2"/>
  <c r="FT61" i="2" s="1"/>
  <c r="FT69" i="2"/>
  <c r="FT68" i="2" s="1"/>
  <c r="FM37" i="2"/>
  <c r="FL79" i="2"/>
  <c r="FL77" i="2" s="1"/>
  <c r="FE42" i="2"/>
  <c r="FA22" i="2"/>
  <c r="FH34" i="2"/>
  <c r="FH41" i="2"/>
  <c r="FH40" i="2" s="1"/>
  <c r="EX30" i="2"/>
  <c r="EY25" i="2" s="1"/>
  <c r="EX21" i="2"/>
  <c r="FK95" i="2"/>
  <c r="FK70" i="2"/>
  <c r="FR72" i="2"/>
  <c r="FQ89" i="2"/>
  <c r="FN48" i="2"/>
  <c r="FF31" i="2"/>
  <c r="FG27" i="2" s="1"/>
  <c r="FG26" i="2" s="1"/>
  <c r="FO78" i="2" l="1"/>
  <c r="FV26" i="8"/>
  <c r="FV25" i="8" s="1"/>
  <c r="FV30" i="8" s="1"/>
  <c r="FU29" i="8"/>
  <c r="FV40" i="8"/>
  <c r="FV39" i="8" s="1"/>
  <c r="FV33" i="8"/>
  <c r="FV32" i="8" s="1"/>
  <c r="FU31" i="8"/>
  <c r="FN91" i="8"/>
  <c r="FN79" i="8"/>
  <c r="FN80" i="8" s="1"/>
  <c r="FU38" i="8"/>
  <c r="FO21" i="8"/>
  <c r="FS74" i="2"/>
  <c r="FS72" i="2" s="1"/>
  <c r="FG31" i="2"/>
  <c r="FH27" i="2" s="1"/>
  <c r="FA29" i="2"/>
  <c r="FB23" i="2" s="1"/>
  <c r="FB22" i="2" s="1"/>
  <c r="FL59" i="2"/>
  <c r="FL56" i="2" s="1"/>
  <c r="FL18" i="2" s="1"/>
  <c r="FL71" i="2"/>
  <c r="FL17" i="2" s="1"/>
  <c r="FE39" i="2"/>
  <c r="FN45" i="2"/>
  <c r="FU80" i="2" s="1"/>
  <c r="FN38" i="2"/>
  <c r="FN37" i="2" s="1"/>
  <c r="FL50" i="2"/>
  <c r="FL47" i="2" s="1"/>
  <c r="FL54" i="2"/>
  <c r="FL55" i="2" s="1"/>
  <c r="FR88" i="2"/>
  <c r="FR100" i="2"/>
  <c r="FR98" i="2"/>
  <c r="FO49" i="2"/>
  <c r="FO48" i="2" s="1"/>
  <c r="FO58" i="2"/>
  <c r="FO65" i="2"/>
  <c r="EX81" i="2"/>
  <c r="EX82" i="2" s="1"/>
  <c r="EX93" i="2"/>
  <c r="FE32" i="2"/>
  <c r="FH33" i="2"/>
  <c r="EY24" i="2"/>
  <c r="FF43" i="2"/>
  <c r="FM79" i="2" s="1"/>
  <c r="FM77" i="2" s="1"/>
  <c r="FF36" i="2"/>
  <c r="FF35" i="2" s="1"/>
  <c r="FK87" i="2"/>
  <c r="FK85" i="2"/>
  <c r="FR99" i="2"/>
  <c r="FT52" i="2"/>
  <c r="FK91" i="2"/>
  <c r="FL96" i="2" l="1"/>
  <c r="FV38" i="8"/>
  <c r="FV24" i="8"/>
  <c r="FV23" i="8" s="1"/>
  <c r="FU92" i="8"/>
  <c r="FU45" i="8"/>
  <c r="FU27" i="8"/>
  <c r="FO20" i="8"/>
  <c r="FO28" i="8"/>
  <c r="FP22" i="8" s="1"/>
  <c r="FP21" i="8" s="1"/>
  <c r="FV31" i="8"/>
  <c r="FW26" i="8"/>
  <c r="FW25" i="8" s="1"/>
  <c r="FE28" i="2"/>
  <c r="FL16" i="2"/>
  <c r="FL85" i="2" s="1"/>
  <c r="FF42" i="2"/>
  <c r="FF39" i="2" s="1"/>
  <c r="FN44" i="2"/>
  <c r="FF32" i="2"/>
  <c r="FB29" i="2"/>
  <c r="FC23" i="2" s="1"/>
  <c r="FC22" i="2" s="1"/>
  <c r="FS88" i="2"/>
  <c r="FS100" i="2"/>
  <c r="FS98" i="2"/>
  <c r="FK86" i="2"/>
  <c r="FN90" i="2"/>
  <c r="FE94" i="2"/>
  <c r="FE46" i="2"/>
  <c r="FS99" i="2"/>
  <c r="FR89" i="2"/>
  <c r="FM51" i="2"/>
  <c r="FM60" i="2"/>
  <c r="FM67" i="2"/>
  <c r="FO64" i="2"/>
  <c r="FV73" i="2"/>
  <c r="FL95" i="2"/>
  <c r="FL70" i="2"/>
  <c r="FL91" i="2"/>
  <c r="FU53" i="2"/>
  <c r="FU69" i="2"/>
  <c r="FU68" i="2" s="1"/>
  <c r="FU62" i="2"/>
  <c r="FU61" i="2" s="1"/>
  <c r="FI41" i="2"/>
  <c r="FI34" i="2"/>
  <c r="EY30" i="2"/>
  <c r="EZ25" i="2" s="1"/>
  <c r="EZ24" i="2" s="1"/>
  <c r="EY21" i="2"/>
  <c r="FH26" i="2"/>
  <c r="FH31" i="2" s="1"/>
  <c r="FI27" i="2" s="1"/>
  <c r="FO45" i="2"/>
  <c r="FV80" i="2" s="1"/>
  <c r="FO38" i="2"/>
  <c r="FU52" i="2"/>
  <c r="FO57" i="2"/>
  <c r="FO91" i="8" l="1"/>
  <c r="FO79" i="8"/>
  <c r="FO80" i="8" s="1"/>
  <c r="FW30" i="8"/>
  <c r="FV29" i="8"/>
  <c r="FW24" i="8" s="1"/>
  <c r="FW23" i="8" s="1"/>
  <c r="FV92" i="8"/>
  <c r="FV45" i="8"/>
  <c r="FV27" i="8"/>
  <c r="FP20" i="8"/>
  <c r="FP28" i="8"/>
  <c r="FQ22" i="8" s="1"/>
  <c r="FW40" i="8"/>
  <c r="FW39" i="8" s="1"/>
  <c r="FW33" i="8"/>
  <c r="FW32" i="8" s="1"/>
  <c r="FF46" i="2"/>
  <c r="FF28" i="2"/>
  <c r="FL87" i="2"/>
  <c r="FC29" i="2"/>
  <c r="FD23" i="2" s="1"/>
  <c r="FL86" i="2"/>
  <c r="FO90" i="2"/>
  <c r="FI26" i="2"/>
  <c r="FP45" i="2"/>
  <c r="FW80" i="2" s="1"/>
  <c r="FP38" i="2"/>
  <c r="FP78" i="2"/>
  <c r="FI40" i="2"/>
  <c r="FS89" i="2"/>
  <c r="FJ41" i="2"/>
  <c r="FJ34" i="2"/>
  <c r="FP49" i="2"/>
  <c r="FP58" i="2"/>
  <c r="FP65" i="2"/>
  <c r="FP64" i="2" s="1"/>
  <c r="EZ30" i="2"/>
  <c r="FA25" i="2" s="1"/>
  <c r="FA24" i="2" s="1"/>
  <c r="EZ21" i="2"/>
  <c r="FM66" i="2"/>
  <c r="FM63" i="2" s="1"/>
  <c r="FT74" i="2"/>
  <c r="FF94" i="2"/>
  <c r="FV69" i="2"/>
  <c r="FV68" i="2" s="1"/>
  <c r="FV53" i="2"/>
  <c r="FV62" i="2"/>
  <c r="FV61" i="2" s="1"/>
  <c r="FI33" i="2"/>
  <c r="EY81" i="2"/>
  <c r="EY82" i="2" s="1"/>
  <c r="EY93" i="2"/>
  <c r="FO44" i="2"/>
  <c r="FG36" i="2"/>
  <c r="FG43" i="2"/>
  <c r="FM59" i="2"/>
  <c r="FM56" i="2" s="1"/>
  <c r="FM71" i="2"/>
  <c r="FM17" i="2" s="1"/>
  <c r="FO37" i="2"/>
  <c r="FM50" i="2"/>
  <c r="FM47" i="2" s="1"/>
  <c r="FM54" i="2"/>
  <c r="FM55" i="2" s="1"/>
  <c r="FM18" i="2" l="1"/>
  <c r="FM96" i="2"/>
  <c r="FW29" i="8"/>
  <c r="FX40" i="8"/>
  <c r="FX39" i="8" s="1"/>
  <c r="FX33" i="8"/>
  <c r="FX32" i="8" s="1"/>
  <c r="FW31" i="8"/>
  <c r="FX26" i="8"/>
  <c r="FX25" i="8" s="1"/>
  <c r="FQ21" i="8"/>
  <c r="FW38" i="8"/>
  <c r="FP91" i="8"/>
  <c r="FP79" i="8"/>
  <c r="FP80" i="8" s="1"/>
  <c r="FJ40" i="2"/>
  <c r="FP37" i="2"/>
  <c r="FW69" i="2"/>
  <c r="FW68" i="2" s="1"/>
  <c r="FW62" i="2"/>
  <c r="FW61" i="2" s="1"/>
  <c r="FW53" i="2"/>
  <c r="FP48" i="2"/>
  <c r="FI31" i="2"/>
  <c r="FJ27" i="2" s="1"/>
  <c r="FJ26" i="2" s="1"/>
  <c r="EZ81" i="2"/>
  <c r="EZ82" i="2" s="1"/>
  <c r="EZ93" i="2"/>
  <c r="FQ49" i="2"/>
  <c r="FQ65" i="2"/>
  <c r="FQ64" i="2" s="1"/>
  <c r="FQ58" i="2"/>
  <c r="FT72" i="2"/>
  <c r="FM16" i="2"/>
  <c r="FA30" i="2"/>
  <c r="FB25" i="2" s="1"/>
  <c r="FA21" i="2"/>
  <c r="FW73" i="2"/>
  <c r="FM95" i="2"/>
  <c r="FM70" i="2"/>
  <c r="FH36" i="2"/>
  <c r="FH43" i="2"/>
  <c r="FN51" i="2"/>
  <c r="FN67" i="2"/>
  <c r="FN66" i="2" s="1"/>
  <c r="FN63" i="2" s="1"/>
  <c r="FN60" i="2"/>
  <c r="FG35" i="2"/>
  <c r="FV52" i="2"/>
  <c r="FJ33" i="2"/>
  <c r="FN79" i="2"/>
  <c r="FN77" i="2" s="1"/>
  <c r="FG42" i="2"/>
  <c r="FP44" i="2"/>
  <c r="FP57" i="2"/>
  <c r="FQ78" i="2"/>
  <c r="FD22" i="2"/>
  <c r="FK41" i="2"/>
  <c r="FK34" i="2"/>
  <c r="FX38" i="8" l="1"/>
  <c r="FX30" i="8"/>
  <c r="FY26" i="8" s="1"/>
  <c r="FY25" i="8" s="1"/>
  <c r="FY30" i="8" s="1"/>
  <c r="FX31" i="8"/>
  <c r="FW92" i="8"/>
  <c r="FW45" i="8"/>
  <c r="FW27" i="8"/>
  <c r="FQ20" i="8"/>
  <c r="FQ28" i="8"/>
  <c r="FR22" i="8" s="1"/>
  <c r="FX24" i="8"/>
  <c r="FX23" i="8" s="1"/>
  <c r="FW52" i="2"/>
  <c r="FK40" i="2"/>
  <c r="FJ31" i="2"/>
  <c r="FK27" i="2" s="1"/>
  <c r="FK26" i="2" s="1"/>
  <c r="FK31" i="2" s="1"/>
  <c r="FI43" i="2"/>
  <c r="FI36" i="2"/>
  <c r="FR49" i="2"/>
  <c r="FR65" i="2"/>
  <c r="FR64" i="2" s="1"/>
  <c r="FR58" i="2"/>
  <c r="FB24" i="2"/>
  <c r="FD29" i="2"/>
  <c r="FE23" i="2" s="1"/>
  <c r="FE22" i="2" s="1"/>
  <c r="FK33" i="2"/>
  <c r="FO79" i="2"/>
  <c r="FO77" i="2" s="1"/>
  <c r="FM91" i="2"/>
  <c r="FO51" i="2"/>
  <c r="FO60" i="2"/>
  <c r="FO67" i="2"/>
  <c r="FO66" i="2" s="1"/>
  <c r="FO63" i="2" s="1"/>
  <c r="FM85" i="2"/>
  <c r="FM87" i="2"/>
  <c r="FU74" i="2"/>
  <c r="FN50" i="2"/>
  <c r="FN47" i="2" s="1"/>
  <c r="FN54" i="2"/>
  <c r="FN55" i="2" s="1"/>
  <c r="FQ57" i="2"/>
  <c r="FX73" i="2"/>
  <c r="FQ45" i="2"/>
  <c r="FX80" i="2" s="1"/>
  <c r="FQ38" i="2"/>
  <c r="FR78" i="2"/>
  <c r="FT88" i="2"/>
  <c r="FT100" i="2"/>
  <c r="FT98" i="2"/>
  <c r="FH35" i="2"/>
  <c r="FG32" i="2"/>
  <c r="FT99" i="2"/>
  <c r="FH42" i="2"/>
  <c r="FG39" i="2"/>
  <c r="FN59" i="2"/>
  <c r="FN56" i="2" s="1"/>
  <c r="FN18" i="2" s="1"/>
  <c r="FN71" i="2"/>
  <c r="FN17" i="2" s="1"/>
  <c r="FA93" i="2"/>
  <c r="FA81" i="2"/>
  <c r="FA82" i="2" s="1"/>
  <c r="FQ48" i="2"/>
  <c r="FG28" i="2" l="1"/>
  <c r="FN96" i="2"/>
  <c r="FN91" i="2"/>
  <c r="FY40" i="8"/>
  <c r="FY39" i="8" s="1"/>
  <c r="FY38" i="8" s="1"/>
  <c r="FY33" i="8"/>
  <c r="FY32" i="8" s="1"/>
  <c r="FY31" i="8" s="1"/>
  <c r="FX92" i="8"/>
  <c r="FX45" i="8"/>
  <c r="FX27" i="8"/>
  <c r="FQ91" i="8"/>
  <c r="FQ79" i="8"/>
  <c r="FQ80" i="8" s="1"/>
  <c r="FR21" i="8"/>
  <c r="FX29" i="8"/>
  <c r="FY24" i="8" s="1"/>
  <c r="FY23" i="8" s="1"/>
  <c r="FY29" i="8" s="1"/>
  <c r="FN16" i="2"/>
  <c r="FN87" i="2" s="1"/>
  <c r="FI42" i="2"/>
  <c r="FI39" i="2" s="1"/>
  <c r="FH39" i="2"/>
  <c r="FR57" i="2"/>
  <c r="FM86" i="2"/>
  <c r="FP90" i="2"/>
  <c r="FT89" i="2"/>
  <c r="FO59" i="2"/>
  <c r="FO56" i="2" s="1"/>
  <c r="FO18" i="2" s="1"/>
  <c r="FO71" i="2"/>
  <c r="FO17" i="2" s="1"/>
  <c r="FP51" i="2"/>
  <c r="FP54" i="2" s="1"/>
  <c r="FP60" i="2"/>
  <c r="FP67" i="2"/>
  <c r="FP66" i="2" s="1"/>
  <c r="FP63" i="2" s="1"/>
  <c r="FG94" i="2"/>
  <c r="FG46" i="2"/>
  <c r="FV74" i="2"/>
  <c r="FU72" i="2"/>
  <c r="FP79" i="2"/>
  <c r="FN95" i="2"/>
  <c r="FN70" i="2"/>
  <c r="FI35" i="2"/>
  <c r="FH32" i="2"/>
  <c r="FL41" i="2"/>
  <c r="FL40" i="2" s="1"/>
  <c r="FL34" i="2"/>
  <c r="FL33" i="2" s="1"/>
  <c r="FX53" i="2"/>
  <c r="FX62" i="2"/>
  <c r="FX61" i="2" s="1"/>
  <c r="FX69" i="2"/>
  <c r="FX68" i="2" s="1"/>
  <c r="FQ37" i="2"/>
  <c r="FE29" i="2"/>
  <c r="FF23" i="2" s="1"/>
  <c r="FY73" i="2"/>
  <c r="FB30" i="2"/>
  <c r="FC25" i="2" s="1"/>
  <c r="FC24" i="2" s="1"/>
  <c r="FB21" i="2"/>
  <c r="FL27" i="2"/>
  <c r="FR48" i="2"/>
  <c r="FO50" i="2"/>
  <c r="FO54" i="2"/>
  <c r="FO55" i="2" s="1"/>
  <c r="FQ44" i="2"/>
  <c r="FR45" i="2"/>
  <c r="FY80" i="2" s="1"/>
  <c r="FR38" i="2"/>
  <c r="FP55" i="2" l="1"/>
  <c r="FH28" i="2"/>
  <c r="FO96" i="2"/>
  <c r="FO91" i="2"/>
  <c r="FR20" i="8"/>
  <c r="FR28" i="8"/>
  <c r="FS22" i="8" s="1"/>
  <c r="FS21" i="8" s="1"/>
  <c r="FY92" i="8"/>
  <c r="FY45" i="8"/>
  <c r="FY27" i="8"/>
  <c r="FS78" i="2"/>
  <c r="FN85" i="2"/>
  <c r="FN86" i="2" s="1"/>
  <c r="FC30" i="2"/>
  <c r="FD25" i="2" s="1"/>
  <c r="FC21" i="2"/>
  <c r="FL26" i="2"/>
  <c r="FL31" i="2" s="1"/>
  <c r="FM27" i="2" s="1"/>
  <c r="FS38" i="2"/>
  <c r="FS45" i="2"/>
  <c r="FR37" i="2"/>
  <c r="FX52" i="2"/>
  <c r="FY62" i="2"/>
  <c r="FY61" i="2" s="1"/>
  <c r="FY53" i="2"/>
  <c r="FY69" i="2"/>
  <c r="FY68" i="2" s="1"/>
  <c r="FB81" i="2"/>
  <c r="FB82" i="2" s="1"/>
  <c r="FB93" i="2"/>
  <c r="FP77" i="2"/>
  <c r="FP59" i="2"/>
  <c r="FP56" i="2" s="1"/>
  <c r="FP18" i="2" s="1"/>
  <c r="FP71" i="2"/>
  <c r="FP17" i="2" s="1"/>
  <c r="FI32" i="2"/>
  <c r="FI28" i="2" s="1"/>
  <c r="FR44" i="2"/>
  <c r="FU88" i="2"/>
  <c r="FU100" i="2"/>
  <c r="FU98" i="2"/>
  <c r="FO16" i="2"/>
  <c r="FF22" i="2"/>
  <c r="FM41" i="2"/>
  <c r="FM40" i="2" s="1"/>
  <c r="FM34" i="2"/>
  <c r="FU99" i="2"/>
  <c r="FJ43" i="2"/>
  <c r="FJ42" i="2" s="1"/>
  <c r="FJ39" i="2" s="1"/>
  <c r="FJ36" i="2"/>
  <c r="FJ35" i="2" s="1"/>
  <c r="FS49" i="2"/>
  <c r="FS65" i="2"/>
  <c r="FS64" i="2" s="1"/>
  <c r="FS58" i="2"/>
  <c r="FS57" i="2" s="1"/>
  <c r="FW74" i="2"/>
  <c r="FV72" i="2"/>
  <c r="FP50" i="2"/>
  <c r="FO47" i="2"/>
  <c r="FH94" i="2"/>
  <c r="FH46" i="2"/>
  <c r="FP96" i="2" l="1"/>
  <c r="FQ90" i="2"/>
  <c r="FS20" i="8"/>
  <c r="FS28" i="8"/>
  <c r="FT22" i="8" s="1"/>
  <c r="FT21" i="8" s="1"/>
  <c r="FR91" i="8"/>
  <c r="FR79" i="8"/>
  <c r="FR80" i="8" s="1"/>
  <c r="FS44" i="2"/>
  <c r="FY52" i="2"/>
  <c r="FT78" i="2"/>
  <c r="FP91" i="2"/>
  <c r="FJ32" i="2"/>
  <c r="FJ28" i="2" s="1"/>
  <c r="FV88" i="2"/>
  <c r="FV100" i="2"/>
  <c r="FV98" i="2"/>
  <c r="FI46" i="2"/>
  <c r="FI94" i="2"/>
  <c r="FM26" i="2"/>
  <c r="FT45" i="2"/>
  <c r="FT38" i="2"/>
  <c r="FC93" i="2"/>
  <c r="FC81" i="2"/>
  <c r="FC82" i="2" s="1"/>
  <c r="FF29" i="2"/>
  <c r="FG23" i="2" s="1"/>
  <c r="FD24" i="2"/>
  <c r="FK43" i="2"/>
  <c r="FK42" i="2" s="1"/>
  <c r="FK39" i="2" s="1"/>
  <c r="FK36" i="2"/>
  <c r="FV99" i="2"/>
  <c r="FQ79" i="2"/>
  <c r="FS48" i="2"/>
  <c r="FO87" i="2"/>
  <c r="FO85" i="2"/>
  <c r="FP16" i="2"/>
  <c r="FO95" i="2"/>
  <c r="FO70" i="2"/>
  <c r="FQ51" i="2"/>
  <c r="FQ54" i="2" s="1"/>
  <c r="FQ55" i="2" s="1"/>
  <c r="FQ67" i="2"/>
  <c r="FQ66" i="2" s="1"/>
  <c r="FQ63" i="2" s="1"/>
  <c r="FQ60" i="2"/>
  <c r="FU89" i="2"/>
  <c r="FM33" i="2"/>
  <c r="FT49" i="2"/>
  <c r="FT58" i="2"/>
  <c r="FT57" i="2" s="1"/>
  <c r="FT65" i="2"/>
  <c r="FT64" i="2" s="1"/>
  <c r="FW72" i="2"/>
  <c r="FW99" i="2" s="1"/>
  <c r="FP47" i="2"/>
  <c r="FS37" i="2"/>
  <c r="FT37" i="2" l="1"/>
  <c r="FT20" i="8"/>
  <c r="FT28" i="8"/>
  <c r="FU22" i="8" s="1"/>
  <c r="FU21" i="8" s="1"/>
  <c r="FS91" i="8"/>
  <c r="FS79" i="8"/>
  <c r="FS80" i="8" s="1"/>
  <c r="FT44" i="2"/>
  <c r="FR51" i="2"/>
  <c r="FR54" i="2" s="1"/>
  <c r="FR55" i="2" s="1"/>
  <c r="FR60" i="2"/>
  <c r="FR67" i="2"/>
  <c r="FR66" i="2" s="1"/>
  <c r="FR63" i="2" s="1"/>
  <c r="FV89" i="2"/>
  <c r="FD30" i="2"/>
  <c r="FE25" i="2" s="1"/>
  <c r="FD21" i="2"/>
  <c r="FJ94" i="2"/>
  <c r="FJ46" i="2"/>
  <c r="FT48" i="2"/>
  <c r="FM31" i="2"/>
  <c r="FN27" i="2" s="1"/>
  <c r="FN26" i="2" s="1"/>
  <c r="FK35" i="2"/>
  <c r="FQ59" i="2"/>
  <c r="FQ56" i="2" s="1"/>
  <c r="FQ18" i="2" s="1"/>
  <c r="FQ71" i="2"/>
  <c r="FQ17" i="2" s="1"/>
  <c r="FG22" i="2"/>
  <c r="FN41" i="2"/>
  <c r="FN34" i="2"/>
  <c r="FP95" i="2"/>
  <c r="FP70" i="2"/>
  <c r="FW88" i="2"/>
  <c r="FW100" i="2"/>
  <c r="FW98" i="2"/>
  <c r="FX74" i="2"/>
  <c r="FP87" i="2"/>
  <c r="FP85" i="2"/>
  <c r="FR79" i="2"/>
  <c r="FQ77" i="2"/>
  <c r="FQ50" i="2"/>
  <c r="FO86" i="2"/>
  <c r="FR90" i="2"/>
  <c r="FQ96" i="2" l="1"/>
  <c r="FU20" i="8"/>
  <c r="FU28" i="8"/>
  <c r="FV22" i="8" s="1"/>
  <c r="FV21" i="8" s="1"/>
  <c r="FT91" i="8"/>
  <c r="FT79" i="8"/>
  <c r="FT80" i="8" s="1"/>
  <c r="FQ16" i="2"/>
  <c r="FQ85" i="2" s="1"/>
  <c r="FY74" i="2"/>
  <c r="FY72" i="2" s="1"/>
  <c r="FX72" i="2"/>
  <c r="FN40" i="2"/>
  <c r="FU78" i="2"/>
  <c r="FG29" i="2"/>
  <c r="FH23" i="2" s="1"/>
  <c r="FN31" i="2"/>
  <c r="FQ91" i="2"/>
  <c r="FL36" i="2"/>
  <c r="FL35" i="2" s="1"/>
  <c r="FL43" i="2"/>
  <c r="FL42" i="2" s="1"/>
  <c r="FL39" i="2" s="1"/>
  <c r="FR77" i="2"/>
  <c r="FP86" i="2"/>
  <c r="FS90" i="2"/>
  <c r="FW89" i="2"/>
  <c r="FK32" i="2"/>
  <c r="FK28" i="2" s="1"/>
  <c r="FD93" i="2"/>
  <c r="FD81" i="2"/>
  <c r="FD82" i="2" s="1"/>
  <c r="FR59" i="2"/>
  <c r="FR56" i="2" s="1"/>
  <c r="FR18" i="2" s="1"/>
  <c r="FR71" i="2"/>
  <c r="FR17" i="2" s="1"/>
  <c r="FN33" i="2"/>
  <c r="FU49" i="2"/>
  <c r="FU48" i="2" s="1"/>
  <c r="FU58" i="2"/>
  <c r="FU65" i="2"/>
  <c r="FU64" i="2" s="1"/>
  <c r="FR50" i="2"/>
  <c r="FQ47" i="2"/>
  <c r="FU45" i="2"/>
  <c r="FU44" i="2" s="1"/>
  <c r="FU38" i="2"/>
  <c r="FU37" i="2" s="1"/>
  <c r="FE24" i="2"/>
  <c r="FR96" i="2" l="1"/>
  <c r="FO27" i="2"/>
  <c r="FV38" i="2" s="1"/>
  <c r="FV37" i="2" s="1"/>
  <c r="FV20" i="8"/>
  <c r="FV28" i="8"/>
  <c r="FW22" i="8" s="1"/>
  <c r="FW21" i="8" s="1"/>
  <c r="FU91" i="8"/>
  <c r="FU79" i="8"/>
  <c r="FU80" i="8" s="1"/>
  <c r="FQ87" i="2"/>
  <c r="FR16" i="2"/>
  <c r="FR87" i="2" s="1"/>
  <c r="FS51" i="2"/>
  <c r="FS54" i="2" s="1"/>
  <c r="FS55" i="2" s="1"/>
  <c r="FS60" i="2"/>
  <c r="FS67" i="2"/>
  <c r="FS66" i="2" s="1"/>
  <c r="FQ95" i="2"/>
  <c r="FQ70" i="2"/>
  <c r="FO41" i="2"/>
  <c r="FO40" i="2" s="1"/>
  <c r="FO34" i="2"/>
  <c r="FX98" i="2"/>
  <c r="FX88" i="2"/>
  <c r="FX100" i="2"/>
  <c r="FE30" i="2"/>
  <c r="FF25" i="2" s="1"/>
  <c r="FE21" i="2"/>
  <c r="FU57" i="2"/>
  <c r="FX99" i="2"/>
  <c r="FK94" i="2"/>
  <c r="FK46" i="2"/>
  <c r="FL32" i="2"/>
  <c r="FL28" i="2" s="1"/>
  <c r="FR47" i="2"/>
  <c r="FQ86" i="2"/>
  <c r="FT90" i="2"/>
  <c r="FS79" i="2"/>
  <c r="FH22" i="2"/>
  <c r="FY99" i="2"/>
  <c r="FY88" i="2"/>
  <c r="FY100" i="2"/>
  <c r="FY98" i="2"/>
  <c r="FV45" i="2" l="1"/>
  <c r="FV44" i="2" s="1"/>
  <c r="FO26" i="2"/>
  <c r="FO31" i="2" s="1"/>
  <c r="FS50" i="2"/>
  <c r="FS47" i="2" s="1"/>
  <c r="FW20" i="8"/>
  <c r="FW28" i="8"/>
  <c r="FX22" i="8" s="1"/>
  <c r="FX21" i="8" s="1"/>
  <c r="FV91" i="8"/>
  <c r="FV79" i="8"/>
  <c r="FV80" i="8" s="1"/>
  <c r="FR85" i="2"/>
  <c r="FR86" i="2" s="1"/>
  <c r="FV78" i="2"/>
  <c r="FS59" i="2"/>
  <c r="FS56" i="2" s="1"/>
  <c r="FS71" i="2"/>
  <c r="FY89" i="2"/>
  <c r="FL46" i="2"/>
  <c r="FL94" i="2"/>
  <c r="FE93" i="2"/>
  <c r="FE81" i="2"/>
  <c r="FE82" i="2" s="1"/>
  <c r="FF24" i="2"/>
  <c r="FM43" i="2"/>
  <c r="FM42" i="2" s="1"/>
  <c r="FM39" i="2" s="1"/>
  <c r="FM36" i="2"/>
  <c r="FS63" i="2"/>
  <c r="FH29" i="2"/>
  <c r="FI23" i="2" s="1"/>
  <c r="FR95" i="2"/>
  <c r="FR70" i="2"/>
  <c r="FS77" i="2"/>
  <c r="FX89" i="2"/>
  <c r="FO33" i="2"/>
  <c r="FV49" i="2"/>
  <c r="FV65" i="2"/>
  <c r="FV64" i="2" s="1"/>
  <c r="FV58" i="2"/>
  <c r="FV57" i="2" s="1"/>
  <c r="FR91" i="2"/>
  <c r="FS18" i="2" l="1"/>
  <c r="FS16" i="2"/>
  <c r="FS85" i="2" s="1"/>
  <c r="FS17" i="2"/>
  <c r="FS91" i="2" s="1"/>
  <c r="FS96" i="2"/>
  <c r="FP27" i="2"/>
  <c r="FW45" i="2" s="1"/>
  <c r="FW44" i="2" s="1"/>
  <c r="FX20" i="8"/>
  <c r="FX28" i="8"/>
  <c r="FY22" i="8" s="1"/>
  <c r="FY21" i="8" s="1"/>
  <c r="FW91" i="8"/>
  <c r="FW79" i="8"/>
  <c r="FW80" i="8" s="1"/>
  <c r="FU90" i="2"/>
  <c r="FT51" i="2"/>
  <c r="FT67" i="2"/>
  <c r="FT66" i="2" s="1"/>
  <c r="FT60" i="2"/>
  <c r="FM35" i="2"/>
  <c r="FS95" i="2"/>
  <c r="FS70" i="2"/>
  <c r="FF30" i="2"/>
  <c r="FG25" i="2" s="1"/>
  <c r="FF21" i="2"/>
  <c r="FV48" i="2"/>
  <c r="FI22" i="2"/>
  <c r="FP41" i="2"/>
  <c r="FP40" i="2" s="1"/>
  <c r="FP34" i="2"/>
  <c r="FP33" i="2" s="1"/>
  <c r="FT79" i="2"/>
  <c r="FP26" i="2" l="1"/>
  <c r="FP31" i="2" s="1"/>
  <c r="FQ27" i="2" s="1"/>
  <c r="FS87" i="2"/>
  <c r="FW38" i="2"/>
  <c r="FW37" i="2" s="1"/>
  <c r="FY20" i="8"/>
  <c r="FY28" i="8"/>
  <c r="FX91" i="8"/>
  <c r="FX79" i="8"/>
  <c r="FX80" i="8" s="1"/>
  <c r="FW78" i="2"/>
  <c r="FM32" i="2"/>
  <c r="FM28" i="2" s="1"/>
  <c r="FT77" i="2"/>
  <c r="FS86" i="2"/>
  <c r="FV90" i="2"/>
  <c r="FF81" i="2"/>
  <c r="FF82" i="2" s="1"/>
  <c r="FF93" i="2"/>
  <c r="FT59" i="2"/>
  <c r="FT56" i="2" s="1"/>
  <c r="FT71" i="2"/>
  <c r="FT17" i="2" s="1"/>
  <c r="FW49" i="2"/>
  <c r="FW58" i="2"/>
  <c r="FW65" i="2"/>
  <c r="FW64" i="2" s="1"/>
  <c r="FG24" i="2"/>
  <c r="FN36" i="2"/>
  <c r="FN43" i="2"/>
  <c r="FN42" i="2" s="1"/>
  <c r="FN39" i="2" s="1"/>
  <c r="FT63" i="2"/>
  <c r="FI29" i="2"/>
  <c r="FJ23" i="2" s="1"/>
  <c r="FT54" i="2"/>
  <c r="FT55" i="2" s="1"/>
  <c r="FT50" i="2"/>
  <c r="FT18" i="2" l="1"/>
  <c r="FT96" i="2"/>
  <c r="FY91" i="8"/>
  <c r="FY79" i="8"/>
  <c r="FY80" i="8" s="1"/>
  <c r="FU79" i="2"/>
  <c r="FU77" i="2" s="1"/>
  <c r="FW57" i="2"/>
  <c r="FT16" i="2"/>
  <c r="FQ34" i="2"/>
  <c r="FQ41" i="2"/>
  <c r="FM94" i="2"/>
  <c r="FM46" i="2"/>
  <c r="FJ22" i="2"/>
  <c r="FU51" i="2"/>
  <c r="FU54" i="2" s="1"/>
  <c r="FU55" i="2" s="1"/>
  <c r="FU60" i="2"/>
  <c r="FU67" i="2"/>
  <c r="FU66" i="2" s="1"/>
  <c r="FN35" i="2"/>
  <c r="FG30" i="2"/>
  <c r="FH25" i="2" s="1"/>
  <c r="FG21" i="2"/>
  <c r="FX45" i="2"/>
  <c r="FX44" i="2" s="1"/>
  <c r="FX38" i="2"/>
  <c r="FX37" i="2" s="1"/>
  <c r="FW48" i="2"/>
  <c r="FT47" i="2"/>
  <c r="FQ26" i="2"/>
  <c r="FU50" i="2" l="1"/>
  <c r="FU47" i="2" s="1"/>
  <c r="FU95" i="2" s="1"/>
  <c r="FN32" i="2"/>
  <c r="FN28" i="2" s="1"/>
  <c r="FU63" i="2"/>
  <c r="FQ40" i="2"/>
  <c r="FX78" i="2"/>
  <c r="FH24" i="2"/>
  <c r="FO36" i="2"/>
  <c r="FO35" i="2" s="1"/>
  <c r="FO43" i="2"/>
  <c r="FT91" i="2"/>
  <c r="FT87" i="2"/>
  <c r="FT85" i="2"/>
  <c r="FX49" i="2"/>
  <c r="FX58" i="2"/>
  <c r="FX57" i="2" s="1"/>
  <c r="FX65" i="2"/>
  <c r="FX64" i="2" s="1"/>
  <c r="FQ33" i="2"/>
  <c r="FU59" i="2"/>
  <c r="FU56" i="2" s="1"/>
  <c r="FU71" i="2"/>
  <c r="FU17" i="2" s="1"/>
  <c r="FQ31" i="2"/>
  <c r="FJ29" i="2"/>
  <c r="FK23" i="2" s="1"/>
  <c r="FT95" i="2"/>
  <c r="FT70" i="2"/>
  <c r="FG93" i="2"/>
  <c r="FG81" i="2"/>
  <c r="FG82" i="2" s="1"/>
  <c r="FU18" i="2" l="1"/>
  <c r="FU96" i="2"/>
  <c r="FU91" i="2"/>
  <c r="FU70" i="2"/>
  <c r="FU16" i="2"/>
  <c r="FU87" i="2" s="1"/>
  <c r="FR41" i="2"/>
  <c r="FR40" i="2" s="1"/>
  <c r="FR34" i="2"/>
  <c r="FR33" i="2" s="1"/>
  <c r="FK22" i="2"/>
  <c r="FO42" i="2"/>
  <c r="FO39" i="2" s="1"/>
  <c r="FV79" i="2"/>
  <c r="FR27" i="2"/>
  <c r="FX48" i="2"/>
  <c r="FV51" i="2"/>
  <c r="FV67" i="2"/>
  <c r="FV66" i="2" s="1"/>
  <c r="FV63" i="2" s="1"/>
  <c r="FV60" i="2"/>
  <c r="FN94" i="2"/>
  <c r="FN46" i="2"/>
  <c r="FT86" i="2"/>
  <c r="FW90" i="2"/>
  <c r="FH30" i="2"/>
  <c r="FI25" i="2" s="1"/>
  <c r="FH21" i="2"/>
  <c r="FO32" i="2"/>
  <c r="FO28" i="2" l="1"/>
  <c r="FU85" i="2"/>
  <c r="FU86" i="2" s="1"/>
  <c r="FY78" i="2"/>
  <c r="FY38" i="2"/>
  <c r="FY37" i="2" s="1"/>
  <c r="FY45" i="2"/>
  <c r="FY44" i="2" s="1"/>
  <c r="FR26" i="2"/>
  <c r="FR31" i="2" s="1"/>
  <c r="FS27" i="2" s="1"/>
  <c r="FS26" i="2" s="1"/>
  <c r="FS31" i="2" s="1"/>
  <c r="FP36" i="2"/>
  <c r="FP43" i="2"/>
  <c r="FP42" i="2" s="1"/>
  <c r="FP39" i="2" s="1"/>
  <c r="FO46" i="2"/>
  <c r="FO94" i="2"/>
  <c r="FY49" i="2"/>
  <c r="FY48" i="2" s="1"/>
  <c r="FY58" i="2"/>
  <c r="FY65" i="2"/>
  <c r="FY64" i="2" s="1"/>
  <c r="FK29" i="2"/>
  <c r="FL23" i="2" s="1"/>
  <c r="FV50" i="2"/>
  <c r="FV54" i="2"/>
  <c r="FV55" i="2" s="1"/>
  <c r="FV77" i="2"/>
  <c r="FH93" i="2"/>
  <c r="FH81" i="2"/>
  <c r="FH82" i="2" s="1"/>
  <c r="FV59" i="2"/>
  <c r="FV56" i="2" s="1"/>
  <c r="FV18" i="2" s="1"/>
  <c r="FV71" i="2"/>
  <c r="FV17" i="2" s="1"/>
  <c r="FI24" i="2"/>
  <c r="FV96" i="2" l="1"/>
  <c r="FX90" i="2"/>
  <c r="FW79" i="2"/>
  <c r="FW77" i="2" s="1"/>
  <c r="FV16" i="2"/>
  <c r="FW51" i="2"/>
  <c r="FW54" i="2" s="1"/>
  <c r="FW55" i="2" s="1"/>
  <c r="FW67" i="2"/>
  <c r="FW66" i="2" s="1"/>
  <c r="FW63" i="2" s="1"/>
  <c r="FW60" i="2"/>
  <c r="FP35" i="2"/>
  <c r="FY57" i="2"/>
  <c r="FV47" i="2"/>
  <c r="FI30" i="2"/>
  <c r="FJ25" i="2" s="1"/>
  <c r="FI21" i="2"/>
  <c r="FL22" i="2"/>
  <c r="FS41" i="2"/>
  <c r="FS40" i="2" s="1"/>
  <c r="FS34" i="2"/>
  <c r="FS33" i="2" s="1"/>
  <c r="FW59" i="2" l="1"/>
  <c r="FW56" i="2" s="1"/>
  <c r="FW18" i="2" s="1"/>
  <c r="FW71" i="2"/>
  <c r="FW50" i="2"/>
  <c r="FI93" i="2"/>
  <c r="FI81" i="2"/>
  <c r="FI82" i="2" s="1"/>
  <c r="FV91" i="2"/>
  <c r="FJ24" i="2"/>
  <c r="FQ36" i="2"/>
  <c r="FQ43" i="2"/>
  <c r="FV95" i="2"/>
  <c r="FV70" i="2"/>
  <c r="FV87" i="2"/>
  <c r="FV85" i="2"/>
  <c r="FT27" i="2"/>
  <c r="FT26" i="2" s="1"/>
  <c r="FL29" i="2"/>
  <c r="FM23" i="2" s="1"/>
  <c r="FP32" i="2"/>
  <c r="FP28" i="2" s="1"/>
  <c r="FW16" i="2" l="1"/>
  <c r="FW87" i="2" s="1"/>
  <c r="FW17" i="2"/>
  <c r="FW91" i="2" s="1"/>
  <c r="FW96" i="2"/>
  <c r="FT41" i="2"/>
  <c r="FT40" i="2" s="1"/>
  <c r="FT34" i="2"/>
  <c r="FT33" i="2" s="1"/>
  <c r="FM22" i="2"/>
  <c r="FX51" i="2"/>
  <c r="FX54" i="2" s="1"/>
  <c r="FX55" i="2" s="1"/>
  <c r="FX67" i="2"/>
  <c r="FX66" i="2" s="1"/>
  <c r="FX63" i="2" s="1"/>
  <c r="FX60" i="2"/>
  <c r="FW47" i="2"/>
  <c r="FQ42" i="2"/>
  <c r="FQ39" i="2" s="1"/>
  <c r="FX79" i="2"/>
  <c r="FP94" i="2"/>
  <c r="FP46" i="2"/>
  <c r="FJ30" i="2"/>
  <c r="FK25" i="2" s="1"/>
  <c r="FJ21" i="2"/>
  <c r="FT31" i="2"/>
  <c r="FV86" i="2"/>
  <c r="FY90" i="2"/>
  <c r="FQ35" i="2"/>
  <c r="FQ32" i="2" s="1"/>
  <c r="FW85" i="2" l="1"/>
  <c r="FW86" i="2" s="1"/>
  <c r="FU27" i="2"/>
  <c r="FU26" i="2" s="1"/>
  <c r="FU31" i="2" s="1"/>
  <c r="FQ28" i="2"/>
  <c r="FK24" i="2"/>
  <c r="FR43" i="2"/>
  <c r="FR42" i="2" s="1"/>
  <c r="FR39" i="2" s="1"/>
  <c r="FR36" i="2"/>
  <c r="FX59" i="2"/>
  <c r="FX56" i="2" s="1"/>
  <c r="FX18" i="2" s="1"/>
  <c r="FX71" i="2"/>
  <c r="FX17" i="2" s="1"/>
  <c r="FM29" i="2"/>
  <c r="FN23" i="2" s="1"/>
  <c r="FW70" i="2"/>
  <c r="FW95" i="2"/>
  <c r="FX77" i="2"/>
  <c r="FQ94" i="2"/>
  <c r="FQ46" i="2"/>
  <c r="FJ81" i="2"/>
  <c r="FJ82" i="2" s="1"/>
  <c r="FJ93" i="2"/>
  <c r="FX50" i="2"/>
  <c r="FX47" i="2" s="1"/>
  <c r="FX96" i="2" l="1"/>
  <c r="FY79" i="2"/>
  <c r="FY77" i="2" s="1"/>
  <c r="FR35" i="2"/>
  <c r="FR32" i="2" s="1"/>
  <c r="FR28" i="2" s="1"/>
  <c r="FY51" i="2"/>
  <c r="FY60" i="2"/>
  <c r="FY67" i="2"/>
  <c r="FY66" i="2" s="1"/>
  <c r="FY63" i="2" s="1"/>
  <c r="FX16" i="2"/>
  <c r="FN22" i="2"/>
  <c r="FU41" i="2"/>
  <c r="FU40" i="2" s="1"/>
  <c r="FU34" i="2"/>
  <c r="FU33" i="2" s="1"/>
  <c r="FV27" i="2" s="1"/>
  <c r="FV26" i="2" s="1"/>
  <c r="FK30" i="2"/>
  <c r="FL25" i="2" s="1"/>
  <c r="FK21" i="2"/>
  <c r="FX70" i="2"/>
  <c r="FX95" i="2"/>
  <c r="FV31" i="2" l="1"/>
  <c r="FX87" i="2"/>
  <c r="FX85" i="2"/>
  <c r="FX86" i="2" s="1"/>
  <c r="FY59" i="2"/>
  <c r="FY56" i="2" s="1"/>
  <c r="FY18" i="2" s="1"/>
  <c r="FY71" i="2"/>
  <c r="FY17" i="2" s="1"/>
  <c r="FN29" i="2"/>
  <c r="FO23" i="2" s="1"/>
  <c r="FS43" i="2"/>
  <c r="FS42" i="2" s="1"/>
  <c r="FS39" i="2" s="1"/>
  <c r="FS36" i="2"/>
  <c r="FS35" i="2" s="1"/>
  <c r="FS32" i="2" s="1"/>
  <c r="FY50" i="2"/>
  <c r="FY47" i="2" s="1"/>
  <c r="FY54" i="2"/>
  <c r="FY55" i="2" s="1"/>
  <c r="FX91" i="2"/>
  <c r="FK81" i="2"/>
  <c r="FK82" i="2" s="1"/>
  <c r="FK93" i="2"/>
  <c r="FL24" i="2"/>
  <c r="FR94" i="2"/>
  <c r="FR46" i="2"/>
  <c r="FS28" i="2" l="1"/>
  <c r="FY96" i="2"/>
  <c r="FY16" i="2"/>
  <c r="FY87" i="2" s="1"/>
  <c r="FY95" i="2"/>
  <c r="FY70" i="2"/>
  <c r="FY91" i="2"/>
  <c r="FS94" i="2"/>
  <c r="FS46" i="2"/>
  <c r="FL30" i="2"/>
  <c r="FM25" i="2" s="1"/>
  <c r="FL21" i="2"/>
  <c r="FO22" i="2"/>
  <c r="FV34" i="2"/>
  <c r="FV33" i="2" s="1"/>
  <c r="FW27" i="2" s="1"/>
  <c r="FW26" i="2" s="1"/>
  <c r="FW31" i="2" s="1"/>
  <c r="FV41" i="2"/>
  <c r="FV40" i="2" s="1"/>
  <c r="FY85" i="2" l="1"/>
  <c r="FY86" i="2" s="1"/>
  <c r="FT36" i="2"/>
  <c r="FT35" i="2" s="1"/>
  <c r="FT32" i="2" s="1"/>
  <c r="FT43" i="2"/>
  <c r="FT42" i="2" s="1"/>
  <c r="FT39" i="2" s="1"/>
  <c r="FO29" i="2"/>
  <c r="FP23" i="2" s="1"/>
  <c r="FP22" i="2" s="1"/>
  <c r="FL93" i="2"/>
  <c r="FL81" i="2"/>
  <c r="FL82" i="2" s="1"/>
  <c r="FM24" i="2"/>
  <c r="FT28" i="2" l="1"/>
  <c r="FP29" i="2"/>
  <c r="FQ23" i="2" s="1"/>
  <c r="FM30" i="2"/>
  <c r="FN25" i="2" s="1"/>
  <c r="FM21" i="2"/>
  <c r="FW41" i="2"/>
  <c r="FW40" i="2" s="1"/>
  <c r="FW34" i="2"/>
  <c r="FW33" i="2" s="1"/>
  <c r="FT94" i="2"/>
  <c r="FT46" i="2"/>
  <c r="FX27" i="2" l="1"/>
  <c r="FX26" i="2" s="1"/>
  <c r="FN24" i="2"/>
  <c r="FU36" i="2"/>
  <c r="FU35" i="2" s="1"/>
  <c r="FU43" i="2"/>
  <c r="FU42" i="2" s="1"/>
  <c r="FU39" i="2" s="1"/>
  <c r="FM93" i="2"/>
  <c r="FM81" i="2"/>
  <c r="FM82" i="2" s="1"/>
  <c r="FQ22" i="2"/>
  <c r="FX41" i="2"/>
  <c r="FX40" i="2" s="1"/>
  <c r="FX34" i="2"/>
  <c r="FX33" i="2" s="1"/>
  <c r="FN30" i="2" l="1"/>
  <c r="FO25" i="2" s="1"/>
  <c r="FN21" i="2"/>
  <c r="FX31" i="2"/>
  <c r="FY27" i="2" s="1"/>
  <c r="FY26" i="2" s="1"/>
  <c r="FY31" i="2" s="1"/>
  <c r="FU32" i="2"/>
  <c r="FU28" i="2" s="1"/>
  <c r="FQ29" i="2"/>
  <c r="FR23" i="2" s="1"/>
  <c r="FR22" i="2" l="1"/>
  <c r="FY34" i="2"/>
  <c r="FY33" i="2" s="1"/>
  <c r="FY41" i="2"/>
  <c r="FY40" i="2" s="1"/>
  <c r="FN93" i="2"/>
  <c r="FN81" i="2"/>
  <c r="FN82" i="2" s="1"/>
  <c r="FU46" i="2"/>
  <c r="FU94" i="2"/>
  <c r="FO24" i="2"/>
  <c r="FV36" i="2"/>
  <c r="FV35" i="2" s="1"/>
  <c r="FV32" i="2" s="1"/>
  <c r="FV43" i="2"/>
  <c r="FV42" i="2" s="1"/>
  <c r="FV39" i="2" s="1"/>
  <c r="FV28" i="2" l="1"/>
  <c r="FV94" i="2"/>
  <c r="FV46" i="2"/>
  <c r="FO30" i="2"/>
  <c r="FP25" i="2" s="1"/>
  <c r="FP24" i="2" s="1"/>
  <c r="FO21" i="2"/>
  <c r="FR29" i="2"/>
  <c r="FS23" i="2" s="1"/>
  <c r="FS22" i="2" s="1"/>
  <c r="FP30" i="2" l="1"/>
  <c r="FQ25" i="2" s="1"/>
  <c r="FP21" i="2"/>
  <c r="FW36" i="2"/>
  <c r="FW35" i="2" s="1"/>
  <c r="FW32" i="2" s="1"/>
  <c r="FW43" i="2"/>
  <c r="FW42" i="2" s="1"/>
  <c r="FW39" i="2" s="1"/>
  <c r="FO93" i="2"/>
  <c r="FO81" i="2"/>
  <c r="FO82" i="2" s="1"/>
  <c r="FS29" i="2"/>
  <c r="FT23" i="2" s="1"/>
  <c r="FT22" i="2" s="1"/>
  <c r="FW28" i="2" l="1"/>
  <c r="FT29" i="2"/>
  <c r="FU23" i="2" s="1"/>
  <c r="FU22" i="2" s="1"/>
  <c r="FW46" i="2"/>
  <c r="FW94" i="2"/>
  <c r="FP93" i="2"/>
  <c r="FP81" i="2"/>
  <c r="FP82" i="2" s="1"/>
  <c r="FQ24" i="2"/>
  <c r="FX43" i="2"/>
  <c r="FX42" i="2" s="1"/>
  <c r="FX39" i="2" s="1"/>
  <c r="FX36" i="2"/>
  <c r="FX35" i="2" s="1"/>
  <c r="FX32" i="2" s="1"/>
  <c r="FX28" i="2" l="1"/>
  <c r="FQ30" i="2"/>
  <c r="FR25" i="2" s="1"/>
  <c r="FQ21" i="2"/>
  <c r="FX46" i="2"/>
  <c r="FX94" i="2"/>
  <c r="FU29" i="2"/>
  <c r="FV23" i="2" s="1"/>
  <c r="FV22" i="2" s="1"/>
  <c r="FV29" i="2" l="1"/>
  <c r="FW23" i="2" s="1"/>
  <c r="FW22" i="2" s="1"/>
  <c r="FQ81" i="2"/>
  <c r="FQ82" i="2" s="1"/>
  <c r="FQ93" i="2"/>
  <c r="FR24" i="2"/>
  <c r="FY36" i="2"/>
  <c r="FY35" i="2" s="1"/>
  <c r="FY32" i="2" s="1"/>
  <c r="FY43" i="2"/>
  <c r="FY42" i="2" s="1"/>
  <c r="FY39" i="2" s="1"/>
  <c r="FY28" i="2" l="1"/>
  <c r="FW29" i="2"/>
  <c r="FX23" i="2" s="1"/>
  <c r="FX22" i="2" s="1"/>
  <c r="FY46" i="2"/>
  <c r="FY94" i="2"/>
  <c r="FR30" i="2"/>
  <c r="FS25" i="2" s="1"/>
  <c r="FS24" i="2" s="1"/>
  <c r="FR21" i="2"/>
  <c r="FX29" i="2" l="1"/>
  <c r="FY23" i="2" s="1"/>
  <c r="FY22" i="2" s="1"/>
  <c r="FR81" i="2"/>
  <c r="FR82" i="2" s="1"/>
  <c r="FR93" i="2"/>
  <c r="FS30" i="2"/>
  <c r="FT25" i="2" s="1"/>
  <c r="FT24" i="2" s="1"/>
  <c r="FS21" i="2"/>
  <c r="FY29" i="2" l="1"/>
  <c r="FS81" i="2"/>
  <c r="FS82" i="2" s="1"/>
  <c r="FS93" i="2"/>
  <c r="FT30" i="2"/>
  <c r="FU25" i="2" s="1"/>
  <c r="FU24" i="2" s="1"/>
  <c r="FT21" i="2"/>
  <c r="FU30" i="2" l="1"/>
  <c r="FV25" i="2" s="1"/>
  <c r="FV24" i="2" s="1"/>
  <c r="FU21" i="2"/>
  <c r="FT81" i="2"/>
  <c r="FT82" i="2" s="1"/>
  <c r="FT93" i="2"/>
  <c r="FU93" i="2" l="1"/>
  <c r="FU81" i="2"/>
  <c r="FU82" i="2" s="1"/>
  <c r="FV30" i="2"/>
  <c r="FW25" i="2" s="1"/>
  <c r="FW24" i="2" s="1"/>
  <c r="FV21" i="2"/>
  <c r="FW30" i="2" l="1"/>
  <c r="FX25" i="2" s="1"/>
  <c r="FX24" i="2" s="1"/>
  <c r="FW21" i="2"/>
  <c r="FV93" i="2"/>
  <c r="FV81" i="2"/>
  <c r="FV82" i="2" s="1"/>
  <c r="FW81" i="2" l="1"/>
  <c r="FW82" i="2" s="1"/>
  <c r="FW93" i="2"/>
  <c r="FX30" i="2"/>
  <c r="FY25" i="2" s="1"/>
  <c r="FY24" i="2" s="1"/>
  <c r="FX21" i="2"/>
  <c r="FX93" i="2" l="1"/>
  <c r="FX81" i="2"/>
  <c r="FX82" i="2" s="1"/>
  <c r="FY30" i="2"/>
  <c r="FY21" i="2"/>
  <c r="FY93" i="2" l="1"/>
  <c r="FY81" i="2"/>
  <c r="FY82" i="2" s="1"/>
</calcChain>
</file>

<file path=xl/sharedStrings.xml><?xml version="1.0" encoding="utf-8"?>
<sst xmlns="http://schemas.openxmlformats.org/spreadsheetml/2006/main" count="1126" uniqueCount="223">
  <si>
    <t>France</t>
  </si>
  <si>
    <t>cas</t>
  </si>
  <si>
    <t>jours</t>
  </si>
  <si>
    <t>morts</t>
  </si>
  <si>
    <t>Italie</t>
  </si>
  <si>
    <t>Chine</t>
  </si>
  <si>
    <t>USA</t>
  </si>
  <si>
    <t>JOURS</t>
  </si>
  <si>
    <t>M/C-6</t>
  </si>
  <si>
    <t>j</t>
  </si>
  <si>
    <t>Allemagne</t>
  </si>
  <si>
    <t>sources</t>
  </si>
  <si>
    <t>https://fr.wikipedia.org/wiki/Pand%C3%A9mie_de_maladie_%C3%A0_coronavirus_de_2020_en_Allemagne</t>
  </si>
  <si>
    <t>https://fr.wikipedia.org/w/index.php?title=Pand%C3%A9mie_de_maladie_%C3%A0_coronavirus_(COVID-19)_de_2020_en_France</t>
  </si>
  <si>
    <t>https://fr.wikipedia.org/wiki/Pand%C3%A9mie_de_maladie_%C3%A0_coronavirus_de_2020_en_Italie</t>
  </si>
  <si>
    <t>UK</t>
  </si>
  <si>
    <t>https://en.wikipedia.org/wiki/2020_coronavirus_pandemic_in_the_United_Kingdom</t>
  </si>
  <si>
    <t>N/N-1</t>
  </si>
  <si>
    <t>N/N-1 (avg)</t>
  </si>
  <si>
    <t>Espagne</t>
  </si>
  <si>
    <t>mort</t>
  </si>
  <si>
    <t>Qualité confinement</t>
  </si>
  <si>
    <t>Qualité soins</t>
  </si>
  <si>
    <t>Premier indicateur : croissance du nombre de cas</t>
  </si>
  <si>
    <t>facteurs</t>
  </si>
  <si>
    <t>social distancing culturel</t>
  </si>
  <si>
    <t>confinement</t>
  </si>
  <si>
    <t>test + isolation des cas (légers)</t>
  </si>
  <si>
    <t>taux de tests</t>
  </si>
  <si>
    <t>ESD (Elderly Social Distancing)</t>
  </si>
  <si>
    <t>nombre de lits soins intensifs</t>
  </si>
  <si>
    <t>Corée</t>
  </si>
  <si>
    <t>new deaths</t>
  </si>
  <si>
    <t>dM[0-2]/dC-[5-8]</t>
  </si>
  <si>
    <t xml:space="preserve">M/C avec 5 jours décalage </t>
  </si>
  <si>
    <t>COVID Data - source: Wikipedia - updated daily</t>
  </si>
  <si>
    <t>C / M-6</t>
  </si>
  <si>
    <t>lissage 3 jours (C et M)</t>
  </si>
  <si>
    <t>https://en.wikipedia.org/wiki/2020_coronavirus_pandemic_in_the_United_States</t>
  </si>
  <si>
    <t>MAP</t>
  </si>
  <si>
    <t>https://coronavirus.jhu.edu/map.html</t>
  </si>
  <si>
    <t>D(&gt;100)</t>
  </si>
  <si>
    <t>D+1</t>
  </si>
  <si>
    <t>https://en.wikipedia.org/wiki/2020_coronavirus_pandemic_in_South_Korea</t>
  </si>
  <si>
    <t>South Korea</t>
  </si>
  <si>
    <t>Objectif lissage</t>
  </si>
  <si>
    <t>Sortie confinement</t>
  </si>
  <si>
    <t>Objectif sortie</t>
  </si>
  <si>
    <t>Quatre KPI à suivre</t>
  </si>
  <si>
    <t>new case/M</t>
  </si>
  <si>
    <t>Troisième indicateur : morbidité à 5 jours (M - M-2) / (C-5 - C-8)</t>
  </si>
  <si>
    <t>Deuxième indicateur : evolution du nombre de cas pour 1M</t>
  </si>
  <si>
    <t>Growth rate à partir de 100 morts</t>
  </si>
  <si>
    <t>Quatrième indicateur : morbidité à 6 jours (globale)</t>
  </si>
  <si>
    <t>Same in new case / 1M</t>
  </si>
  <si>
    <t>note (&gt; 500 for US)</t>
  </si>
  <si>
    <t xml:space="preserve">Coutry </t>
  </si>
  <si>
    <t>Population(K)</t>
  </si>
  <si>
    <t>over 80</t>
  </si>
  <si>
    <t>morbidity</t>
  </si>
  <si>
    <t>start</t>
  </si>
  <si>
    <t>60-80</t>
  </si>
  <si>
    <t>début confinement</t>
  </si>
  <si>
    <t>Symptomatic</t>
  </si>
  <si>
    <t>Asymptomatic</t>
  </si>
  <si>
    <t>incubation</t>
  </si>
  <si>
    <t>assymptomatic rate</t>
  </si>
  <si>
    <t>contagious</t>
  </si>
  <si>
    <t>7days</t>
  </si>
  <si>
    <t>7 days</t>
  </si>
  <si>
    <t>phase 1 (S or AS)</t>
  </si>
  <si>
    <t>Sick</t>
  </si>
  <si>
    <t>Hospital OK</t>
  </si>
  <si>
    <t>new HOK 80</t>
  </si>
  <si>
    <t>new HOK 60</t>
  </si>
  <si>
    <t>H to Death</t>
  </si>
  <si>
    <t>H to Death 60</t>
  </si>
  <si>
    <t>H to Death 80</t>
  </si>
  <si>
    <t>Cured</t>
  </si>
  <si>
    <t>Dead</t>
  </si>
  <si>
    <t>other</t>
  </si>
  <si>
    <t>Incube</t>
  </si>
  <si>
    <t>incubation young</t>
  </si>
  <si>
    <t>incub 60</t>
  </si>
  <si>
    <t>incub 80</t>
  </si>
  <si>
    <t>Contagious</t>
  </si>
  <si>
    <t>symp young</t>
  </si>
  <si>
    <t>Assymp young</t>
  </si>
  <si>
    <t>Assymp 60</t>
  </si>
  <si>
    <t>Assymp 80</t>
  </si>
  <si>
    <t>symp 60</t>
  </si>
  <si>
    <t>Succeptible</t>
  </si>
  <si>
    <t>effet confinement</t>
  </si>
  <si>
    <t>contagion sans confinement</t>
  </si>
  <si>
    <t>regular</t>
  </si>
  <si>
    <t>Sick young</t>
  </si>
  <si>
    <t>Cured young</t>
  </si>
  <si>
    <t>Dead young</t>
  </si>
  <si>
    <t>Cured 60</t>
  </si>
  <si>
    <t>Cured 80</t>
  </si>
  <si>
    <t>Hospital OK young</t>
  </si>
  <si>
    <t>hospital rate (phase2)</t>
  </si>
  <si>
    <t xml:space="preserve"> H to Death young</t>
  </si>
  <si>
    <t>over80</t>
  </si>
  <si>
    <t>Drate</t>
  </si>
  <si>
    <t>death rate at H</t>
  </si>
  <si>
    <t>Phase2</t>
  </si>
  <si>
    <t>from Inc</t>
  </si>
  <si>
    <t>from hToD</t>
  </si>
  <si>
    <t>symptomatic 80</t>
  </si>
  <si>
    <t>from Sympto</t>
  </si>
  <si>
    <t>From Sympto</t>
  </si>
  <si>
    <t>Phase1</t>
  </si>
  <si>
    <t>Sick over 60</t>
  </si>
  <si>
    <t>Sick over 80</t>
  </si>
  <si>
    <t>from A,Si,HOK</t>
  </si>
  <si>
    <t>KPI</t>
  </si>
  <si>
    <t>growth</t>
  </si>
  <si>
    <t>mortality</t>
  </si>
  <si>
    <t>Succeptibe 60-80</t>
  </si>
  <si>
    <t>Succeptible over 80</t>
  </si>
  <si>
    <t>delta young</t>
  </si>
  <si>
    <t>detlta 60</t>
  </si>
  <si>
    <t>delta 80</t>
  </si>
  <si>
    <t>Start profile</t>
  </si>
  <si>
    <t>incubated Day 7</t>
  </si>
  <si>
    <t>Growth rate</t>
  </si>
  <si>
    <t>Test Policy</t>
  </si>
  <si>
    <t>Sick test percentage</t>
  </si>
  <si>
    <t>Assympto</t>
  </si>
  <si>
    <t>Hopital</t>
  </si>
  <si>
    <t>Hopital OK</t>
  </si>
  <si>
    <t>Hopital Death</t>
  </si>
  <si>
    <t xml:space="preserve">congestion hopital </t>
  </si>
  <si>
    <t>Case tally</t>
  </si>
  <si>
    <t>Simplistic COVID Model</t>
  </si>
  <si>
    <t>Sick GR</t>
  </si>
  <si>
    <t>Sympo GR</t>
  </si>
  <si>
    <t>Hopital OK GR</t>
  </si>
  <si>
    <t>Incub GR</t>
  </si>
  <si>
    <t>M:C-6</t>
  </si>
  <si>
    <t>Notes</t>
  </si>
  <si>
    <t>I start with a simple dumb model : Succeptible -&gt; Incubation -&gt; (Syptomatic or Assymptomatic) ---(if symptomatic)-&gt; (sick at home or hospital-OK or hospital-to-death).  I make this even simpler with a weekly pattern.   The only subtlety is the division of the population into three groups:  (0 - 60), (60 - 80), (80- 100)</t>
  </si>
  <si>
    <t>New Death / 1M</t>
  </si>
  <si>
    <t>deaths</t>
  </si>
  <si>
    <t>https://en.wikipedia.org/wiki/2020_coronavirus_pandemic_in_Spain</t>
  </si>
  <si>
    <t xml:space="preserve">Three days average </t>
  </si>
  <si>
    <t>March</t>
  </si>
  <si>
    <t>April</t>
  </si>
  <si>
    <t>Touched</t>
  </si>
  <si>
    <t>%</t>
  </si>
  <si>
    <t>Incubation</t>
  </si>
  <si>
    <t>Weekly extract to tune the model on observables</t>
  </si>
  <si>
    <t>Real hostpital</t>
  </si>
  <si>
    <t>Real death</t>
  </si>
  <si>
    <t>Model cases</t>
  </si>
  <si>
    <t>Model hopital</t>
  </si>
  <si>
    <t>Model deaths</t>
  </si>
  <si>
    <t>60-80 death%</t>
  </si>
  <si>
    <t>over 80 death%</t>
  </si>
  <si>
    <t>Dead 60-80</t>
  </si>
  <si>
    <t>Dead over 80</t>
  </si>
  <si>
    <t xml:space="preserve">Google notes </t>
  </si>
  <si>
    <t>https://docs.google.com/document/d/1izGyp7rxjIO8zTZ6jM6LN9B820_1dAXhuIhg3BLPNWs/edit?usp=sharing</t>
  </si>
  <si>
    <t xml:space="preserve"> phase repartition by age</t>
  </si>
  <si>
    <t>Hpop%</t>
  </si>
  <si>
    <t>below 60 death</t>
  </si>
  <si>
    <t>Observed cases</t>
  </si>
  <si>
    <t>phase2</t>
  </si>
  <si>
    <t>model phase1</t>
  </si>
  <si>
    <t>model phase 2</t>
  </si>
  <si>
    <t>Reverse engineering (observed cases x 5 =  Ph 2)</t>
  </si>
  <si>
    <t>Juin</t>
  </si>
  <si>
    <t>Mai</t>
  </si>
  <si>
    <t>Death GR rate</t>
  </si>
  <si>
    <t>new death</t>
  </si>
  <si>
    <t>norm</t>
  </si>
  <si>
    <t>Hdeath</t>
  </si>
  <si>
    <t>New Hospital</t>
  </si>
  <si>
    <t>New Sick</t>
  </si>
  <si>
    <t>CASES</t>
  </si>
  <si>
    <t>check</t>
  </si>
  <si>
    <t>HOK%</t>
  </si>
  <si>
    <t>start population repartition : Apply the rules</t>
  </si>
  <si>
    <t xml:space="preserve">I, S/AS, </t>
  </si>
  <si>
    <t>S</t>
  </si>
  <si>
    <t>Hok</t>
  </si>
  <si>
    <t>Hopital%</t>
  </si>
  <si>
    <t>Hdeath%</t>
  </si>
  <si>
    <t>Tested Cases</t>
  </si>
  <si>
    <t>Hospitalization</t>
  </si>
  <si>
    <t>Hospitalizations</t>
  </si>
  <si>
    <t>hospitalization</t>
  </si>
  <si>
    <t>EHPAD</t>
  </si>
  <si>
    <t>EHPAD deaths</t>
  </si>
  <si>
    <t>applied to over 80 =&gt; more than 100% OK</t>
  </si>
  <si>
    <t>Model extraction for weekly projection</t>
  </si>
  <si>
    <t>Italy</t>
  </si>
  <si>
    <t>Germany</t>
  </si>
  <si>
    <t>Sick isolation</t>
  </si>
  <si>
    <t>Seed Population</t>
  </si>
  <si>
    <t>Disclaimer : This is a false model, operating on false data</t>
  </si>
  <si>
    <t>Virality Factor</t>
  </si>
  <si>
    <t>Pays-Bas</t>
  </si>
  <si>
    <t>https://en.wikipedia.org/wiki/2020_coronavirus_pandemic_in_the_Netherlands</t>
  </si>
  <si>
    <t>Pays Bas</t>
  </si>
  <si>
    <t>Pay-Bas</t>
  </si>
  <si>
    <t>Terminé</t>
  </si>
  <si>
    <t>Test &amp; Isolate</t>
  </si>
  <si>
    <t>Resulting charts</t>
  </si>
  <si>
    <t>Normalized</t>
  </si>
  <si>
    <t>cumul</t>
  </si>
  <si>
    <t>hospital</t>
  </si>
  <si>
    <t>calibré Allemagne</t>
  </si>
  <si>
    <t>daily</t>
  </si>
  <si>
    <t>Cummul Sick</t>
  </si>
  <si>
    <t>ajust M/C-6</t>
  </si>
  <si>
    <t>cummul hostpital</t>
  </si>
  <si>
    <t xml:space="preserve">Disclaimer : This is a false model, operating on false data - The Italy model is  preliminary / very crude  tuning </t>
  </si>
  <si>
    <t>Disclaimer : This is a false model, operating on false data - The Germany model works poorly for death projection as M/C-6 does not seem stable</t>
  </si>
  <si>
    <t>Cases per 1K inhab</t>
  </si>
  <si>
    <t>Death per 1K inhab</t>
  </si>
  <si>
    <t>Weekly extract to tune the France model on observables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</si>
</sst>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%"/>
    <numFmt numFmtId="165" formatCode="0.0"/>
    <numFmt numFmtId="166" formatCode="0.0000%"/>
    <numFmt numFmtId="167" formatCode="0.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9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9"/>
      <color rgb="FF7030A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2">
    <xf numFmtId="0" fontId="0" fillId="0" borderId="0" xfId="0"/>
    <xf numFmtId="164" fontId="0" fillId="0" borderId="0" xfId="0" applyNumberFormat="1"/>
    <xf numFmtId="0" fontId="3" fillId="0" borderId="0" xfId="0" applyFont="1"/>
    <xf numFmtId="10" fontId="4" fillId="0" borderId="0" xfId="0" applyNumberFormat="1" applyFont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9" fontId="0" fillId="0" borderId="1" xfId="0" applyNumberFormat="1" applyBorder="1"/>
    <xf numFmtId="164" fontId="5" fillId="0" borderId="1" xfId="0" applyNumberFormat="1" applyFont="1" applyBorder="1"/>
    <xf numFmtId="164" fontId="9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3" fontId="0" fillId="0" borderId="1" xfId="0" applyNumberFormat="1" applyBorder="1"/>
    <xf numFmtId="10" fontId="8" fillId="0" borderId="1" xfId="0" applyNumberFormat="1" applyFont="1" applyBorder="1"/>
    <xf numFmtId="164" fontId="7" fillId="0" borderId="1" xfId="0" applyNumberFormat="1" applyFont="1" applyBorder="1"/>
    <xf numFmtId="164" fontId="0" fillId="0" borderId="1" xfId="0" applyNumberFormat="1" applyBorder="1"/>
    <xf numFmtId="3" fontId="0" fillId="0" borderId="2" xfId="0" applyNumberFormat="1" applyFill="1" applyBorder="1"/>
    <xf numFmtId="0" fontId="0" fillId="0" borderId="2" xfId="0" applyFill="1" applyBorder="1"/>
    <xf numFmtId="0" fontId="0" fillId="0" borderId="0" xfId="0" applyBorder="1"/>
    <xf numFmtId="164" fontId="5" fillId="0" borderId="0" xfId="0" applyNumberFormat="1" applyFont="1" applyBorder="1"/>
    <xf numFmtId="164" fontId="7" fillId="0" borderId="0" xfId="0" applyNumberFormat="1" applyFont="1" applyBorder="1"/>
    <xf numFmtId="14" fontId="3" fillId="2" borderId="1" xfId="0" applyNumberFormat="1" applyFont="1" applyFill="1" applyBorder="1"/>
    <xf numFmtId="14" fontId="2" fillId="2" borderId="1" xfId="0" applyNumberFormat="1" applyFont="1" applyFill="1" applyBorder="1"/>
    <xf numFmtId="0" fontId="10" fillId="0" borderId="1" xfId="0" applyFont="1" applyBorder="1"/>
    <xf numFmtId="164" fontId="11" fillId="0" borderId="1" xfId="0" applyNumberFormat="1" applyFont="1" applyBorder="1"/>
    <xf numFmtId="0" fontId="10" fillId="0" borderId="0" xfId="0" applyFont="1"/>
    <xf numFmtId="0" fontId="0" fillId="0" borderId="1" xfId="0" applyFill="1" applyBorder="1"/>
    <xf numFmtId="0" fontId="0" fillId="2" borderId="1" xfId="0" applyFill="1" applyBorder="1"/>
    <xf numFmtId="9" fontId="0" fillId="0" borderId="0" xfId="0" applyNumberFormat="1" applyBorder="1"/>
    <xf numFmtId="164" fontId="9" fillId="0" borderId="0" xfId="0" applyNumberFormat="1" applyFont="1" applyBorder="1"/>
    <xf numFmtId="1" fontId="13" fillId="0" borderId="0" xfId="0" applyNumberFormat="1" applyFont="1" applyBorder="1"/>
    <xf numFmtId="14" fontId="3" fillId="0" borderId="1" xfId="0" applyNumberFormat="1" applyFont="1" applyFill="1" applyBorder="1"/>
    <xf numFmtId="0" fontId="0" fillId="0" borderId="2" xfId="0" applyBorder="1"/>
    <xf numFmtId="164" fontId="14" fillId="0" borderId="0" xfId="0" applyNumberFormat="1" applyFont="1" applyBorder="1"/>
    <xf numFmtId="10" fontId="8" fillId="0" borderId="0" xfId="0" applyNumberFormat="1" applyFont="1" applyBorder="1"/>
    <xf numFmtId="0" fontId="0" fillId="0" borderId="0" xfId="0" applyAlignment="1">
      <alignment horizontal="center"/>
    </xf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5" borderId="0" xfId="0" applyFill="1"/>
    <xf numFmtId="0" fontId="0" fillId="4" borderId="0" xfId="0" applyFill="1"/>
    <xf numFmtId="0" fontId="0" fillId="9" borderId="0" xfId="0" applyFill="1"/>
    <xf numFmtId="10" fontId="0" fillId="0" borderId="1" xfId="0" applyNumberFormat="1" applyBorder="1"/>
    <xf numFmtId="0" fontId="17" fillId="0" borderId="1" xfId="0" applyFont="1" applyBorder="1"/>
    <xf numFmtId="1" fontId="11" fillId="0" borderId="1" xfId="0" applyNumberFormat="1" applyFont="1" applyBorder="1"/>
    <xf numFmtId="1" fontId="0" fillId="0" borderId="0" xfId="0" applyNumberFormat="1"/>
    <xf numFmtId="1" fontId="0" fillId="0" borderId="1" xfId="0" applyNumberFormat="1" applyBorder="1"/>
    <xf numFmtId="9" fontId="0" fillId="0" borderId="0" xfId="0" applyNumberFormat="1"/>
    <xf numFmtId="10" fontId="0" fillId="0" borderId="0" xfId="0" applyNumberFormat="1"/>
    <xf numFmtId="0" fontId="18" fillId="4" borderId="0" xfId="0" applyFont="1" applyFill="1"/>
    <xf numFmtId="14" fontId="0" fillId="0" borderId="0" xfId="0" applyNumberFormat="1"/>
    <xf numFmtId="14" fontId="2" fillId="0" borderId="0" xfId="0" applyNumberFormat="1" applyFont="1"/>
    <xf numFmtId="0" fontId="16" fillId="0" borderId="0" xfId="0" applyFont="1"/>
    <xf numFmtId="165" fontId="0" fillId="0" borderId="0" xfId="0" applyNumberFormat="1"/>
    <xf numFmtId="167" fontId="0" fillId="0" borderId="0" xfId="0" applyNumberFormat="1"/>
    <xf numFmtId="1" fontId="16" fillId="0" borderId="8" xfId="0" applyNumberFormat="1" applyFont="1" applyBorder="1"/>
    <xf numFmtId="1" fontId="16" fillId="0" borderId="3" xfId="0" applyNumberFormat="1" applyFont="1" applyBorder="1"/>
    <xf numFmtId="1" fontId="4" fillId="0" borderId="0" xfId="0" applyNumberFormat="1" applyFont="1"/>
    <xf numFmtId="1" fontId="20" fillId="0" borderId="8" xfId="0" applyNumberFormat="1" applyFont="1" applyBorder="1"/>
    <xf numFmtId="0" fontId="2" fillId="0" borderId="0" xfId="0" applyFont="1"/>
    <xf numFmtId="0" fontId="20" fillId="0" borderId="0" xfId="0" applyFont="1"/>
    <xf numFmtId="165" fontId="20" fillId="0" borderId="0" xfId="0" applyNumberFormat="1" applyFont="1"/>
    <xf numFmtId="167" fontId="16" fillId="0" borderId="8" xfId="0" applyNumberFormat="1" applyFont="1" applyBorder="1"/>
    <xf numFmtId="167" fontId="0" fillId="0" borderId="8" xfId="0" applyNumberFormat="1" applyBorder="1"/>
    <xf numFmtId="1" fontId="20" fillId="0" borderId="0" xfId="0" applyNumberFormat="1" applyFont="1"/>
    <xf numFmtId="10" fontId="0" fillId="0" borderId="10" xfId="0" applyNumberFormat="1" applyBorder="1"/>
    <xf numFmtId="0" fontId="0" fillId="0" borderId="10" xfId="0" applyBorder="1"/>
    <xf numFmtId="9" fontId="0" fillId="0" borderId="10" xfId="0" applyNumberFormat="1" applyBorder="1"/>
    <xf numFmtId="14" fontId="2" fillId="0" borderId="10" xfId="0" applyNumberFormat="1" applyFont="1" applyBorder="1"/>
    <xf numFmtId="1" fontId="4" fillId="0" borderId="10" xfId="0" applyNumberFormat="1" applyFont="1" applyBorder="1"/>
    <xf numFmtId="1" fontId="16" fillId="0" borderId="4" xfId="0" applyNumberFormat="1" applyFont="1" applyBorder="1"/>
    <xf numFmtId="165" fontId="0" fillId="0" borderId="10" xfId="0" applyNumberFormat="1" applyBorder="1"/>
    <xf numFmtId="1" fontId="0" fillId="0" borderId="10" xfId="0" applyNumberFormat="1" applyBorder="1"/>
    <xf numFmtId="166" fontId="0" fillId="2" borderId="10" xfId="0" applyNumberFormat="1" applyFill="1" applyBorder="1"/>
    <xf numFmtId="167" fontId="16" fillId="0" borderId="4" xfId="0" applyNumberFormat="1" applyFont="1" applyBorder="1"/>
    <xf numFmtId="167" fontId="0" fillId="0" borderId="10" xfId="0" applyNumberFormat="1" applyBorder="1"/>
    <xf numFmtId="165" fontId="16" fillId="0" borderId="8" xfId="0" applyNumberFormat="1" applyFont="1" applyBorder="1"/>
    <xf numFmtId="9" fontId="15" fillId="0" borderId="0" xfId="0" applyNumberFormat="1" applyFont="1"/>
    <xf numFmtId="1" fontId="2" fillId="0" borderId="0" xfId="0" applyNumberFormat="1" applyFont="1"/>
    <xf numFmtId="1" fontId="21" fillId="0" borderId="0" xfId="0" applyNumberFormat="1" applyFont="1"/>
    <xf numFmtId="0" fontId="21" fillId="0" borderId="0" xfId="0" applyFont="1"/>
    <xf numFmtId="164" fontId="21" fillId="0" borderId="0" xfId="0" applyNumberFormat="1" applyFont="1"/>
    <xf numFmtId="165" fontId="0" fillId="11" borderId="0" xfId="0" applyNumberFormat="1" applyFill="1"/>
    <xf numFmtId="165" fontId="0" fillId="0" borderId="0" xfId="0" applyNumberFormat="1" applyFill="1"/>
    <xf numFmtId="166" fontId="15" fillId="0" borderId="0" xfId="0" applyNumberFormat="1" applyFont="1"/>
    <xf numFmtId="1" fontId="8" fillId="0" borderId="0" xfId="0" applyNumberFormat="1" applyFont="1"/>
    <xf numFmtId="1" fontId="8" fillId="0" borderId="10" xfId="0" applyNumberFormat="1" applyFont="1" applyBorder="1"/>
    <xf numFmtId="165" fontId="22" fillId="0" borderId="0" xfId="0" applyNumberFormat="1" applyFont="1"/>
    <xf numFmtId="165" fontId="22" fillId="11" borderId="0" xfId="0" applyNumberFormat="1" applyFont="1" applyFill="1"/>
    <xf numFmtId="165" fontId="22" fillId="11" borderId="1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165" fontId="23" fillId="0" borderId="0" xfId="0" applyNumberFormat="1" applyFont="1" applyFill="1"/>
    <xf numFmtId="165" fontId="16" fillId="11" borderId="4" xfId="0" applyNumberFormat="1" applyFont="1" applyFill="1" applyBorder="1"/>
    <xf numFmtId="0" fontId="24" fillId="0" borderId="0" xfId="0" applyFont="1"/>
    <xf numFmtId="0" fontId="22" fillId="0" borderId="0" xfId="0" applyFont="1"/>
    <xf numFmtId="165" fontId="22" fillId="0" borderId="10" xfId="0" applyNumberFormat="1" applyFont="1" applyBorder="1"/>
    <xf numFmtId="165" fontId="24" fillId="0" borderId="0" xfId="0" applyNumberFormat="1" applyFont="1"/>
    <xf numFmtId="167" fontId="22" fillId="0" borderId="0" xfId="0" applyNumberFormat="1" applyFont="1"/>
    <xf numFmtId="167" fontId="20" fillId="0" borderId="0" xfId="0" applyNumberFormat="1" applyFont="1"/>
    <xf numFmtId="167" fontId="24" fillId="0" borderId="0" xfId="0" applyNumberFormat="1" applyFont="1"/>
    <xf numFmtId="165" fontId="16" fillId="0" borderId="3" xfId="0" applyNumberFormat="1" applyFont="1" applyBorder="1"/>
    <xf numFmtId="165" fontId="20" fillId="0" borderId="8" xfId="0" applyNumberFormat="1" applyFont="1" applyBorder="1"/>
    <xf numFmtId="165" fontId="16" fillId="0" borderId="4" xfId="0" applyNumberFormat="1" applyFont="1" applyBorder="1"/>
    <xf numFmtId="2" fontId="0" fillId="11" borderId="0" xfId="0" applyNumberFormat="1" applyFill="1"/>
    <xf numFmtId="165" fontId="0" fillId="0" borderId="10" xfId="0" applyNumberFormat="1" applyFill="1" applyBorder="1"/>
    <xf numFmtId="165" fontId="22" fillId="0" borderId="10" xfId="0" applyNumberFormat="1" applyFont="1" applyFill="1" applyBorder="1"/>
    <xf numFmtId="165" fontId="23" fillId="0" borderId="10" xfId="0" applyNumberFormat="1" applyFont="1" applyFill="1" applyBorder="1"/>
    <xf numFmtId="164" fontId="21" fillId="0" borderId="10" xfId="0" applyNumberFormat="1" applyFont="1" applyBorder="1"/>
    <xf numFmtId="165" fontId="25" fillId="11" borderId="0" xfId="0" applyNumberFormat="1" applyFont="1" applyFill="1"/>
    <xf numFmtId="2" fontId="16" fillId="0" borderId="8" xfId="0" applyNumberFormat="1" applyFont="1" applyBorder="1"/>
    <xf numFmtId="2" fontId="16" fillId="0" borderId="4" xfId="0" applyNumberFormat="1" applyFont="1" applyBorder="1"/>
    <xf numFmtId="2" fontId="25" fillId="11" borderId="0" xfId="0" applyNumberFormat="1" applyFont="1" applyFill="1"/>
    <xf numFmtId="2" fontId="22" fillId="11" borderId="0" xfId="0" applyNumberFormat="1" applyFont="1" applyFill="1"/>
    <xf numFmtId="2" fontId="22" fillId="11" borderId="10" xfId="0" applyNumberFormat="1" applyFont="1" applyFill="1" applyBorder="1"/>
    <xf numFmtId="164" fontId="0" fillId="0" borderId="10" xfId="0" applyNumberFormat="1" applyBorder="1"/>
    <xf numFmtId="167" fontId="16" fillId="0" borderId="3" xfId="0" applyNumberFormat="1" applyFont="1" applyBorder="1"/>
    <xf numFmtId="167" fontId="20" fillId="0" borderId="8" xfId="0" applyNumberFormat="1" applyFont="1" applyBorder="1"/>
    <xf numFmtId="167" fontId="26" fillId="0" borderId="0" xfId="0" applyNumberFormat="1" applyFont="1"/>
    <xf numFmtId="167" fontId="26" fillId="0" borderId="10" xfId="0" applyNumberFormat="1" applyFont="1" applyBorder="1"/>
    <xf numFmtId="164" fontId="26" fillId="0" borderId="0" xfId="0" applyNumberFormat="1" applyFont="1"/>
    <xf numFmtId="9" fontId="16" fillId="0" borderId="0" xfId="0" applyNumberFormat="1" applyFont="1"/>
    <xf numFmtId="9" fontId="16" fillId="0" borderId="10" xfId="0" applyNumberFormat="1" applyFont="1" applyBorder="1"/>
    <xf numFmtId="9" fontId="16" fillId="8" borderId="0" xfId="0" applyNumberFormat="1" applyFont="1" applyFill="1"/>
    <xf numFmtId="9" fontId="16" fillId="7" borderId="0" xfId="0" applyNumberFormat="1" applyFont="1" applyFill="1"/>
    <xf numFmtId="9" fontId="16" fillId="12" borderId="0" xfId="0" applyNumberFormat="1" applyFont="1" applyFill="1"/>
    <xf numFmtId="1" fontId="13" fillId="0" borderId="1" xfId="0" applyNumberFormat="1" applyFont="1" applyBorder="1"/>
    <xf numFmtId="165" fontId="0" fillId="0" borderId="1" xfId="0" applyNumberFormat="1" applyBorder="1"/>
    <xf numFmtId="0" fontId="27" fillId="0" borderId="2" xfId="0" applyFont="1" applyFill="1" applyBorder="1"/>
    <xf numFmtId="0" fontId="2" fillId="0" borderId="2" xfId="0" applyFont="1" applyBorder="1"/>
    <xf numFmtId="14" fontId="3" fillId="0" borderId="4" xfId="0" applyNumberFormat="1" applyFont="1" applyBorder="1"/>
    <xf numFmtId="164" fontId="14" fillId="0" borderId="1" xfId="0" applyNumberFormat="1" applyFont="1" applyBorder="1"/>
    <xf numFmtId="0" fontId="27" fillId="0" borderId="1" xfId="0" applyFont="1" applyFill="1" applyBorder="1"/>
    <xf numFmtId="0" fontId="0" fillId="0" borderId="0" xfId="0" applyBorder="1" applyAlignment="1">
      <alignment horizontal="center"/>
    </xf>
    <xf numFmtId="0" fontId="0" fillId="5" borderId="1" xfId="0" applyFill="1" applyBorder="1"/>
    <xf numFmtId="14" fontId="2" fillId="5" borderId="1" xfId="0" applyNumberFormat="1" applyFont="1" applyFill="1" applyBorder="1"/>
    <xf numFmtId="0" fontId="0" fillId="4" borderId="1" xfId="0" applyFill="1" applyBorder="1"/>
    <xf numFmtId="14" fontId="2" fillId="4" borderId="1" xfId="0" applyNumberFormat="1" applyFont="1" applyFill="1" applyBorder="1"/>
    <xf numFmtId="0" fontId="12" fillId="5" borderId="5" xfId="0" applyFont="1" applyFill="1" applyBorder="1"/>
    <xf numFmtId="0" fontId="12" fillId="5" borderId="6" xfId="0" applyFont="1" applyFill="1" applyBorder="1"/>
    <xf numFmtId="0" fontId="12" fillId="5" borderId="7" xfId="0" applyFont="1" applyFill="1" applyBorder="1"/>
    <xf numFmtId="0" fontId="12" fillId="13" borderId="5" xfId="0" applyFont="1" applyFill="1" applyBorder="1"/>
    <xf numFmtId="0" fontId="12" fillId="13" borderId="6" xfId="0" applyFont="1" applyFill="1" applyBorder="1"/>
    <xf numFmtId="0" fontId="12" fillId="13" borderId="7" xfId="0" applyFont="1" applyFill="1" applyBorder="1"/>
    <xf numFmtId="0" fontId="0" fillId="13" borderId="0" xfId="0" applyFill="1"/>
    <xf numFmtId="0" fontId="0" fillId="13" borderId="1" xfId="0" applyFill="1" applyBorder="1"/>
    <xf numFmtId="14" fontId="2" fillId="13" borderId="1" xfId="0" applyNumberFormat="1" applyFont="1" applyFill="1" applyBorder="1"/>
    <xf numFmtId="167" fontId="22" fillId="0" borderId="10" xfId="0" applyNumberFormat="1" applyFont="1" applyBorder="1"/>
    <xf numFmtId="1" fontId="21" fillId="0" borderId="10" xfId="0" applyNumberFormat="1" applyFont="1" applyBorder="1"/>
    <xf numFmtId="164" fontId="26" fillId="0" borderId="10" xfId="0" applyNumberFormat="1" applyFont="1" applyBorder="1"/>
    <xf numFmtId="1" fontId="0" fillId="0" borderId="0" xfId="0" applyNumberFormat="1" applyFill="1" applyBorder="1"/>
    <xf numFmtId="2" fontId="16" fillId="0" borderId="10" xfId="0" applyNumberFormat="1" applyFont="1" applyBorder="1"/>
    <xf numFmtId="1" fontId="16" fillId="0" borderId="3" xfId="0" applyNumberFormat="1" applyFont="1" applyFill="1" applyBorder="1"/>
    <xf numFmtId="0" fontId="16" fillId="0" borderId="8" xfId="0" applyFont="1" applyBorder="1"/>
    <xf numFmtId="9" fontId="16" fillId="12" borderId="10" xfId="0" applyNumberFormat="1" applyFont="1" applyFill="1" applyBorder="1"/>
    <xf numFmtId="0" fontId="2" fillId="0" borderId="10" xfId="0" applyFont="1" applyBorder="1"/>
    <xf numFmtId="10" fontId="0" fillId="0" borderId="0" xfId="0" applyNumberFormat="1" applyBorder="1"/>
    <xf numFmtId="9" fontId="16" fillId="0" borderId="0" xfId="0" applyNumberFormat="1" applyFont="1" applyBorder="1"/>
    <xf numFmtId="165" fontId="0" fillId="0" borderId="0" xfId="0" applyNumberFormat="1" applyBorder="1"/>
    <xf numFmtId="14" fontId="2" fillId="0" borderId="0" xfId="0" applyNumberFormat="1" applyFont="1" applyBorder="1"/>
    <xf numFmtId="165" fontId="16" fillId="0" borderId="0" xfId="0" applyNumberFormat="1" applyFont="1" applyBorder="1"/>
    <xf numFmtId="165" fontId="0" fillId="0" borderId="0" xfId="0" applyNumberFormat="1" applyFill="1" applyBorder="1"/>
    <xf numFmtId="165" fontId="22" fillId="0" borderId="0" xfId="0" applyNumberFormat="1" applyFont="1" applyFill="1" applyBorder="1"/>
    <xf numFmtId="165" fontId="23" fillId="0" borderId="0" xfId="0" applyNumberFormat="1" applyFont="1" applyFill="1" applyBorder="1"/>
    <xf numFmtId="1" fontId="8" fillId="0" borderId="0" xfId="0" applyNumberFormat="1" applyFont="1" applyBorder="1"/>
    <xf numFmtId="1" fontId="4" fillId="0" borderId="0" xfId="0" applyNumberFormat="1" applyFont="1" applyBorder="1"/>
    <xf numFmtId="1" fontId="16" fillId="0" borderId="0" xfId="0" applyNumberFormat="1" applyFont="1" applyBorder="1"/>
    <xf numFmtId="165" fontId="22" fillId="0" borderId="0" xfId="0" applyNumberFormat="1" applyFont="1" applyBorder="1"/>
    <xf numFmtId="167" fontId="22" fillId="0" borderId="0" xfId="0" applyNumberFormat="1" applyFont="1" applyBorder="1"/>
    <xf numFmtId="167" fontId="16" fillId="0" borderId="0" xfId="0" applyNumberFormat="1" applyFont="1" applyBorder="1"/>
    <xf numFmtId="167" fontId="0" fillId="0" borderId="0" xfId="0" applyNumberFormat="1" applyBorder="1"/>
    <xf numFmtId="1" fontId="0" fillId="0" borderId="0" xfId="0" applyNumberFormat="1" applyBorder="1"/>
    <xf numFmtId="2" fontId="16" fillId="0" borderId="0" xfId="0" applyNumberFormat="1" applyFont="1" applyBorder="1"/>
    <xf numFmtId="164" fontId="21" fillId="0" borderId="0" xfId="0" applyNumberFormat="1" applyFont="1" applyBorder="1"/>
    <xf numFmtId="1" fontId="21" fillId="0" borderId="0" xfId="0" applyNumberFormat="1" applyFont="1" applyBorder="1"/>
    <xf numFmtId="164" fontId="26" fillId="0" borderId="0" xfId="0" applyNumberFormat="1" applyFont="1" applyBorder="1"/>
    <xf numFmtId="164" fontId="0" fillId="0" borderId="0" xfId="0" applyNumberFormat="1" applyBorder="1"/>
    <xf numFmtId="0" fontId="2" fillId="0" borderId="0" xfId="0" applyFont="1" applyBorder="1"/>
    <xf numFmtId="165" fontId="16" fillId="0" borderId="10" xfId="0" applyNumberFormat="1" applyFont="1" applyBorder="1"/>
    <xf numFmtId="1" fontId="16" fillId="0" borderId="10" xfId="0" applyNumberFormat="1" applyFont="1" applyBorder="1"/>
    <xf numFmtId="167" fontId="16" fillId="0" borderId="10" xfId="0" applyNumberFormat="1" applyFont="1" applyBorder="1"/>
    <xf numFmtId="0" fontId="7" fillId="0" borderId="0" xfId="0" applyFont="1"/>
    <xf numFmtId="164" fontId="7" fillId="0" borderId="0" xfId="0" applyNumberFormat="1" applyFont="1"/>
    <xf numFmtId="0" fontId="16" fillId="0" borderId="1" xfId="0" applyFont="1" applyBorder="1"/>
    <xf numFmtId="9" fontId="16" fillId="0" borderId="1" xfId="0" applyNumberFormat="1" applyFont="1" applyBorder="1"/>
    <xf numFmtId="10" fontId="16" fillId="0" borderId="1" xfId="0" applyNumberFormat="1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9" fontId="0" fillId="0" borderId="3" xfId="0" applyNumberFormat="1" applyBorder="1" applyAlignment="1"/>
    <xf numFmtId="9" fontId="0" fillId="0" borderId="4" xfId="0" applyNumberFormat="1" applyBorder="1" applyAlignment="1"/>
    <xf numFmtId="167" fontId="31" fillId="0" borderId="0" xfId="0" applyNumberFormat="1" applyFont="1"/>
    <xf numFmtId="167" fontId="32" fillId="0" borderId="0" xfId="0" applyNumberFormat="1" applyFont="1"/>
    <xf numFmtId="165" fontId="32" fillId="0" borderId="0" xfId="0" applyNumberFormat="1" applyFont="1"/>
    <xf numFmtId="165" fontId="8" fillId="0" borderId="0" xfId="0" applyNumberFormat="1" applyFont="1"/>
    <xf numFmtId="165" fontId="33" fillId="0" borderId="0" xfId="0" applyNumberFormat="1" applyFont="1"/>
    <xf numFmtId="165" fontId="7" fillId="0" borderId="0" xfId="0" applyNumberFormat="1" applyFont="1"/>
    <xf numFmtId="165" fontId="8" fillId="0" borderId="10" xfId="0" applyNumberFormat="1" applyFont="1" applyBorder="1"/>
    <xf numFmtId="165" fontId="8" fillId="0" borderId="0" xfId="0" applyNumberFormat="1" applyFont="1" applyBorder="1"/>
    <xf numFmtId="0" fontId="8" fillId="0" borderId="0" xfId="0" applyFont="1"/>
    <xf numFmtId="0" fontId="34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0" xfId="0" applyFont="1" applyBorder="1"/>
    <xf numFmtId="0" fontId="0" fillId="0" borderId="0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4" fontId="20" fillId="0" borderId="0" xfId="0" applyNumberFormat="1" applyFont="1"/>
    <xf numFmtId="9" fontId="16" fillId="17" borderId="10" xfId="0" applyNumberFormat="1" applyFont="1" applyFill="1" applyBorder="1"/>
    <xf numFmtId="165" fontId="32" fillId="0" borderId="10" xfId="0" applyNumberFormat="1" applyFont="1" applyBorder="1"/>
    <xf numFmtId="164" fontId="7" fillId="0" borderId="10" xfId="0" applyNumberFormat="1" applyFont="1" applyBorder="1"/>
    <xf numFmtId="167" fontId="27" fillId="0" borderId="0" xfId="0" applyNumberFormat="1" applyFont="1"/>
    <xf numFmtId="1" fontId="27" fillId="0" borderId="0" xfId="0" applyNumberFormat="1" applyFont="1"/>
    <xf numFmtId="1" fontId="27" fillId="0" borderId="10" xfId="0" applyNumberFormat="1" applyFont="1" applyBorder="1"/>
    <xf numFmtId="1" fontId="27" fillId="0" borderId="0" xfId="0" applyNumberFormat="1" applyFont="1" applyBorder="1"/>
    <xf numFmtId="0" fontId="0" fillId="0" borderId="0" xfId="0" applyFill="1" applyBorder="1"/>
    <xf numFmtId="0" fontId="35" fillId="0" borderId="0" xfId="0" applyFont="1"/>
    <xf numFmtId="0" fontId="36" fillId="0" borderId="0" xfId="0" applyFont="1"/>
    <xf numFmtId="165" fontId="35" fillId="0" borderId="0" xfId="0" applyNumberFormat="1" applyFont="1"/>
    <xf numFmtId="0" fontId="37" fillId="0" borderId="0" xfId="0" applyFont="1"/>
    <xf numFmtId="165" fontId="35" fillId="0" borderId="10" xfId="0" applyNumberFormat="1" applyFont="1" applyBorder="1"/>
    <xf numFmtId="0" fontId="31" fillId="0" borderId="0" xfId="0" applyFont="1"/>
    <xf numFmtId="0" fontId="32" fillId="0" borderId="0" xfId="0" applyFont="1"/>
    <xf numFmtId="2" fontId="0" fillId="0" borderId="1" xfId="0" applyNumberFormat="1" applyBorder="1"/>
    <xf numFmtId="167" fontId="0" fillId="0" borderId="1" xfId="0" applyNumberFormat="1" applyBorder="1"/>
    <xf numFmtId="0" fontId="7" fillId="0" borderId="1" xfId="0" applyFont="1" applyBorder="1"/>
    <xf numFmtId="9" fontId="7" fillId="0" borderId="1" xfId="0" applyNumberFormat="1" applyFont="1" applyBorder="1"/>
    <xf numFmtId="2" fontId="7" fillId="0" borderId="1" xfId="0" applyNumberFormat="1" applyFont="1" applyBorder="1"/>
    <xf numFmtId="167" fontId="7" fillId="0" borderId="1" xfId="0" applyNumberFormat="1" applyFont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2" fontId="32" fillId="0" borderId="0" xfId="0" applyNumberFormat="1" applyFont="1"/>
    <xf numFmtId="9" fontId="16" fillId="13" borderId="0" xfId="0" applyNumberFormat="1" applyFont="1" applyFill="1"/>
    <xf numFmtId="0" fontId="31" fillId="0" borderId="10" xfId="0" applyFont="1" applyBorder="1"/>
    <xf numFmtId="9" fontId="16" fillId="2" borderId="0" xfId="0" applyNumberFormat="1" applyFont="1" applyFill="1"/>
    <xf numFmtId="9" fontId="25" fillId="14" borderId="0" xfId="0" applyNumberFormat="1" applyFont="1" applyFill="1" applyAlignment="1"/>
    <xf numFmtId="165" fontId="16" fillId="0" borderId="1" xfId="0" applyNumberFormat="1" applyFont="1" applyBorder="1"/>
    <xf numFmtId="167" fontId="16" fillId="0" borderId="1" xfId="0" applyNumberFormat="1" applyFont="1" applyBorder="1"/>
    <xf numFmtId="14" fontId="2" fillId="18" borderId="1" xfId="0" applyNumberFormat="1" applyFont="1" applyFill="1" applyBorder="1"/>
    <xf numFmtId="0" fontId="0" fillId="18" borderId="1" xfId="0" applyFill="1" applyBorder="1"/>
    <xf numFmtId="167" fontId="0" fillId="18" borderId="1" xfId="0" applyNumberFormat="1" applyFill="1" applyBorder="1"/>
    <xf numFmtId="165" fontId="0" fillId="18" borderId="1" xfId="0" applyNumberFormat="1" applyFill="1" applyBorder="1"/>
    <xf numFmtId="0" fontId="0" fillId="11" borderId="0" xfId="0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 applyAlignment="1">
      <alignment vertical="center" wrapText="1"/>
    </xf>
    <xf numFmtId="0" fontId="0" fillId="0" borderId="0" xfId="0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19" borderId="0" xfId="0" applyFill="1"/>
    <xf numFmtId="0" fontId="0" fillId="0" borderId="0" xfId="0" applyFill="1"/>
    <xf numFmtId="1" fontId="5" fillId="0" borderId="0" xfId="0" applyNumberFormat="1" applyFont="1" applyBorder="1"/>
    <xf numFmtId="1" fontId="9" fillId="0" borderId="0" xfId="0" applyNumberFormat="1" applyFont="1" applyBorder="1"/>
    <xf numFmtId="0" fontId="4" fillId="0" borderId="0" xfId="0" applyFont="1"/>
    <xf numFmtId="0" fontId="25" fillId="0" borderId="0" xfId="0" applyFont="1" applyBorder="1"/>
    <xf numFmtId="1" fontId="39" fillId="0" borderId="0" xfId="0" applyNumberFormat="1" applyFont="1" applyBorder="1"/>
    <xf numFmtId="9" fontId="16" fillId="6" borderId="1" xfId="0" applyNumberFormat="1" applyFont="1" applyFill="1" applyBorder="1"/>
    <xf numFmtId="9" fontId="16" fillId="6" borderId="0" xfId="0" applyNumberFormat="1" applyFont="1" applyFill="1"/>
    <xf numFmtId="165" fontId="0" fillId="2" borderId="1" xfId="0" applyNumberFormat="1" applyFill="1" applyBorder="1"/>
    <xf numFmtId="167" fontId="0" fillId="2" borderId="1" xfId="0" applyNumberFormat="1" applyFill="1" applyBorder="1"/>
    <xf numFmtId="0" fontId="0" fillId="21" borderId="1" xfId="0" applyFill="1" applyBorder="1"/>
    <xf numFmtId="165" fontId="0" fillId="21" borderId="1" xfId="0" applyNumberFormat="1" applyFill="1" applyBorder="1"/>
    <xf numFmtId="167" fontId="16" fillId="2" borderId="1" xfId="0" applyNumberFormat="1" applyFont="1" applyFill="1" applyBorder="1"/>
    <xf numFmtId="165" fontId="16" fillId="2" borderId="1" xfId="0" applyNumberFormat="1" applyFont="1" applyFill="1" applyBorder="1"/>
    <xf numFmtId="2" fontId="0" fillId="0" borderId="0" xfId="0" applyNumberFormat="1"/>
    <xf numFmtId="10" fontId="15" fillId="0" borderId="0" xfId="0" applyNumberFormat="1" applyFont="1"/>
    <xf numFmtId="9" fontId="40" fillId="0" borderId="0" xfId="0" applyNumberFormat="1" applyFont="1" applyAlignment="1">
      <alignment wrapText="1"/>
    </xf>
    <xf numFmtId="167" fontId="16" fillId="0" borderId="0" xfId="0" applyNumberFormat="1" applyFont="1"/>
    <xf numFmtId="165" fontId="31" fillId="0" borderId="0" xfId="0" applyNumberFormat="1" applyFont="1"/>
    <xf numFmtId="9" fontId="3" fillId="0" borderId="0" xfId="0" applyNumberFormat="1" applyFont="1" applyAlignment="1">
      <alignment wrapText="1"/>
    </xf>
    <xf numFmtId="165" fontId="0" fillId="0" borderId="2" xfId="0" applyNumberFormat="1" applyFill="1" applyBorder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25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5" fillId="19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6" fillId="0" borderId="0" xfId="2" applyAlignment="1">
      <alignment horizontal="center"/>
    </xf>
    <xf numFmtId="0" fontId="0" fillId="7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13" borderId="0" xfId="0" applyFill="1" applyAlignment="1">
      <alignment horizontal="center"/>
    </xf>
    <xf numFmtId="44" fontId="6" fillId="0" borderId="0" xfId="2" applyNumberFormat="1" applyAlignment="1">
      <alignment horizontal="center"/>
    </xf>
    <xf numFmtId="44" fontId="6" fillId="0" borderId="0" xfId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9" fontId="25" fillId="14" borderId="0" xfId="0" applyNumberFormat="1" applyFont="1" applyFill="1" applyAlignment="1">
      <alignment horizontal="center"/>
    </xf>
    <xf numFmtId="9" fontId="0" fillId="13" borderId="0" xfId="0" applyNumberFormat="1" applyFill="1" applyAlignment="1">
      <alignment horizontal="center"/>
    </xf>
    <xf numFmtId="0" fontId="16" fillId="0" borderId="0" xfId="0" applyFont="1" applyAlignment="1">
      <alignment horizontal="center"/>
    </xf>
    <xf numFmtId="0" fontId="32" fillId="11" borderId="0" xfId="0" applyFont="1" applyFill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2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8" fillId="7" borderId="0" xfId="0" applyFont="1" applyFill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9" fontId="30" fillId="13" borderId="0" xfId="0" applyNumberFormat="1" applyFont="1" applyFill="1" applyAlignment="1">
      <alignment horizontal="center"/>
    </xf>
    <xf numFmtId="9" fontId="28" fillId="14" borderId="0" xfId="0" applyNumberFormat="1" applyFont="1" applyFill="1" applyAlignment="1">
      <alignment horizontal="center"/>
    </xf>
    <xf numFmtId="3" fontId="0" fillId="0" borderId="12" xfId="0" applyNumberFormat="1" applyFill="1" applyBorder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New cases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Stats'!$E$108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Stats'!$F$108:$AF$108</c:f>
              <c:numCache>
                <c:formatCode>0.0%</c:formatCode>
                <c:ptCount val="27"/>
                <c:pt idx="0">
                  <c:v>0.22917235727943186</c:v>
                </c:pt>
                <c:pt idx="1">
                  <c:v>0.20511111111111111</c:v>
                </c:pt>
                <c:pt idx="2">
                  <c:v>0.2231237322515213</c:v>
                </c:pt>
                <c:pt idx="3">
                  <c:v>0.1653851952359415</c:v>
                </c:pt>
                <c:pt idx="4">
                  <c:v>0.1816300129366106</c:v>
                </c:pt>
                <c:pt idx="5">
                  <c:v>0.20374425224436171</c:v>
                </c:pt>
                <c:pt idx="6">
                  <c:v>0.14706684856753069</c:v>
                </c:pt>
                <c:pt idx="7">
                  <c:v>0.14644782746590548</c:v>
                </c:pt>
                <c:pt idx="8">
                  <c:v>0.154229199806349</c:v>
                </c:pt>
                <c:pt idx="9">
                  <c:v>0.18976571394331596</c:v>
                </c:pt>
                <c:pt idx="10">
                  <c:v>0.12318694601128123</c:v>
                </c:pt>
                <c:pt idx="11">
                  <c:v>0.13142319074522466</c:v>
                </c:pt>
                <c:pt idx="12">
                  <c:v>0.1554313795426624</c:v>
                </c:pt>
                <c:pt idx="13">
                  <c:v>0.13064654433201853</c:v>
                </c:pt>
                <c:pt idx="14">
                  <c:v>0.13987986894794321</c:v>
                </c:pt>
                <c:pt idx="15">
                  <c:v>6.9168330006653359E-2</c:v>
                </c:pt>
                <c:pt idx="16">
                  <c:v>0.10892617115547369</c:v>
                </c:pt>
                <c:pt idx="17">
                  <c:v>0.17010101010101011</c:v>
                </c:pt>
                <c:pt idx="18">
                  <c:v>9.3251227747084095E-2</c:v>
                </c:pt>
                <c:pt idx="19">
                  <c:v>3.7129972450823841E-2</c:v>
                </c:pt>
                <c:pt idx="20">
                  <c:v>8.8537348786058706E-2</c:v>
                </c:pt>
                <c:pt idx="21">
                  <c:v>6.6321613976188257E-2</c:v>
                </c:pt>
                <c:pt idx="22">
                  <c:v>2.730121711245536E-2</c:v>
                </c:pt>
                <c:pt idx="23">
                  <c:v>5.5506682936519197E-2</c:v>
                </c:pt>
                <c:pt idx="24">
                  <c:v>5.0772953353945424E-2</c:v>
                </c:pt>
                <c:pt idx="25">
                  <c:v>4.965010810188443E-2</c:v>
                </c:pt>
                <c:pt idx="26">
                  <c:v>5.2237714508580342E-2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B5B-B4AF-CDA3D65317DE}"/>
            </c:ext>
          </c:extLst>
        </c:ser>
        <c:ser>
          <c:idx val="1"/>
          <c:order val="1"/>
          <c:tx>
            <c:strRef>
              <c:f>'Wikipedia Stats'!$E$109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Stats'!$F$109:$AF$109</c:f>
              <c:numCache>
                <c:formatCode>General</c:formatCode>
                <c:ptCount val="27"/>
                <c:pt idx="3" formatCode="0.0%">
                  <c:v>0.2748353096179183</c:v>
                </c:pt>
                <c:pt idx="4" formatCode="0.0%">
                  <c:v>0.24266225713104589</c:v>
                </c:pt>
                <c:pt idx="5" formatCode="0.0%">
                  <c:v>0.19028609447771125</c:v>
                </c:pt>
                <c:pt idx="6" formatCode="0.0%">
                  <c:v>0.53703186137506986</c:v>
                </c:pt>
                <c:pt idx="7" formatCode="0.0%">
                  <c:v>0.26893353941267389</c:v>
                </c:pt>
                <c:pt idx="8" formatCode="0.0%">
                  <c:v>0.19380955792792148</c:v>
                </c:pt>
                <c:pt idx="9" formatCode="0.0%">
                  <c:v>0.33338109909006236</c:v>
                </c:pt>
                <c:pt idx="10" formatCode="0.0%">
                  <c:v>7.4691026329930146E-2</c:v>
                </c:pt>
                <c:pt idx="11" formatCode="0.0%">
                  <c:v>0.1336</c:v>
                </c:pt>
                <c:pt idx="12" formatCode="0.0%">
                  <c:v>0.21012702893436838</c:v>
                </c:pt>
                <c:pt idx="13" formatCode="0.0%">
                  <c:v>0.14973028138212569</c:v>
                </c:pt>
                <c:pt idx="14" formatCode="0.0%">
                  <c:v>0.15736748668526504</c:v>
                </c:pt>
                <c:pt idx="15" formatCode="0.0%">
                  <c:v>0.15832146378875864</c:v>
                </c:pt>
                <c:pt idx="16" formatCode="0.0%">
                  <c:v>0.14883654937570942</c:v>
                </c:pt>
                <c:pt idx="17" formatCode="0.0%">
                  <c:v>8.1614589765756862E-2</c:v>
                </c:pt>
                <c:pt idx="18" formatCode="0.0%">
                  <c:v>0.1018326450606124</c:v>
                </c:pt>
                <c:pt idx="19" formatCode="0.0%">
                  <c:v>6.9346091402120974E-2</c:v>
                </c:pt>
                <c:pt idx="20" formatCode="0.0%">
                  <c:v>8.8075202300001612E-2</c:v>
                </c:pt>
                <c:pt idx="21" formatCode="0.0%">
                  <c:v>9.1381409019386628E-2</c:v>
                </c:pt>
                <c:pt idx="22" formatCode="0.0%">
                  <c:v>8.3879655069230979E-2</c:v>
                </c:pt>
                <c:pt idx="23" formatCode="0.0%">
                  <c:v>7.6409542094893895E-2</c:v>
                </c:pt>
                <c:pt idx="24" formatCode="0.0%">
                  <c:v>6.9201893259343894E-2</c:v>
                </c:pt>
                <c:pt idx="25" formatCode="0.0%">
                  <c:v>4.0092025208801271E-2</c:v>
                </c:pt>
                <c:pt idx="26" formatCode="0.0%">
                  <c:v>4.0192470987829042E-2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E-4B5B-B4AF-CDA3D65317DE}"/>
            </c:ext>
          </c:extLst>
        </c:ser>
        <c:ser>
          <c:idx val="2"/>
          <c:order val="2"/>
          <c:tx>
            <c:strRef>
              <c:f>'Wikipedia Stats'!$E$110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Stats'!$F$110:$AF$110</c:f>
              <c:numCache>
                <c:formatCode>0.00%</c:formatCode>
                <c:ptCount val="27"/>
                <c:pt idx="0">
                  <c:v>0.19801812004530012</c:v>
                </c:pt>
                <c:pt idx="1">
                  <c:v>0.16968379259819444</c:v>
                </c:pt>
                <c:pt idx="2">
                  <c:v>0.13064209803208471</c:v>
                </c:pt>
                <c:pt idx="3">
                  <c:v>0.12601858470335955</c:v>
                </c:pt>
                <c:pt idx="4">
                  <c:v>0.13353012124674665</c:v>
                </c:pt>
                <c:pt idx="5">
                  <c:v>0.14902136476913169</c:v>
                </c:pt>
                <c:pt idx="6">
                  <c:v>0.14587547215791397</c:v>
                </c:pt>
                <c:pt idx="7">
                  <c:v>0.1394483315965207</c:v>
                </c:pt>
                <c:pt idx="8">
                  <c:v>0.10377393706372018</c:v>
                </c:pt>
                <c:pt idx="9">
                  <c:v>8.0980080489702053E-2</c:v>
                </c:pt>
                <c:pt idx="10">
                  <c:v>8.2109280898524886E-2</c:v>
                </c:pt>
                <c:pt idx="11">
                  <c:v>7.5315138198219042E-2</c:v>
                </c:pt>
                <c:pt idx="12">
                  <c:v>8.2717177963595304E-2</c:v>
                </c:pt>
                <c:pt idx="13">
                  <c:v>7.4498069258371727E-2</c:v>
                </c:pt>
                <c:pt idx="14">
                  <c:v>6.855868452374074E-2</c:v>
                </c:pt>
                <c:pt idx="15">
                  <c:v>5.6417077601868676E-2</c:v>
                </c:pt>
                <c:pt idx="16">
                  <c:v>4.1458096612719958E-2</c:v>
                </c:pt>
                <c:pt idx="17">
                  <c:v>3.9837230560552002E-2</c:v>
                </c:pt>
                <c:pt idx="18">
                  <c:v>4.5201905626134305E-2</c:v>
                </c:pt>
                <c:pt idx="19">
                  <c:v>4.2216072494438116E-2</c:v>
                </c:pt>
                <c:pt idx="20">
                  <c:v>3.9785841967338295E-2</c:v>
                </c:pt>
                <c:pt idx="21">
                  <c:v>4.0099476745641634E-2</c:v>
                </c:pt>
                <c:pt idx="22">
                  <c:v>3.4629950574491301E-2</c:v>
                </c:pt>
                <c:pt idx="23">
                  <c:v>2.7910475540527963E-2</c:v>
                </c:pt>
                <c:pt idx="24">
                  <c:v>2.2791915320603259E-2</c:v>
                </c:pt>
                <c:pt idx="25">
                  <c:v>2.842853770801369E-2</c:v>
                </c:pt>
                <c:pt idx="26">
                  <c:v>3.0153060492605185E-2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E-4B5B-B4AF-CDA3D65317DE}"/>
            </c:ext>
          </c:extLst>
        </c:ser>
        <c:ser>
          <c:idx val="3"/>
          <c:order val="3"/>
          <c:tx>
            <c:strRef>
              <c:f>'Wikipedia Stats'!$E$111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Stats'!$F$111:$AF$111</c:f>
              <c:numCache>
                <c:formatCode>General</c:formatCode>
                <c:ptCount val="27"/>
                <c:pt idx="3" formatCode="0.00%">
                  <c:v>0.29368709972552609</c:v>
                </c:pt>
                <c:pt idx="4" formatCode="0.00%">
                  <c:v>0.42751060820367753</c:v>
                </c:pt>
                <c:pt idx="5" formatCode="0.00%">
                  <c:v>0.48848154570225416</c:v>
                </c:pt>
                <c:pt idx="6" formatCode="0.00%">
                  <c:v>0.45099018139457481</c:v>
                </c:pt>
                <c:pt idx="7" formatCode="0.00%">
                  <c:v>0.3552012845509806</c:v>
                </c:pt>
                <c:pt idx="8" formatCode="0.00%">
                  <c:v>0.39116452268111035</c:v>
                </c:pt>
                <c:pt idx="9" formatCode="0.00%">
                  <c:v>0.30037109137364643</c:v>
                </c:pt>
                <c:pt idx="10" formatCode="0.00%">
                  <c:v>0.23248578980608642</c:v>
                </c:pt>
                <c:pt idx="11" formatCode="0.00%">
                  <c:v>0.23203643955209718</c:v>
                </c:pt>
                <c:pt idx="12" formatCode="0.00%">
                  <c:v>0.26264711319243328</c:v>
                </c:pt>
                <c:pt idx="13" formatCode="0.00%">
                  <c:v>0.23218163628821706</c:v>
                </c:pt>
                <c:pt idx="14" formatCode="0.00%">
                  <c:v>0.19909502262443438</c:v>
                </c:pt>
                <c:pt idx="15" formatCode="0.00%">
                  <c:v>0.166657033153049</c:v>
                </c:pt>
                <c:pt idx="16" formatCode="0.00%">
                  <c:v>0.1373152709359606</c:v>
                </c:pt>
                <c:pt idx="17" formatCode="0.00%">
                  <c:v>0.15802575160714175</c:v>
                </c:pt>
                <c:pt idx="18" formatCode="0.00%">
                  <c:v>0.14329704108941219</c:v>
                </c:pt>
                <c:pt idx="19" formatCode="0.00%">
                  <c:v>0.13574339473647101</c:v>
                </c:pt>
                <c:pt idx="20" formatCode="0.00%">
                  <c:v>0.13318930909753091</c:v>
                </c:pt>
                <c:pt idx="21" formatCode="0.00%">
                  <c:v>0.12135511015017823</c:v>
                </c:pt>
                <c:pt idx="22" formatCode="0.00%">
                  <c:v>8.6494743287432091E-2</c:v>
                </c:pt>
                <c:pt idx="23" formatCode="0.00%">
                  <c:v>8.801743441858792E-2</c:v>
                </c:pt>
                <c:pt idx="24" formatCode="0.00%">
                  <c:v>8.4437464699480658E-2</c:v>
                </c:pt>
                <c:pt idx="25" formatCode="0.00%">
                  <c:v>8.1666251695875533E-2</c:v>
                </c:pt>
                <c:pt idx="26" formatCode="0.00%">
                  <c:v>7.832604416717949E-2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E-4B5B-B4AF-CDA3D65317DE}"/>
            </c:ext>
          </c:extLst>
        </c:ser>
        <c:ser>
          <c:idx val="4"/>
          <c:order val="4"/>
          <c:tx>
            <c:strRef>
              <c:f>'Wikipedia Stats'!$E$112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Stats'!$F$112:$AF$112</c:f>
              <c:numCache>
                <c:formatCode>General</c:formatCode>
                <c:ptCount val="27"/>
                <c:pt idx="2" formatCode="0.0%">
                  <c:v>0.10927390366642703</c:v>
                </c:pt>
                <c:pt idx="3" formatCode="0.0%">
                  <c:v>0.26377187297472454</c:v>
                </c:pt>
                <c:pt idx="4" formatCode="0.0%">
                  <c:v>0.34666666666666668</c:v>
                </c:pt>
                <c:pt idx="5" formatCode="0.0%">
                  <c:v>0.24485910129474486</c:v>
                </c:pt>
                <c:pt idx="6" formatCode="0.0%">
                  <c:v>0.21841541755888652</c:v>
                </c:pt>
                <c:pt idx="7" formatCode="0.0%">
                  <c:v>0.25985438111975895</c:v>
                </c:pt>
                <c:pt idx="8" formatCode="0.0%">
                  <c:v>0.13252291749701076</c:v>
                </c:pt>
                <c:pt idx="9" formatCode="0.0%">
                  <c:v>0.17015660742565547</c:v>
                </c:pt>
                <c:pt idx="10" formatCode="0.0%">
                  <c:v>0.21458646616541355</c:v>
                </c:pt>
                <c:pt idx="11" formatCode="0.0%">
                  <c:v>0.17976971647889067</c:v>
                </c:pt>
                <c:pt idx="12" formatCode="0.0%">
                  <c:v>0.21397838178192885</c:v>
                </c:pt>
                <c:pt idx="13" formatCode="0.0%">
                  <c:v>0.26028699861687415</c:v>
                </c:pt>
                <c:pt idx="14" formatCode="0.0%">
                  <c:v>0.17216544344605253</c:v>
                </c:pt>
                <c:pt idx="15" formatCode="0.0%">
                  <c:v>0.14237228626601908</c:v>
                </c:pt>
                <c:pt idx="16" formatCode="0.0%">
                  <c:v>0.13420756070074788</c:v>
                </c:pt>
                <c:pt idx="17" formatCode="0.0%">
                  <c:v>0.13585042001625869</c:v>
                </c:pt>
                <c:pt idx="18" formatCode="0.0%">
                  <c:v>0.17192842942345923</c:v>
                </c:pt>
                <c:pt idx="19" formatCode="0.0%">
                  <c:v>0.14399131437877452</c:v>
                </c:pt>
                <c:pt idx="20" formatCode="0.0%">
                  <c:v>0.13197698558633372</c:v>
                </c:pt>
                <c:pt idx="21" formatCode="0.0%">
                  <c:v>9.7856843429050516E-2</c:v>
                </c:pt>
                <c:pt idx="22" formatCode="0.0%">
                  <c:v>0.14087296852254017</c:v>
                </c:pt>
                <c:pt idx="23" formatCode="0.0%">
                  <c:v>7.9529766138141653E-2</c:v>
                </c:pt>
                <c:pt idx="24" formatCode="0.0%">
                  <c:v>7.0415439466749344E-2</c:v>
                </c:pt>
                <c:pt idx="25" formatCode="0.0%">
                  <c:v>9.9399008001158543E-2</c:v>
                </c:pt>
                <c:pt idx="26" formatCode="0.0%">
                  <c:v>7.1526188398399554E-2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E-4B5B-B4AF-CDA3D65317DE}"/>
            </c:ext>
          </c:extLst>
        </c:ser>
        <c:ser>
          <c:idx val="5"/>
          <c:order val="5"/>
          <c:tx>
            <c:strRef>
              <c:f>'Wikipedia Stats'!$E$113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Stats'!$F$113:$AF$113</c:f>
              <c:numCache>
                <c:formatCode>0.0%</c:formatCode>
                <c:ptCount val="27"/>
                <c:pt idx="1">
                  <c:v>0.18181818181818182</c:v>
                </c:pt>
                <c:pt idx="2">
                  <c:v>0.21686746987951808</c:v>
                </c:pt>
                <c:pt idx="3">
                  <c:v>0.21618975084321618</c:v>
                </c:pt>
                <c:pt idx="4">
                  <c:v>0.22705314009661837</c:v>
                </c:pt>
                <c:pt idx="5">
                  <c:v>0.25495771361913094</c:v>
                </c:pt>
                <c:pt idx="6">
                  <c:v>0.16603729739150641</c:v>
                </c:pt>
                <c:pt idx="7">
                  <c:v>0.14593194160729411</c:v>
                </c:pt>
                <c:pt idx="8">
                  <c:v>0.29752173913043478</c:v>
                </c:pt>
                <c:pt idx="9">
                  <c:v>0.10876922561404684</c:v>
                </c:pt>
                <c:pt idx="10">
                  <c:v>0.19885762640152316</c:v>
                </c:pt>
                <c:pt idx="11">
                  <c:v>0.20018150192845799</c:v>
                </c:pt>
                <c:pt idx="12">
                  <c:v>0.18017223272421759</c:v>
                </c:pt>
                <c:pt idx="13">
                  <c:v>0.14008329180607959</c:v>
                </c:pt>
                <c:pt idx="14">
                  <c:v>0.12783527685415008</c:v>
                </c:pt>
                <c:pt idx="15">
                  <c:v>9.0618425423541135E-2</c:v>
                </c:pt>
                <c:pt idx="16">
                  <c:v>8.1223427882479854E-2</c:v>
                </c:pt>
                <c:pt idx="17">
                  <c:v>0.10824578907212865</c:v>
                </c:pt>
                <c:pt idx="18">
                  <c:v>8.1754345086160335E-2</c:v>
                </c:pt>
                <c:pt idx="19">
                  <c:v>7.932560507558549E-2</c:v>
                </c:pt>
                <c:pt idx="20">
                  <c:v>8.1287759211887009E-2</c:v>
                </c:pt>
                <c:pt idx="21">
                  <c:v>5.8465255581003198E-2</c:v>
                </c:pt>
                <c:pt idx="22">
                  <c:v>4.3418299410310064E-2</c:v>
                </c:pt>
                <c:pt idx="23">
                  <c:v>3.8200932804642755E-2</c:v>
                </c:pt>
                <c:pt idx="24">
                  <c:v>3.8536674593012618E-2</c:v>
                </c:pt>
                <c:pt idx="25">
                  <c:v>4.4229333107889138E-2</c:v>
                </c:pt>
                <c:pt idx="26">
                  <c:v>3.3747132640669274E-2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E-4B5B-B4AF-CDA3D653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75328"/>
        <c:axId val="681075656"/>
      </c:lineChart>
      <c:dateAx>
        <c:axId val="68107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656"/>
        <c:crosses val="autoZero"/>
        <c:auto val="1"/>
        <c:lblOffset val="100"/>
        <c:baseTimeUnit val="days"/>
      </c:dateAx>
      <c:valAx>
        <c:axId val="6810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 for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Italy!$A$114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Italy!$B$114:$I$114</c:f>
              <c:numCache>
                <c:formatCode>0.0</c:formatCode>
                <c:ptCount val="8"/>
                <c:pt idx="0">
                  <c:v>400</c:v>
                </c:pt>
                <c:pt idx="1">
                  <c:v>431.87419924127335</c:v>
                </c:pt>
                <c:pt idx="2">
                  <c:v>381.22803962829443</c:v>
                </c:pt>
                <c:pt idx="3">
                  <c:v>367.22706853359296</c:v>
                </c:pt>
                <c:pt idx="4">
                  <c:v>298.70856414604481</c:v>
                </c:pt>
                <c:pt idx="5">
                  <c:v>279.43508208662422</c:v>
                </c:pt>
                <c:pt idx="6">
                  <c:v>259.26313030284848</c:v>
                </c:pt>
                <c:pt idx="7">
                  <c:v>259.26313030284848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5-46A9-B76D-F75351A75818}"/>
            </c:ext>
          </c:extLst>
        </c:ser>
        <c:ser>
          <c:idx val="1"/>
          <c:order val="1"/>
          <c:tx>
            <c:strRef>
              <c:f>Italy!$A$115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Italy!$B$115:$I$115</c:f>
              <c:numCache>
                <c:formatCode>0.0</c:formatCode>
                <c:ptCount val="8"/>
                <c:pt idx="0">
                  <c:v>7.3444317065401732</c:v>
                </c:pt>
                <c:pt idx="1">
                  <c:v>18.962801003348723</c:v>
                </c:pt>
                <c:pt idx="2">
                  <c:v>58.162289982670934</c:v>
                </c:pt>
                <c:pt idx="3">
                  <c:v>95.389015054669912</c:v>
                </c:pt>
                <c:pt idx="4">
                  <c:v>126.74618315945033</c:v>
                </c:pt>
                <c:pt idx="5">
                  <c:v>155.63543197734663</c:v>
                </c:pt>
                <c:pt idx="6">
                  <c:v>180.12453754457999</c:v>
                </c:pt>
                <c:pt idx="7">
                  <c:v>201.2900883460479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5-46A9-B76D-F75351A75818}"/>
            </c:ext>
          </c:extLst>
        </c:ser>
        <c:ser>
          <c:idx val="2"/>
          <c:order val="2"/>
          <c:tx>
            <c:strRef>
              <c:f>Italy!$A$116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Italy!$B$116:$I$116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35.401759839272223</c:v>
                </c:pt>
                <c:pt idx="2">
                  <c:v>58.032107217021789</c:v>
                </c:pt>
                <c:pt idx="3">
                  <c:v>77.200872267568727</c:v>
                </c:pt>
                <c:pt idx="4">
                  <c:v>94.62182314637225</c:v>
                </c:pt>
                <c:pt idx="5">
                  <c:v>109.21547204138361</c:v>
                </c:pt>
                <c:pt idx="6">
                  <c:v>121.88219454152426</c:v>
                </c:pt>
                <c:pt idx="7">
                  <c:v>133.1027224319327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5-46A9-B76D-F75351A75818}"/>
            </c:ext>
          </c:extLst>
        </c:ser>
        <c:ser>
          <c:idx val="3"/>
          <c:order val="3"/>
          <c:tx>
            <c:strRef>
              <c:f>Italy!$A$117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Italy!$B$117:$I$117</c:f>
              <c:numCache>
                <c:formatCode>0.000</c:formatCode>
                <c:ptCount val="8"/>
                <c:pt idx="0">
                  <c:v>2.6084952574131726</c:v>
                </c:pt>
                <c:pt idx="1">
                  <c:v>4.38326902038974</c:v>
                </c:pt>
                <c:pt idx="2">
                  <c:v>10.380789360695676</c:v>
                </c:pt>
                <c:pt idx="3">
                  <c:v>15.973222527862797</c:v>
                </c:pt>
                <c:pt idx="4">
                  <c:v>20.220288264515062</c:v>
                </c:pt>
                <c:pt idx="5">
                  <c:v>23.179574836519137</c:v>
                </c:pt>
                <c:pt idx="6">
                  <c:v>25.601007315672518</c:v>
                </c:pt>
                <c:pt idx="7">
                  <c:v>27.483713922327734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5-46A9-B76D-F75351A75818}"/>
            </c:ext>
          </c:extLst>
        </c:ser>
        <c:ser>
          <c:idx val="4"/>
          <c:order val="4"/>
          <c:tx>
            <c:strRef>
              <c:f>Italy!$A$118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Italy!$B$118:$I$118</c:f>
              <c:numCache>
                <c:formatCode>0</c:formatCode>
                <c:ptCount val="8"/>
                <c:pt idx="0" formatCode="0.00%">
                  <c:v>0</c:v>
                </c:pt>
                <c:pt idx="1">
                  <c:v>180.7117427922278</c:v>
                </c:pt>
                <c:pt idx="2">
                  <c:v>472.28415282433963</c:v>
                </c:pt>
                <c:pt idx="3">
                  <c:v>754.87566984373757</c:v>
                </c:pt>
                <c:pt idx="4">
                  <c:v>1006.4889889398099</c:v>
                </c:pt>
                <c:pt idx="5">
                  <c:v>1234.0097167056745</c:v>
                </c:pt>
                <c:pt idx="6" formatCode="0.00">
                  <c:v>1427.8090463706162</c:v>
                </c:pt>
                <c:pt idx="7">
                  <c:v>1596.3393963719552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5-46A9-B76D-F75351A7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USA!$A$135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USA!$B$135:$I$135</c:f>
              <c:numCache>
                <c:formatCode>0.0</c:formatCode>
                <c:ptCount val="8"/>
                <c:pt idx="0">
                  <c:v>600</c:v>
                </c:pt>
                <c:pt idx="1">
                  <c:v>823.37177937090451</c:v>
                </c:pt>
                <c:pt idx="2">
                  <c:v>1021.9554010023837</c:v>
                </c:pt>
                <c:pt idx="3">
                  <c:v>941.14023728654422</c:v>
                </c:pt>
                <c:pt idx="4">
                  <c:v>846.25796449503275</c:v>
                </c:pt>
                <c:pt idx="5">
                  <c:v>798.98490387244181</c:v>
                </c:pt>
                <c:pt idx="6">
                  <c:v>738.20785176981792</c:v>
                </c:pt>
                <c:pt idx="7">
                  <c:v>684.11630267107137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9-41ED-97E6-D741D99A7EBC}"/>
            </c:ext>
          </c:extLst>
        </c:ser>
        <c:ser>
          <c:idx val="1"/>
          <c:order val="1"/>
          <c:tx>
            <c:strRef>
              <c:f>USA!$A$136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USA!$B$136:$I$136</c:f>
              <c:numCache>
                <c:formatCode>0.0</c:formatCode>
                <c:ptCount val="8"/>
                <c:pt idx="0">
                  <c:v>3.7810325522882722</c:v>
                </c:pt>
                <c:pt idx="1">
                  <c:v>21.732154708072329</c:v>
                </c:pt>
                <c:pt idx="2">
                  <c:v>147.09922319345276</c:v>
                </c:pt>
                <c:pt idx="3">
                  <c:v>325.61702781393586</c:v>
                </c:pt>
                <c:pt idx="4">
                  <c:v>553.75700750254373</c:v>
                </c:pt>
                <c:pt idx="5">
                  <c:v>762.15605595720376</c:v>
                </c:pt>
                <c:pt idx="6">
                  <c:v>970.88057791401138</c:v>
                </c:pt>
                <c:pt idx="7">
                  <c:v>1156.1453114235596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9-41ED-97E6-D741D99A7EBC}"/>
            </c:ext>
          </c:extLst>
        </c:ser>
        <c:ser>
          <c:idx val="2"/>
          <c:order val="2"/>
          <c:tx>
            <c:strRef>
              <c:f>USA!$A$137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USA!$B$137:$I$137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40.418968909900769</c:v>
                </c:pt>
                <c:pt idx="2">
                  <c:v>84.670956744167015</c:v>
                </c:pt>
                <c:pt idx="3">
                  <c:v>140.45305171196617</c:v>
                </c:pt>
                <c:pt idx="4">
                  <c:v>190.72919922024099</c:v>
                </c:pt>
                <c:pt idx="5">
                  <c:v>240.39222320484606</c:v>
                </c:pt>
                <c:pt idx="6">
                  <c:v>284.21404015258787</c:v>
                </c:pt>
                <c:pt idx="7">
                  <c:v>325.2783618367489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9-41ED-97E6-D741D99A7EBC}"/>
            </c:ext>
          </c:extLst>
        </c:ser>
        <c:ser>
          <c:idx val="3"/>
          <c:order val="3"/>
          <c:tx>
            <c:strRef>
              <c:f>USA!$A$138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USA!$B$138:$I$138</c:f>
              <c:numCache>
                <c:formatCode>0.000</c:formatCode>
                <c:ptCount val="8"/>
                <c:pt idx="0">
                  <c:v>1.2109492347746307</c:v>
                </c:pt>
                <c:pt idx="1">
                  <c:v>2.1582785712486263</c:v>
                </c:pt>
                <c:pt idx="2">
                  <c:v>8.9094307021173798</c:v>
                </c:pt>
                <c:pt idx="3">
                  <c:v>23.429760098766561</c:v>
                </c:pt>
                <c:pt idx="4">
                  <c:v>37.176399525014403</c:v>
                </c:pt>
                <c:pt idx="5">
                  <c:v>46.573020122459731</c:v>
                </c:pt>
                <c:pt idx="6">
                  <c:v>55.440525703401271</c:v>
                </c:pt>
                <c:pt idx="7">
                  <c:v>62.12206846863856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9-41ED-97E6-D741D99A7EBC}"/>
            </c:ext>
          </c:extLst>
        </c:ser>
        <c:ser>
          <c:idx val="4"/>
          <c:order val="4"/>
          <c:tx>
            <c:strRef>
              <c:f>USA!$A$139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USA!$B$139:$I$139</c:f>
              <c:numCache>
                <c:formatCode>0</c:formatCode>
                <c:ptCount val="8"/>
                <c:pt idx="0" formatCode="0.00%">
                  <c:v>0</c:v>
                </c:pt>
                <c:pt idx="1">
                  <c:v>293.11700107962491</c:v>
                </c:pt>
                <c:pt idx="2">
                  <c:v>913.64139450191919</c:v>
                </c:pt>
                <c:pt idx="3">
                  <c:v>1738.3501684598623</c:v>
                </c:pt>
                <c:pt idx="4">
                  <c:v>2623.3557580273532</c:v>
                </c:pt>
                <c:pt idx="5">
                  <c:v>3474.264905859633</c:v>
                </c:pt>
                <c:pt idx="6" formatCode="0.00">
                  <c:v>4278.0927626558341</c:v>
                </c:pt>
                <c:pt idx="7">
                  <c:v>5009.2993673861001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9-41ED-97E6-D741D99A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 for Germany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Germany!$A$115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Germany!$B$115:$I$115</c:f>
              <c:numCache>
                <c:formatCode>0.0</c:formatCode>
                <c:ptCount val="8"/>
                <c:pt idx="0">
                  <c:v>103</c:v>
                </c:pt>
                <c:pt idx="1">
                  <c:v>92.518700910000831</c:v>
                </c:pt>
                <c:pt idx="2">
                  <c:v>91.448153535721985</c:v>
                </c:pt>
                <c:pt idx="3">
                  <c:v>71.985450963520506</c:v>
                </c:pt>
                <c:pt idx="4">
                  <c:v>55.091472174871662</c:v>
                </c:pt>
                <c:pt idx="5">
                  <c:v>49.700615806432424</c:v>
                </c:pt>
                <c:pt idx="6">
                  <c:v>45.998249070195655</c:v>
                </c:pt>
                <c:pt idx="7">
                  <c:v>45.998249070195655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0-4B28-88DF-616776C11F5A}"/>
            </c:ext>
          </c:extLst>
        </c:ser>
        <c:ser>
          <c:idx val="1"/>
          <c:order val="1"/>
          <c:tx>
            <c:strRef>
              <c:f>Germany!$A$116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Germany!$B$116:$I$116</c:f>
              <c:numCache>
                <c:formatCode>0.0</c:formatCode>
                <c:ptCount val="8"/>
                <c:pt idx="0">
                  <c:v>4.0649819897535728</c:v>
                </c:pt>
                <c:pt idx="1">
                  <c:v>14.626956462314602</c:v>
                </c:pt>
                <c:pt idx="2">
                  <c:v>52.438971495403479</c:v>
                </c:pt>
                <c:pt idx="3">
                  <c:v>85.814597867056222</c:v>
                </c:pt>
                <c:pt idx="4">
                  <c:v>119.45650669207792</c:v>
                </c:pt>
                <c:pt idx="5">
                  <c:v>142.79050208649673</c:v>
                </c:pt>
                <c:pt idx="6">
                  <c:v>161.63373226155448</c:v>
                </c:pt>
                <c:pt idx="7">
                  <c:v>176.40539679547965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0-4B28-88DF-616776C11F5A}"/>
            </c:ext>
          </c:extLst>
        </c:ser>
        <c:ser>
          <c:idx val="2"/>
          <c:order val="2"/>
          <c:tx>
            <c:strRef>
              <c:f>Germany!$A$117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Germany!$B$117:$I$117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7.4231451579674843</c:v>
                </c:pt>
                <c:pt idx="2">
                  <c:v>11.677485651260794</c:v>
                </c:pt>
                <c:pt idx="3">
                  <c:v>15.962060070166368</c:v>
                </c:pt>
                <c:pt idx="4">
                  <c:v>18.894517152381962</c:v>
                </c:pt>
                <c:pt idx="5">
                  <c:v>21.234125194416485</c:v>
                </c:pt>
                <c:pt idx="6">
                  <c:v>23.019343110116161</c:v>
                </c:pt>
                <c:pt idx="7">
                  <c:v>24.438636216493958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0-4B28-88DF-616776C11F5A}"/>
            </c:ext>
          </c:extLst>
        </c:ser>
        <c:ser>
          <c:idx val="3"/>
          <c:order val="3"/>
          <c:tx>
            <c:strRef>
              <c:f>Germany!$A$118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Germany!$B$118:$I$118</c:f>
              <c:numCache>
                <c:formatCode>0.000</c:formatCode>
                <c:ptCount val="8"/>
                <c:pt idx="0">
                  <c:v>0.61971532330751478</c:v>
                </c:pt>
                <c:pt idx="1">
                  <c:v>0.84653598072400671</c:v>
                </c:pt>
                <c:pt idx="2">
                  <c:v>1.4675864345236713</c:v>
                </c:pt>
                <c:pt idx="3">
                  <c:v>2.5912256477682067</c:v>
                </c:pt>
                <c:pt idx="4">
                  <c:v>4.0573432164107723</c:v>
                </c:pt>
                <c:pt idx="5">
                  <c:v>4.8476130818917458</c:v>
                </c:pt>
                <c:pt idx="6">
                  <c:v>5.4756201622777656</c:v>
                </c:pt>
                <c:pt idx="7">
                  <c:v>5.8934325102842005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0-4B28-88DF-616776C11F5A}"/>
            </c:ext>
          </c:extLst>
        </c:ser>
        <c:ser>
          <c:idx val="4"/>
          <c:order val="4"/>
          <c:tx>
            <c:strRef>
              <c:f>Germany!$A$119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Germany!$B$119:$I$119</c:f>
              <c:numCache>
                <c:formatCode>0</c:formatCode>
                <c:ptCount val="8"/>
                <c:pt idx="0" formatCode="0.00%">
                  <c:v>0</c:v>
                </c:pt>
                <c:pt idx="1">
                  <c:v>47.272983040527954</c:v>
                </c:pt>
                <c:pt idx="2">
                  <c:v>115.70515162343906</c:v>
                </c:pt>
                <c:pt idx="3">
                  <c:v>177.87992401606434</c:v>
                </c:pt>
                <c:pt idx="4">
                  <c:v>229.45625361747051</c:v>
                </c:pt>
                <c:pt idx="5">
                  <c:v>267.62567188819008</c:v>
                </c:pt>
                <c:pt idx="6" formatCode="0.00">
                  <c:v>297.50024623967499</c:v>
                </c:pt>
                <c:pt idx="7">
                  <c:v>320.70041916898356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0-4B28-88DF-616776C1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SIMPLISTIC COVID CASES PROJECTION</a:t>
            </a:r>
          </a:p>
        </c:rich>
      </c:tx>
      <c:layout>
        <c:manualLayout>
          <c:xMode val="edge"/>
          <c:yMode val="edge"/>
          <c:x val="0.22833357726195005"/>
          <c:y val="3.0595813204508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'Simplistic COVID'!$B$54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COVID'!$C$54:$N$54</c:f>
              <c:numCache>
                <c:formatCode>0.0</c:formatCode>
                <c:ptCount val="12"/>
                <c:pt idx="0">
                  <c:v>4.0888475669237589</c:v>
                </c:pt>
                <c:pt idx="1">
                  <c:v>16.504053304197033</c:v>
                </c:pt>
                <c:pt idx="2">
                  <c:v>40.128945740421592</c:v>
                </c:pt>
                <c:pt idx="3">
                  <c:v>69.288309409876987</c:v>
                </c:pt>
                <c:pt idx="4">
                  <c:v>95.147282920800748</c:v>
                </c:pt>
                <c:pt idx="5">
                  <c:v>111.73288124695719</c:v>
                </c:pt>
                <c:pt idx="6">
                  <c:v>126.14778077900152</c:v>
                </c:pt>
                <c:pt idx="7">
                  <c:v>137.23315457869029</c:v>
                </c:pt>
                <c:pt idx="8">
                  <c:v>146.05665117347962</c:v>
                </c:pt>
                <c:pt idx="9">
                  <c:v>153.16099057510871</c:v>
                </c:pt>
                <c:pt idx="10">
                  <c:v>158.92591856463423</c:v>
                </c:pt>
                <c:pt idx="11">
                  <c:v>163.30780934912596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6A4-AFEB-7AF7C6512DC5}"/>
            </c:ext>
          </c:extLst>
        </c:ser>
        <c:ser>
          <c:idx val="1"/>
          <c:order val="1"/>
          <c:tx>
            <c:strRef>
              <c:f>'Simplistic COVID'!$B$55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COVID'!$C$55:$N$55</c:f>
              <c:numCache>
                <c:formatCode>0.0</c:formatCode>
                <c:ptCount val="12"/>
                <c:pt idx="0">
                  <c:v>18.962801003348723</c:v>
                </c:pt>
                <c:pt idx="1">
                  <c:v>58.162289982670934</c:v>
                </c:pt>
                <c:pt idx="2">
                  <c:v>95.389015054669912</c:v>
                </c:pt>
                <c:pt idx="3">
                  <c:v>126.74618315945033</c:v>
                </c:pt>
                <c:pt idx="4">
                  <c:v>155.63543197734663</c:v>
                </c:pt>
                <c:pt idx="5">
                  <c:v>180.12453754457999</c:v>
                </c:pt>
                <c:pt idx="6">
                  <c:v>201.2900883460479</c:v>
                </c:pt>
                <c:pt idx="7">
                  <c:v>220.20141289309962</c:v>
                </c:pt>
                <c:pt idx="8">
                  <c:v>236.86808975441642</c:v>
                </c:pt>
                <c:pt idx="9">
                  <c:v>251.82920921831948</c:v>
                </c:pt>
                <c:pt idx="10">
                  <c:v>265.37578193444187</c:v>
                </c:pt>
                <c:pt idx="11">
                  <c:v>277.75598917917347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6A4-AFEB-7AF7C6512DC5}"/>
            </c:ext>
          </c:extLst>
        </c:ser>
        <c:ser>
          <c:idx val="2"/>
          <c:order val="2"/>
          <c:tx>
            <c:strRef>
              <c:f>'Simplistic COVID'!$B$56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COVID'!$C$56:$N$56</c:f>
              <c:numCache>
                <c:formatCode>0.0</c:formatCode>
                <c:ptCount val="12"/>
                <c:pt idx="0">
                  <c:v>4.0649819897535728</c:v>
                </c:pt>
                <c:pt idx="1">
                  <c:v>14.626956462314602</c:v>
                </c:pt>
                <c:pt idx="2">
                  <c:v>52.438971495403479</c:v>
                </c:pt>
                <c:pt idx="3">
                  <c:v>85.814597867056222</c:v>
                </c:pt>
                <c:pt idx="4">
                  <c:v>119.45650669207792</c:v>
                </c:pt>
                <c:pt idx="5">
                  <c:v>142.79050208649673</c:v>
                </c:pt>
                <c:pt idx="6">
                  <c:v>161.63373226155448</c:v>
                </c:pt>
                <c:pt idx="7">
                  <c:v>176.40539679547965</c:v>
                </c:pt>
                <c:pt idx="8">
                  <c:v>188.51250599544667</c:v>
                </c:pt>
                <c:pt idx="9">
                  <c:v>197.41317562013157</c:v>
                </c:pt>
                <c:pt idx="10">
                  <c:v>207.76970122896469</c:v>
                </c:pt>
                <c:pt idx="11">
                  <c:v>215.86630958161027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6A4-AFEB-7AF7C6512DC5}"/>
            </c:ext>
          </c:extLst>
        </c:ser>
        <c:ser>
          <c:idx val="3"/>
          <c:order val="3"/>
          <c:tx>
            <c:strRef>
              <c:f>'Simplistic COVID'!$B$57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COVID'!$C$57:$N$57</c:f>
              <c:numCache>
                <c:formatCode>0.0</c:formatCode>
                <c:ptCount val="12"/>
                <c:pt idx="0">
                  <c:v>3.7810325522882722</c:v>
                </c:pt>
                <c:pt idx="1">
                  <c:v>21.732154708072329</c:v>
                </c:pt>
                <c:pt idx="2">
                  <c:v>147.09922319345276</c:v>
                </c:pt>
                <c:pt idx="3">
                  <c:v>325.61702781393586</c:v>
                </c:pt>
                <c:pt idx="4">
                  <c:v>553.75700750254373</c:v>
                </c:pt>
                <c:pt idx="5">
                  <c:v>762.15605595720376</c:v>
                </c:pt>
                <c:pt idx="6">
                  <c:v>970.88057791401138</c:v>
                </c:pt>
                <c:pt idx="7">
                  <c:v>1156.1453114235596</c:v>
                </c:pt>
                <c:pt idx="8">
                  <c:v>1330.3613336691196</c:v>
                </c:pt>
                <c:pt idx="9">
                  <c:v>1490.366203798272</c:v>
                </c:pt>
                <c:pt idx="10">
                  <c:v>1637.7698551301337</c:v>
                </c:pt>
                <c:pt idx="11">
                  <c:v>1773.6674528134606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6A4-AFEB-7AF7C6512D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2766224"/>
        <c:axId val="662766552"/>
      </c:lineChart>
      <c:dateAx>
        <c:axId val="66276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766552"/>
        <c:crosses val="autoZero"/>
        <c:auto val="1"/>
        <c:lblOffset val="100"/>
        <c:baseTimeUnit val="days"/>
      </c:dateAx>
      <c:valAx>
        <c:axId val="66276655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627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 b="1"/>
              <a:t>SIMPLISTIC COVID DEATHS PROJECTION</a:t>
            </a:r>
          </a:p>
        </c:rich>
      </c:tx>
      <c:layout>
        <c:manualLayout>
          <c:xMode val="edge"/>
          <c:yMode val="edge"/>
          <c:x val="0.19439276485788115"/>
          <c:y val="3.398058252427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'Simplistic COVID'!$B$63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COVID'!$C$63:$N$63</c:f>
              <c:numCache>
                <c:formatCode>0.0</c:formatCode>
                <c:ptCount val="12"/>
                <c:pt idx="0">
                  <c:v>0.58312345542558031</c:v>
                </c:pt>
                <c:pt idx="1">
                  <c:v>1.0884277451438695</c:v>
                </c:pt>
                <c:pt idx="2">
                  <c:v>3.36617106322577</c:v>
                </c:pt>
                <c:pt idx="3">
                  <c:v>8.5346312976735792</c:v>
                </c:pt>
                <c:pt idx="4">
                  <c:v>14.667241576966015</c:v>
                </c:pt>
                <c:pt idx="5">
                  <c:v>19.067054846771867</c:v>
                </c:pt>
                <c:pt idx="6">
                  <c:v>21.558402267037174</c:v>
                </c:pt>
                <c:pt idx="7">
                  <c:v>23.430242596555487</c:v>
                </c:pt>
                <c:pt idx="8">
                  <c:v>25.249043328178615</c:v>
                </c:pt>
                <c:pt idx="9">
                  <c:v>26.513239804561803</c:v>
                </c:pt>
                <c:pt idx="10">
                  <c:v>27.505146237471315</c:v>
                </c:pt>
                <c:pt idx="11">
                  <c:v>28.295504111982837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4-4B60-B8F7-2C6E6BD84FFA}"/>
            </c:ext>
          </c:extLst>
        </c:ser>
        <c:ser>
          <c:idx val="1"/>
          <c:order val="1"/>
          <c:tx>
            <c:strRef>
              <c:f>'Simplistic COVID'!$B$64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COVID'!$C$64:$N$64</c:f>
              <c:numCache>
                <c:formatCode>0.0</c:formatCode>
                <c:ptCount val="12"/>
                <c:pt idx="0">
                  <c:v>2.6084952574131726</c:v>
                </c:pt>
                <c:pt idx="1">
                  <c:v>4.38326902038974</c:v>
                </c:pt>
                <c:pt idx="2">
                  <c:v>10.380789360695676</c:v>
                </c:pt>
                <c:pt idx="3">
                  <c:v>15.973222527862797</c:v>
                </c:pt>
                <c:pt idx="4">
                  <c:v>20.220288264515062</c:v>
                </c:pt>
                <c:pt idx="5">
                  <c:v>23.179574836519137</c:v>
                </c:pt>
                <c:pt idx="6">
                  <c:v>25.601007315672518</c:v>
                </c:pt>
                <c:pt idx="7">
                  <c:v>27.483713922327734</c:v>
                </c:pt>
                <c:pt idx="8">
                  <c:v>29.676321781584313</c:v>
                </c:pt>
                <c:pt idx="9">
                  <c:v>31.345849174191965</c:v>
                </c:pt>
                <c:pt idx="10">
                  <c:v>32.845663538690197</c:v>
                </c:pt>
                <c:pt idx="11">
                  <c:v>34.19778081541596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4-4B60-B8F7-2C6E6BD84FFA}"/>
            </c:ext>
          </c:extLst>
        </c:ser>
        <c:ser>
          <c:idx val="2"/>
          <c:order val="2"/>
          <c:tx>
            <c:strRef>
              <c:f>'Simplistic COVID'!$B$65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COVID'!$C$65:$N$65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0.61971532330751478</c:v>
                </c:pt>
                <c:pt idx="2">
                  <c:v>0.84653598072400671</c:v>
                </c:pt>
                <c:pt idx="3">
                  <c:v>1.4675864345236713</c:v>
                </c:pt>
                <c:pt idx="4">
                  <c:v>2.5912256477682067</c:v>
                </c:pt>
                <c:pt idx="5">
                  <c:v>4.0573432164107723</c:v>
                </c:pt>
                <c:pt idx="6">
                  <c:v>4.8476130818917458</c:v>
                </c:pt>
                <c:pt idx="7">
                  <c:v>5.4756201622777656</c:v>
                </c:pt>
                <c:pt idx="8">
                  <c:v>5.8934325102842005</c:v>
                </c:pt>
                <c:pt idx="9">
                  <c:v>6.3373312564990743</c:v>
                </c:pt>
                <c:pt idx="10">
                  <c:v>6.6520143586239362</c:v>
                </c:pt>
                <c:pt idx="11">
                  <c:v>6.9193779027799174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4-4B60-B8F7-2C6E6BD84FFA}"/>
            </c:ext>
          </c:extLst>
        </c:ser>
        <c:ser>
          <c:idx val="3"/>
          <c:order val="3"/>
          <c:tx>
            <c:strRef>
              <c:f>'Simplistic COVID'!$B$66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COVID'!$C$66:$N$66</c:f>
              <c:numCache>
                <c:formatCode>0.0</c:formatCode>
                <c:ptCount val="12"/>
                <c:pt idx="0">
                  <c:v>6.2E-2</c:v>
                </c:pt>
                <c:pt idx="1">
                  <c:v>1.2109492347746307</c:v>
                </c:pt>
                <c:pt idx="2">
                  <c:v>2.1582785712486263</c:v>
                </c:pt>
                <c:pt idx="3">
                  <c:v>8.9094307021173798</c:v>
                </c:pt>
                <c:pt idx="4">
                  <c:v>23.429760098766561</c:v>
                </c:pt>
                <c:pt idx="5">
                  <c:v>37.176399525014403</c:v>
                </c:pt>
                <c:pt idx="6">
                  <c:v>46.573020122459731</c:v>
                </c:pt>
                <c:pt idx="7">
                  <c:v>55.440525703401271</c:v>
                </c:pt>
                <c:pt idx="8">
                  <c:v>62.12206846863856</c:v>
                </c:pt>
                <c:pt idx="9">
                  <c:v>70.521339593318174</c:v>
                </c:pt>
                <c:pt idx="10">
                  <c:v>77.16355605779242</c:v>
                </c:pt>
                <c:pt idx="11">
                  <c:v>83.281088751770938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4-4B60-B8F7-2C6E6BD84F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8839816"/>
        <c:axId val="698840472"/>
      </c:lineChart>
      <c:dateAx>
        <c:axId val="698839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840472"/>
        <c:crosses val="autoZero"/>
        <c:auto val="1"/>
        <c:lblOffset val="100"/>
        <c:baseTimeUnit val="days"/>
      </c:dateAx>
      <c:valAx>
        <c:axId val="69884047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9883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Taux de mortalité M / C-6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Stats'!$E$129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Stats'!$F$129:$AD$129</c:f>
              <c:numCache>
                <c:formatCode>0.0%</c:formatCode>
                <c:ptCount val="25"/>
                <c:pt idx="0">
                  <c:v>8.0817051509769089E-2</c:v>
                </c:pt>
                <c:pt idx="1">
                  <c:v>8.9943342776203972E-2</c:v>
                </c:pt>
                <c:pt idx="2">
                  <c:v>8.2959641255605385E-2</c:v>
                </c:pt>
                <c:pt idx="3">
                  <c:v>7.672073651907059E-2</c:v>
                </c:pt>
                <c:pt idx="4">
                  <c:v>9.1730368311327304E-2</c:v>
                </c:pt>
                <c:pt idx="5">
                  <c:v>0.10161158153509969</c:v>
                </c:pt>
                <c:pt idx="6">
                  <c:v>0.1</c:v>
                </c:pt>
                <c:pt idx="7">
                  <c:v>0.10363267564078923</c:v>
                </c:pt>
                <c:pt idx="8">
                  <c:v>0.10161314638926579</c:v>
                </c:pt>
                <c:pt idx="9">
                  <c:v>0.11125485122897801</c:v>
                </c:pt>
                <c:pt idx="10">
                  <c:v>0.1204291657543245</c:v>
                </c:pt>
                <c:pt idx="11">
                  <c:v>0.12105502501136881</c:v>
                </c:pt>
                <c:pt idx="12">
                  <c:v>0.13447510307643515</c:v>
                </c:pt>
                <c:pt idx="13">
                  <c:v>0.13797634691195795</c:v>
                </c:pt>
                <c:pt idx="14">
                  <c:v>0.13865420336748757</c:v>
                </c:pt>
                <c:pt idx="15">
                  <c:v>0.13124496373892022</c:v>
                </c:pt>
                <c:pt idx="16">
                  <c:v>0.13559322033898305</c:v>
                </c:pt>
                <c:pt idx="17">
                  <c:v>0.13961875321998971</c:v>
                </c:pt>
                <c:pt idx="18">
                  <c:v>0.15102040816326531</c:v>
                </c:pt>
                <c:pt idx="19">
                  <c:v>0.16342070137119283</c:v>
                </c:pt>
                <c:pt idx="20">
                  <c:v>0.17317365269461077</c:v>
                </c:pt>
                <c:pt idx="21">
                  <c:v>0.18818141086274706</c:v>
                </c:pt>
                <c:pt idx="22">
                  <c:v>0.18132435465768798</c:v>
                </c:pt>
                <c:pt idx="23">
                  <c:v>0.17094459791282995</c:v>
                </c:pt>
                <c:pt idx="24">
                  <c:v>0.18122795627226307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7-40E9-906B-5E62D56ADE7C}"/>
            </c:ext>
          </c:extLst>
        </c:ser>
        <c:ser>
          <c:idx val="1"/>
          <c:order val="1"/>
          <c:tx>
            <c:strRef>
              <c:f>'Wikipedia Stats'!$E$130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Stats'!$F$130:$AD$130</c:f>
              <c:numCache>
                <c:formatCode>General</c:formatCode>
                <c:ptCount val="25"/>
                <c:pt idx="4" formatCode="0.0%">
                  <c:v>1.7868538608806637E-2</c:v>
                </c:pt>
                <c:pt idx="5" formatCode="0.0%">
                  <c:v>1.8573237653018153E-2</c:v>
                </c:pt>
                <c:pt idx="6" formatCode="0.0%">
                  <c:v>1.370223978919631E-2</c:v>
                </c:pt>
                <c:pt idx="7" formatCode="0.0%">
                  <c:v>1.4055394791236048E-2</c:v>
                </c:pt>
                <c:pt idx="8" formatCode="0.0%">
                  <c:v>1.2475049900199601E-2</c:v>
                </c:pt>
                <c:pt idx="9" formatCode="0.0%">
                  <c:v>1.2017887087758524E-2</c:v>
                </c:pt>
                <c:pt idx="10" formatCode="0.0%">
                  <c:v>1.0364578598054369E-2</c:v>
                </c:pt>
                <c:pt idx="11" formatCode="0.0%">
                  <c:v>1.067564662893172E-2</c:v>
                </c:pt>
                <c:pt idx="12" formatCode="0.0%">
                  <c:v>1.1883327331652862E-2</c:v>
                </c:pt>
                <c:pt idx="13" formatCode="0.0%">
                  <c:v>1.3594841483073616E-2</c:v>
                </c:pt>
                <c:pt idx="14" formatCode="0.0%">
                  <c:v>1.6250000000000001E-2</c:v>
                </c:pt>
                <c:pt idx="15" formatCode="0.0%">
                  <c:v>1.7157727593507411E-2</c:v>
                </c:pt>
                <c:pt idx="16" formatCode="0.0%">
                  <c:v>1.6584050153083538E-2</c:v>
                </c:pt>
                <c:pt idx="17" formatCode="0.0%">
                  <c:v>1.848212021303576E-2</c:v>
                </c:pt>
                <c:pt idx="18" formatCode="0.0%">
                  <c:v>2.0050399912347978E-2</c:v>
                </c:pt>
                <c:pt idx="19" formatCode="0.0%">
                  <c:v>2.0620506999621643E-2</c:v>
                </c:pt>
                <c:pt idx="20" formatCode="0.0%">
                  <c:v>2.0933679140422379E-2</c:v>
                </c:pt>
                <c:pt idx="21" formatCode="0.0%">
                  <c:v>2.203741412449807E-2</c:v>
                </c:pt>
                <c:pt idx="22" formatCode="0.0%">
                  <c:v>2.3178693564544543E-2</c:v>
                </c:pt>
                <c:pt idx="23" formatCode="0.0%">
                  <c:v>2.3161533119054157E-2</c:v>
                </c:pt>
                <c:pt idx="24" formatCode="0.0%">
                  <c:v>2.3854763530564378E-2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7-40E9-906B-5E62D56ADE7C}"/>
            </c:ext>
          </c:extLst>
        </c:ser>
        <c:ser>
          <c:idx val="2"/>
          <c:order val="2"/>
          <c:tx>
            <c:strRef>
              <c:f>'Wikipedia Stats'!$E$131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Stats'!$F$131:$AD$131</c:f>
              <c:numCache>
                <c:formatCode>0.0%</c:formatCode>
                <c:ptCount val="25"/>
                <c:pt idx="0">
                  <c:v>0.19538983050847458</c:v>
                </c:pt>
                <c:pt idx="1">
                  <c:v>0.1972307021369385</c:v>
                </c:pt>
                <c:pt idx="2">
                  <c:v>0.21263178638289487</c:v>
                </c:pt>
                <c:pt idx="3">
                  <c:v>0.20081835686777921</c:v>
                </c:pt>
                <c:pt idx="4">
                  <c:v>0.19704889829947728</c:v>
                </c:pt>
                <c:pt idx="5">
                  <c:v>0.19280860702151756</c:v>
                </c:pt>
                <c:pt idx="6">
                  <c:v>0.19057522333033983</c:v>
                </c:pt>
                <c:pt idx="7">
                  <c:v>0.19497312805592598</c:v>
                </c:pt>
                <c:pt idx="8">
                  <c:v>0.19571122230164403</c:v>
                </c:pt>
                <c:pt idx="9">
                  <c:v>0.19288389513108614</c:v>
                </c:pt>
                <c:pt idx="10">
                  <c:v>0.19096687480749308</c:v>
                </c:pt>
                <c:pt idx="11">
                  <c:v>0.18284391373217984</c:v>
                </c:pt>
                <c:pt idx="12">
                  <c:v>0.17364581782607771</c:v>
                </c:pt>
                <c:pt idx="13">
                  <c:v>0.17048042106834896</c:v>
                </c:pt>
                <c:pt idx="14">
                  <c:v>0.169484933545267</c:v>
                </c:pt>
                <c:pt idx="15">
                  <c:v>0.16861420057252804</c:v>
                </c:pt>
                <c:pt idx="16">
                  <c:v>0.16755811264022205</c:v>
                </c:pt>
                <c:pt idx="17">
                  <c:v>0.1670744494931842</c:v>
                </c:pt>
                <c:pt idx="18">
                  <c:v>0.16333701684898</c:v>
                </c:pt>
                <c:pt idx="19">
                  <c:v>0.16079455505610188</c:v>
                </c:pt>
                <c:pt idx="20">
                  <c:v>0.15876157107016178</c:v>
                </c:pt>
                <c:pt idx="21">
                  <c:v>0.15725414325051951</c:v>
                </c:pt>
                <c:pt idx="22">
                  <c:v>0.15615447370231672</c:v>
                </c:pt>
                <c:pt idx="23">
                  <c:v>0.15618383242589232</c:v>
                </c:pt>
                <c:pt idx="24">
                  <c:v>0.15489174670356504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7-40E9-906B-5E62D56ADE7C}"/>
            </c:ext>
          </c:extLst>
        </c:ser>
        <c:ser>
          <c:idx val="3"/>
          <c:order val="3"/>
          <c:tx>
            <c:strRef>
              <c:f>'Wikipedia Stats'!$E$132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Stats'!$F$132:$AD$132</c:f>
              <c:numCache>
                <c:formatCode>General</c:formatCode>
                <c:ptCount val="25"/>
                <c:pt idx="3" formatCode="0.0%">
                  <c:v>0.10300429184549356</c:v>
                </c:pt>
                <c:pt idx="4" formatCode="0.0%">
                  <c:v>0.10141313383208644</c:v>
                </c:pt>
                <c:pt idx="5" formatCode="0.0%">
                  <c:v>0.10763454317897372</c:v>
                </c:pt>
                <c:pt idx="6" formatCode="0.0%">
                  <c:v>0.11914672216441206</c:v>
                </c:pt>
                <c:pt idx="7" formatCode="0.0%">
                  <c:v>7.101218865924748E-2</c:v>
                </c:pt>
                <c:pt idx="8" formatCode="0.0%">
                  <c:v>9.4693504117108876E-2</c:v>
                </c:pt>
                <c:pt idx="9" formatCode="0.0%">
                  <c:v>9.1760961810466765E-2</c:v>
                </c:pt>
                <c:pt idx="10" formatCode="0.0%">
                  <c:v>8.4344810502848644E-2</c:v>
                </c:pt>
                <c:pt idx="11" formatCode="0.0%">
                  <c:v>7.5386919620569148E-2</c:v>
                </c:pt>
                <c:pt idx="12" formatCode="0.0%">
                  <c:v>6.6464044041747911E-2</c:v>
                </c:pt>
                <c:pt idx="13" formatCode="0.0%">
                  <c:v>6.736628300609343E-2</c:v>
                </c:pt>
                <c:pt idx="14" formatCode="0.0%">
                  <c:v>6.2020927120087603E-2</c:v>
                </c:pt>
                <c:pt idx="15" formatCode="0.0%">
                  <c:v>5.7355383499801176E-2</c:v>
                </c:pt>
                <c:pt idx="16" formatCode="0.0%">
                  <c:v>5.665211615107231E-2</c:v>
                </c:pt>
                <c:pt idx="17" formatCode="0.0%">
                  <c:v>5.8629613654568979E-2</c:v>
                </c:pt>
                <c:pt idx="18" formatCode="0.0%">
                  <c:v>5.7889856769880191E-2</c:v>
                </c:pt>
                <c:pt idx="19" formatCode="0.0%">
                  <c:v>5.7635375308177472E-2</c:v>
                </c:pt>
                <c:pt idx="20" formatCode="0.0%">
                  <c:v>5.7858882787663594E-2</c:v>
                </c:pt>
                <c:pt idx="21" formatCode="0.0%">
                  <c:v>5.9113300492610835E-2</c:v>
                </c:pt>
                <c:pt idx="22" formatCode="0.0%">
                  <c:v>5.9332001568246737E-2</c:v>
                </c:pt>
                <c:pt idx="23" formatCode="0.0%">
                  <c:v>5.7759482378736259E-2</c:v>
                </c:pt>
                <c:pt idx="24" formatCode="0.0%">
                  <c:v>5.9577808382726902E-2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7-40E9-906B-5E62D56ADE7C}"/>
            </c:ext>
          </c:extLst>
        </c:ser>
        <c:ser>
          <c:idx val="4"/>
          <c:order val="4"/>
          <c:tx>
            <c:strRef>
              <c:f>'Wikipedia Stats'!$E$133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Stats'!$F$133:$AD$133</c:f>
              <c:numCache>
                <c:formatCode>General</c:formatCode>
                <c:ptCount val="25"/>
                <c:pt idx="5" formatCode="0.0%">
                  <c:v>0.2440677966101695</c:v>
                </c:pt>
                <c:pt idx="6" formatCode="0.0%">
                  <c:v>0.22180451127819548</c:v>
                </c:pt>
                <c:pt idx="7" formatCode="0.0%">
                  <c:v>0.16750539180445723</c:v>
                </c:pt>
                <c:pt idx="8" formatCode="0.0%">
                  <c:v>0.18211276733635776</c:v>
                </c:pt>
                <c:pt idx="9" formatCode="0.0%">
                  <c:v>0.1717948717948718</c:v>
                </c:pt>
                <c:pt idx="10" formatCode="0.0%">
                  <c:v>0.16070068545316071</c:v>
                </c:pt>
                <c:pt idx="11" formatCode="0.0%">
                  <c:v>0.14224533496482106</c:v>
                </c:pt>
                <c:pt idx="12" formatCode="0.0%">
                  <c:v>0.14511674617122772</c:v>
                </c:pt>
                <c:pt idx="13" formatCode="0.0%">
                  <c:v>0.15125548027102431</c:v>
                </c:pt>
                <c:pt idx="14" formatCode="0.0%">
                  <c:v>0.17930670420552525</c:v>
                </c:pt>
                <c:pt idx="15" formatCode="0.0%">
                  <c:v>0.18466165413533833</c:v>
                </c:pt>
                <c:pt idx="16" formatCode="0.0%">
                  <c:v>0.17432214931286369</c:v>
                </c:pt>
                <c:pt idx="17" formatCode="0.0%">
                  <c:v>0.1877426802392696</c:v>
                </c:pt>
                <c:pt idx="18" formatCode="0.0%">
                  <c:v>0.2033195020746888</c:v>
                </c:pt>
                <c:pt idx="19" formatCode="0.0%">
                  <c:v>0.20035667741271693</c:v>
                </c:pt>
                <c:pt idx="20" formatCode="0.0%">
                  <c:v>0.21095441512083796</c:v>
                </c:pt>
                <c:pt idx="21" formatCode="0.0%">
                  <c:v>0.22093023255813954</c:v>
                </c:pt>
                <c:pt idx="22" formatCode="0.0%">
                  <c:v>0.22274410622346671</c:v>
                </c:pt>
                <c:pt idx="23" formatCode="0.0%">
                  <c:v>0.21363817097415508</c:v>
                </c:pt>
                <c:pt idx="24" formatCode="0.0%">
                  <c:v>0.20896383253036574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7-40E9-906B-5E62D56ADE7C}"/>
            </c:ext>
          </c:extLst>
        </c:ser>
        <c:ser>
          <c:idx val="5"/>
          <c:order val="5"/>
          <c:tx>
            <c:strRef>
              <c:f>'Wikipedia Stats'!$E$134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Stats'!$F$134:$AD$134</c:f>
              <c:numCache>
                <c:formatCode>0.0%</c:formatCode>
                <c:ptCount val="25"/>
                <c:pt idx="1">
                  <c:v>0.23395613322502032</c:v>
                </c:pt>
                <c:pt idx="2">
                  <c:v>0.18230088495575222</c:v>
                </c:pt>
                <c:pt idx="3">
                  <c:v>0.21563460693895475</c:v>
                </c:pt>
                <c:pt idx="4">
                  <c:v>0.19008264462809918</c:v>
                </c:pt>
                <c:pt idx="5">
                  <c:v>0.14659785932721711</c:v>
                </c:pt>
                <c:pt idx="6">
                  <c:v>0.15678297606008448</c:v>
                </c:pt>
                <c:pt idx="7">
                  <c:v>0.18244406196213425</c:v>
                </c:pt>
                <c:pt idx="8">
                  <c:v>0.19279730170819279</c:v>
                </c:pt>
                <c:pt idx="9">
                  <c:v>0.19520486670245124</c:v>
                </c:pt>
                <c:pt idx="10">
                  <c:v>0.21828521434820647</c:v>
                </c:pt>
                <c:pt idx="11">
                  <c:v>0.21204903270783709</c:v>
                </c:pt>
                <c:pt idx="12">
                  <c:v>0.21852423895172138</c:v>
                </c:pt>
                <c:pt idx="13">
                  <c:v>0.22339130434782609</c:v>
                </c:pt>
                <c:pt idx="14">
                  <c:v>0.20044901651978689</c:v>
                </c:pt>
                <c:pt idx="15">
                  <c:v>0.20559702620206111</c:v>
                </c:pt>
                <c:pt idx="16">
                  <c:v>0.19450956666414582</c:v>
                </c:pt>
                <c:pt idx="17">
                  <c:v>0.17777777777777778</c:v>
                </c:pt>
                <c:pt idx="18">
                  <c:v>0.16706414180963908</c:v>
                </c:pt>
                <c:pt idx="19">
                  <c:v>0.16153858162006901</c:v>
                </c:pt>
                <c:pt idx="20">
                  <c:v>0.15499390986601705</c:v>
                </c:pt>
                <c:pt idx="21">
                  <c:v>0.15162129576749794</c:v>
                </c:pt>
                <c:pt idx="22">
                  <c:v>0.14837725218616116</c:v>
                </c:pt>
                <c:pt idx="23">
                  <c:v>0.13973119247593124</c:v>
                </c:pt>
                <c:pt idx="24">
                  <c:v>0.13751272812720294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7-40E9-906B-5E62D56A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09536"/>
        <c:axId val="374413144"/>
      </c:lineChart>
      <c:dateAx>
        <c:axId val="37440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13144"/>
        <c:crosses val="autoZero"/>
        <c:auto val="1"/>
        <c:lblOffset val="100"/>
        <c:baseTimeUnit val="days"/>
      </c:dateAx>
      <c:valAx>
        <c:axId val="3744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1"/>
              <a:t>5 days death rate (averaged over 3 days)</a:t>
            </a:r>
          </a:p>
        </c:rich>
      </c:tx>
      <c:layout>
        <c:manualLayout>
          <c:xMode val="edge"/>
          <c:yMode val="edge"/>
          <c:x val="0.31272498341459759"/>
          <c:y val="4.080685999245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Stats'!$E$138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Stats'!$F$137:$AM$137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Stats'!$F$138:$AM$138</c:f>
              <c:numCache>
                <c:formatCode>0.0%</c:formatCode>
                <c:ptCount val="34"/>
                <c:pt idx="0">
                  <c:v>0.10805500982318271</c:v>
                </c:pt>
                <c:pt idx="1">
                  <c:v>0.10026917900403769</c:v>
                </c:pt>
                <c:pt idx="2">
                  <c:v>9.3498452012383895E-2</c:v>
                </c:pt>
                <c:pt idx="3">
                  <c:v>0.11048234977095123</c:v>
                </c:pt>
                <c:pt idx="4">
                  <c:v>0.12333791838606144</c:v>
                </c:pt>
                <c:pt idx="5">
                  <c:v>0.13457599344530929</c:v>
                </c:pt>
                <c:pt idx="6">
                  <c:v>0.15699530516431925</c:v>
                </c:pt>
                <c:pt idx="7">
                  <c:v>0.15718299964875307</c:v>
                </c:pt>
                <c:pt idx="8">
                  <c:v>0.13569850911098841</c:v>
                </c:pt>
                <c:pt idx="9">
                  <c:v>0.11602703047303328</c:v>
                </c:pt>
                <c:pt idx="10">
                  <c:v>0.12043539325842696</c:v>
                </c:pt>
                <c:pt idx="11">
                  <c:v>0.13001397999784922</c:v>
                </c:pt>
                <c:pt idx="12">
                  <c:v>0.16854248733821048</c:v>
                </c:pt>
                <c:pt idx="13">
                  <c:v>0.19146005509641872</c:v>
                </c:pt>
                <c:pt idx="14">
                  <c:v>0.27080497322806063</c:v>
                </c:pt>
                <c:pt idx="15">
                  <c:v>0.27248403245296049</c:v>
                </c:pt>
                <c:pt idx="16">
                  <c:v>0.18491032776747063</c:v>
                </c:pt>
                <c:pt idx="17">
                  <c:v>0.2272375854891466</c:v>
                </c:pt>
                <c:pt idx="18">
                  <c:v>0.19017519752662315</c:v>
                </c:pt>
                <c:pt idx="19">
                  <c:v>0.22858312858312857</c:v>
                </c:pt>
                <c:pt idx="20">
                  <c:v>0.28400482093663909</c:v>
                </c:pt>
                <c:pt idx="21">
                  <c:v>0.25226413435329287</c:v>
                </c:pt>
                <c:pt idx="22">
                  <c:v>0.29476721050537208</c:v>
                </c:pt>
                <c:pt idx="23">
                  <c:v>0.22829951892909434</c:v>
                </c:pt>
                <c:pt idx="24">
                  <c:v>0.15298184961106309</c:v>
                </c:pt>
                <c:pt idx="25">
                  <c:v>0.15882451440053583</c:v>
                </c:pt>
                <c:pt idx="26">
                  <c:v>0.22176033256055641</c:v>
                </c:pt>
                <c:pt idx="27">
                  <c:v>0.25149037642650313</c:v>
                </c:pt>
                <c:pt idx="28">
                  <c:v>0.32539420002205316</c:v>
                </c:pt>
                <c:pt idx="29">
                  <c:v>0.29135135135135137</c:v>
                </c:pt>
                <c:pt idx="30">
                  <c:v>0.18378820402739446</c:v>
                </c:pt>
                <c:pt idx="31">
                  <c:v>0.14671850411922613</c:v>
                </c:pt>
                <c:pt idx="32">
                  <c:v>0.13675610435428465</c:v>
                </c:pt>
                <c:pt idx="33">
                  <c:v>0.28561366437753127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723-A410-BE0D7F016812}"/>
            </c:ext>
          </c:extLst>
        </c:ser>
        <c:ser>
          <c:idx val="1"/>
          <c:order val="1"/>
          <c:tx>
            <c:strRef>
              <c:f>'Wikipedia Stats'!$E$139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Stats'!$F$137:$AM$137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Stats'!$F$139:$AM$139</c:f>
              <c:numCache>
                <c:formatCode>0.0%</c:formatCode>
                <c:ptCount val="34"/>
                <c:pt idx="0">
                  <c:v>7.9486395597676545E-3</c:v>
                </c:pt>
                <c:pt idx="1">
                  <c:v>1.0979961570134504E-2</c:v>
                </c:pt>
                <c:pt idx="2">
                  <c:v>9.2234454031538231E-3</c:v>
                </c:pt>
                <c:pt idx="3">
                  <c:v>5.5185846453497805E-3</c:v>
                </c:pt>
                <c:pt idx="4">
                  <c:v>5.7898049087476396E-3</c:v>
                </c:pt>
                <c:pt idx="5">
                  <c:v>7.784557121817799E-3</c:v>
                </c:pt>
                <c:pt idx="6">
                  <c:v>1.4715543292602811E-2</c:v>
                </c:pt>
                <c:pt idx="7">
                  <c:v>2.3001820287936455E-2</c:v>
                </c:pt>
                <c:pt idx="8">
                  <c:v>2.9284525790349417E-2</c:v>
                </c:pt>
                <c:pt idx="9">
                  <c:v>2.1640607296623614E-2</c:v>
                </c:pt>
                <c:pt idx="10">
                  <c:v>1.7498267498267498E-2</c:v>
                </c:pt>
                <c:pt idx="11">
                  <c:v>1.8647007805724199E-2</c:v>
                </c:pt>
                <c:pt idx="12">
                  <c:v>2.3094532722865609E-2</c:v>
                </c:pt>
                <c:pt idx="13">
                  <c:v>2.4474703603709357E-2</c:v>
                </c:pt>
                <c:pt idx="14">
                  <c:v>2.7059043581270655E-2</c:v>
                </c:pt>
                <c:pt idx="15">
                  <c:v>2.7290198590647022E-2</c:v>
                </c:pt>
                <c:pt idx="16">
                  <c:v>3.5256169829720199E-2</c:v>
                </c:pt>
                <c:pt idx="17">
                  <c:v>2.8139550576962009E-2</c:v>
                </c:pt>
                <c:pt idx="18">
                  <c:v>2.873783922171019E-2</c:v>
                </c:pt>
                <c:pt idx="19">
                  <c:v>2.9196669666966695E-2</c:v>
                </c:pt>
                <c:pt idx="20">
                  <c:v>3.655224853356507E-2</c:v>
                </c:pt>
                <c:pt idx="21">
                  <c:v>4.2106420404573436E-2</c:v>
                </c:pt>
                <c:pt idx="22">
                  <c:v>4.3497643612278689E-2</c:v>
                </c:pt>
                <c:pt idx="23">
                  <c:v>4.2091172752286757E-2</c:v>
                </c:pt>
                <c:pt idx="24">
                  <c:v>3.6679869123471674E-2</c:v>
                </c:pt>
                <c:pt idx="25">
                  <c:v>3.3174615564749044E-2</c:v>
                </c:pt>
                <c:pt idx="26">
                  <c:v>4.062937062937063E-2</c:v>
                </c:pt>
                <c:pt idx="27">
                  <c:v>5.3733426378227492E-2</c:v>
                </c:pt>
                <c:pt idx="28">
                  <c:v>7.3226358230838159E-2</c:v>
                </c:pt>
                <c:pt idx="29">
                  <c:v>9.0190706985565278E-2</c:v>
                </c:pt>
                <c:pt idx="30">
                  <c:v>9.7446236559139782E-2</c:v>
                </c:pt>
                <c:pt idx="31">
                  <c:v>7.5439831104855734E-2</c:v>
                </c:pt>
                <c:pt idx="32">
                  <c:v>6.5644336830777514E-2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723-A410-BE0D7F016812}"/>
            </c:ext>
          </c:extLst>
        </c:ser>
        <c:ser>
          <c:idx val="2"/>
          <c:order val="2"/>
          <c:tx>
            <c:strRef>
              <c:f>'Wikipedia Stats'!$E$140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Stats'!$F$137:$AM$137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Stats'!$F$140:$AM$140</c:f>
              <c:numCache>
                <c:formatCode>0.0%</c:formatCode>
                <c:ptCount val="34"/>
                <c:pt idx="0">
                  <c:v>0.15870873987959311</c:v>
                </c:pt>
                <c:pt idx="1">
                  <c:v>0.17897286821705427</c:v>
                </c:pt>
                <c:pt idx="2">
                  <c:v>0.20011595323219636</c:v>
                </c:pt>
                <c:pt idx="3">
                  <c:v>0.18648550063833669</c:v>
                </c:pt>
                <c:pt idx="4">
                  <c:v>0.15281501340482573</c:v>
                </c:pt>
                <c:pt idx="5">
                  <c:v>0.13064776023203351</c:v>
                </c:pt>
                <c:pt idx="6">
                  <c:v>0.11687657430730479</c:v>
                </c:pt>
                <c:pt idx="7">
                  <c:v>0.12782411754957743</c:v>
                </c:pt>
                <c:pt idx="8">
                  <c:v>0.14905950550100555</c:v>
                </c:pt>
                <c:pt idx="9">
                  <c:v>0.1675855878958841</c:v>
                </c:pt>
                <c:pt idx="10">
                  <c:v>0.16113588667366213</c:v>
                </c:pt>
                <c:pt idx="11">
                  <c:v>0.14477486154587046</c:v>
                </c:pt>
                <c:pt idx="12">
                  <c:v>0.13684271151298738</c:v>
                </c:pt>
                <c:pt idx="13">
                  <c:v>0.12849718013933428</c:v>
                </c:pt>
                <c:pt idx="14">
                  <c:v>0.13137026239067057</c:v>
                </c:pt>
                <c:pt idx="15">
                  <c:v>0.14519736842105263</c:v>
                </c:pt>
                <c:pt idx="16">
                  <c:v>0.14804804804804805</c:v>
                </c:pt>
                <c:pt idx="17">
                  <c:v>0.14295692665890569</c:v>
                </c:pt>
                <c:pt idx="18">
                  <c:v>0.13071169369769681</c:v>
                </c:pt>
                <c:pt idx="19">
                  <c:v>0.1269682935518347</c:v>
                </c:pt>
                <c:pt idx="20">
                  <c:v>0.12491108265756153</c:v>
                </c:pt>
                <c:pt idx="21">
                  <c:v>0.12563840653728295</c:v>
                </c:pt>
                <c:pt idx="22">
                  <c:v>0.1414308176100629</c:v>
                </c:pt>
                <c:pt idx="23">
                  <c:v>0.14813460131675202</c:v>
                </c:pt>
                <c:pt idx="24">
                  <c:v>0.15428680542295206</c:v>
                </c:pt>
                <c:pt idx="25">
                  <c:v>0.14432710533441645</c:v>
                </c:pt>
                <c:pt idx="26">
                  <c:v>0.14539095678241318</c:v>
                </c:pt>
                <c:pt idx="27">
                  <c:v>0.13269515137364776</c:v>
                </c:pt>
                <c:pt idx="28">
                  <c:v>0.13174216848551465</c:v>
                </c:pt>
                <c:pt idx="29">
                  <c:v>0.13250691012647625</c:v>
                </c:pt>
                <c:pt idx="30">
                  <c:v>0.14583537241851816</c:v>
                </c:pt>
                <c:pt idx="31">
                  <c:v>0.15570973612374886</c:v>
                </c:pt>
                <c:pt idx="32">
                  <c:v>0.15055702917771882</c:v>
                </c:pt>
                <c:pt idx="33">
                  <c:v>0.14621383131541146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C-4723-A410-BE0D7F016812}"/>
            </c:ext>
          </c:extLst>
        </c:ser>
        <c:ser>
          <c:idx val="3"/>
          <c:order val="3"/>
          <c:tx>
            <c:strRef>
              <c:f>'Wikipedia Stats'!$E$141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Stats'!$F$137:$AM$137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Stats'!$F$141:$AM$141</c:f>
              <c:numCache>
                <c:formatCode>0.0%</c:formatCode>
                <c:ptCount val="34"/>
                <c:pt idx="0">
                  <c:v>5.1730844029560484E-2</c:v>
                </c:pt>
                <c:pt idx="1">
                  <c:v>5.2631578947368418E-2</c:v>
                </c:pt>
                <c:pt idx="2">
                  <c:v>6.4809855382967324E-2</c:v>
                </c:pt>
                <c:pt idx="3">
                  <c:v>6.7441860465116285E-2</c:v>
                </c:pt>
                <c:pt idx="4">
                  <c:v>5.4015171331415118E-2</c:v>
                </c:pt>
                <c:pt idx="5">
                  <c:v>4.1758614836190797E-2</c:v>
                </c:pt>
                <c:pt idx="6">
                  <c:v>4.1136392852551745E-2</c:v>
                </c:pt>
                <c:pt idx="7">
                  <c:v>4.3676287275865373E-2</c:v>
                </c:pt>
                <c:pt idx="8">
                  <c:v>4.475960968672224E-2</c:v>
                </c:pt>
                <c:pt idx="9">
                  <c:v>4.449721247160851E-2</c:v>
                </c:pt>
                <c:pt idx="10">
                  <c:v>4.3476903870162294E-2</c:v>
                </c:pt>
                <c:pt idx="11">
                  <c:v>4.5059288537549404E-2</c:v>
                </c:pt>
                <c:pt idx="12">
                  <c:v>4.7467240772558844E-2</c:v>
                </c:pt>
                <c:pt idx="13">
                  <c:v>5.0472512413461706E-2</c:v>
                </c:pt>
                <c:pt idx="14">
                  <c:v>5.3959745119854352E-2</c:v>
                </c:pt>
                <c:pt idx="15">
                  <c:v>6.0426857870401397E-2</c:v>
                </c:pt>
                <c:pt idx="16">
                  <c:v>5.7143296858888533E-2</c:v>
                </c:pt>
                <c:pt idx="17">
                  <c:v>5.2351698176576776E-2</c:v>
                </c:pt>
                <c:pt idx="18">
                  <c:v>5.3411912969346526E-2</c:v>
                </c:pt>
                <c:pt idx="19">
                  <c:v>5.7861979344778061E-2</c:v>
                </c:pt>
                <c:pt idx="20">
                  <c:v>6.064334121689699E-2</c:v>
                </c:pt>
                <c:pt idx="21">
                  <c:v>6.3816368914936875E-2</c:v>
                </c:pt>
                <c:pt idx="22">
                  <c:v>6.554342827016052E-2</c:v>
                </c:pt>
                <c:pt idx="23">
                  <c:v>6.3188780814638537E-2</c:v>
                </c:pt>
                <c:pt idx="24">
                  <c:v>5.2673271624363832E-2</c:v>
                </c:pt>
                <c:pt idx="25">
                  <c:v>5.4661008134140508E-2</c:v>
                </c:pt>
                <c:pt idx="26">
                  <c:v>6.2871163186620602E-2</c:v>
                </c:pt>
                <c:pt idx="27">
                  <c:v>6.979193836399751E-2</c:v>
                </c:pt>
                <c:pt idx="28">
                  <c:v>7.1228813559322035E-2</c:v>
                </c:pt>
                <c:pt idx="29">
                  <c:v>7.0395769643889938E-2</c:v>
                </c:pt>
                <c:pt idx="30">
                  <c:v>6.9854118370326734E-2</c:v>
                </c:pt>
                <c:pt idx="31">
                  <c:v>6.2355715836629771E-2</c:v>
                </c:pt>
                <c:pt idx="32">
                  <c:v>6.7610897095799399E-2</c:v>
                </c:pt>
                <c:pt idx="33">
                  <c:v>6.873147471970445E-2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C-4723-A410-BE0D7F016812}"/>
            </c:ext>
          </c:extLst>
        </c:ser>
        <c:ser>
          <c:idx val="4"/>
          <c:order val="4"/>
          <c:tx>
            <c:strRef>
              <c:f>'Wikipedia Stats'!$E$142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Stats'!$F$137:$AM$137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Stats'!$F$142:$AM$142</c:f>
              <c:numCache>
                <c:formatCode>0.0%</c:formatCode>
                <c:ptCount val="34"/>
                <c:pt idx="0">
                  <c:v>8.4112149532710276E-2</c:v>
                </c:pt>
                <c:pt idx="1">
                  <c:v>0.13641133263378805</c:v>
                </c:pt>
                <c:pt idx="2">
                  <c:v>0.1189236111111111</c:v>
                </c:pt>
                <c:pt idx="3">
                  <c:v>0.12793522267206478</c:v>
                </c:pt>
                <c:pt idx="4">
                  <c:v>0.10950173812282735</c:v>
                </c:pt>
                <c:pt idx="5">
                  <c:v>9.0506640432857846E-2</c:v>
                </c:pt>
                <c:pt idx="6">
                  <c:v>0.10158862876254181</c:v>
                </c:pt>
                <c:pt idx="7">
                  <c:v>0.13960231980115989</c:v>
                </c:pt>
                <c:pt idx="8">
                  <c:v>0.20772403449568805</c:v>
                </c:pt>
                <c:pt idx="9">
                  <c:v>0.21248774109186008</c:v>
                </c:pt>
                <c:pt idx="10">
                  <c:v>0.1687467498699948</c:v>
                </c:pt>
                <c:pt idx="11">
                  <c:v>0.156567710451403</c:v>
                </c:pt>
                <c:pt idx="12">
                  <c:v>0.17286988618886495</c:v>
                </c:pt>
                <c:pt idx="13">
                  <c:v>0.20013227513227513</c:v>
                </c:pt>
                <c:pt idx="14">
                  <c:v>0.22831279859190345</c:v>
                </c:pt>
                <c:pt idx="15">
                  <c:v>0.25928864207325136</c:v>
                </c:pt>
                <c:pt idx="16">
                  <c:v>0.24947277012777572</c:v>
                </c:pt>
                <c:pt idx="17">
                  <c:v>0.17765273311897106</c:v>
                </c:pt>
                <c:pt idx="18">
                  <c:v>0.15946786454733933</c:v>
                </c:pt>
                <c:pt idx="19">
                  <c:v>0.16630818866185282</c:v>
                </c:pt>
                <c:pt idx="20">
                  <c:v>0.20959047389170488</c:v>
                </c:pt>
                <c:pt idx="21">
                  <c:v>0.19867972742759796</c:v>
                </c:pt>
                <c:pt idx="22">
                  <c:v>0.20669642857142856</c:v>
                </c:pt>
                <c:pt idx="23">
                  <c:v>0.19746607691731013</c:v>
                </c:pt>
                <c:pt idx="24">
                  <c:v>0.18341455867564013</c:v>
                </c:pt>
                <c:pt idx="25">
                  <c:v>0.16571386145964809</c:v>
                </c:pt>
                <c:pt idx="26">
                  <c:v>0.15009980039920159</c:v>
                </c:pt>
                <c:pt idx="27">
                  <c:v>0.13144922773578704</c:v>
                </c:pt>
                <c:pt idx="28">
                  <c:v>0.12858035621289449</c:v>
                </c:pt>
                <c:pt idx="29">
                  <c:v>0.14147909967845659</c:v>
                </c:pt>
                <c:pt idx="30">
                  <c:v>0.15663217309501412</c:v>
                </c:pt>
                <c:pt idx="31">
                  <c:v>0.13615552581531309</c:v>
                </c:pt>
                <c:pt idx="32">
                  <c:v>0.12942233278054174</c:v>
                </c:pt>
                <c:pt idx="33">
                  <c:v>0.13766111073621701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C-4723-A410-BE0D7F016812}"/>
            </c:ext>
          </c:extLst>
        </c:ser>
        <c:ser>
          <c:idx val="5"/>
          <c:order val="5"/>
          <c:tx>
            <c:strRef>
              <c:f>'Wikipedia Stats'!$E$143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Stats'!$F$137:$AM$137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Stats'!$F$143:$AM$143</c:f>
              <c:numCache>
                <c:formatCode>0.0%</c:formatCode>
                <c:ptCount val="34"/>
                <c:pt idx="0">
                  <c:v>0.11595189471295667</c:v>
                </c:pt>
                <c:pt idx="1">
                  <c:v>0.19701944935589796</c:v>
                </c:pt>
                <c:pt idx="2">
                  <c:v>0.20994359724253187</c:v>
                </c:pt>
                <c:pt idx="3">
                  <c:v>0.19146519552166152</c:v>
                </c:pt>
                <c:pt idx="4">
                  <c:v>0.20144602343555224</c:v>
                </c:pt>
                <c:pt idx="5">
                  <c:v>0.21117733048465084</c:v>
                </c:pt>
                <c:pt idx="6">
                  <c:v>0.23739767341663076</c:v>
                </c:pt>
                <c:pt idx="7">
                  <c:v>0.16975455265241488</c:v>
                </c:pt>
                <c:pt idx="8">
                  <c:v>0.17913658011983408</c:v>
                </c:pt>
                <c:pt idx="9">
                  <c:v>0.14499970004199411</c:v>
                </c:pt>
                <c:pt idx="10">
                  <c:v>0.14510046715821467</c:v>
                </c:pt>
                <c:pt idx="11">
                  <c:v>0.10745053898437162</c:v>
                </c:pt>
                <c:pt idx="12">
                  <c:v>0.1059450594505945</c:v>
                </c:pt>
                <c:pt idx="13">
                  <c:v>0.10682685282896338</c:v>
                </c:pt>
                <c:pt idx="14">
                  <c:v>0.12093599327641881</c:v>
                </c:pt>
                <c:pt idx="15">
                  <c:v>0.12112036336109008</c:v>
                </c:pt>
                <c:pt idx="16">
                  <c:v>0.10343272136767559</c:v>
                </c:pt>
                <c:pt idx="17">
                  <c:v>8.5471916370335466E-2</c:v>
                </c:pt>
                <c:pt idx="18">
                  <c:v>8.377590544263866E-2</c:v>
                </c:pt>
                <c:pt idx="19">
                  <c:v>8.6796868695020582E-2</c:v>
                </c:pt>
                <c:pt idx="20">
                  <c:v>9.3791611185086554E-2</c:v>
                </c:pt>
                <c:pt idx="21">
                  <c:v>9.5104633781763828E-2</c:v>
                </c:pt>
                <c:pt idx="22">
                  <c:v>0.10379949645227741</c:v>
                </c:pt>
                <c:pt idx="23">
                  <c:v>0.10029161912007101</c:v>
                </c:pt>
                <c:pt idx="24">
                  <c:v>0.10106190418728128</c:v>
                </c:pt>
                <c:pt idx="25">
                  <c:v>9.9655526681573695E-2</c:v>
                </c:pt>
                <c:pt idx="26">
                  <c:v>0.10917886228644909</c:v>
                </c:pt>
                <c:pt idx="27">
                  <c:v>0.10528803944080503</c:v>
                </c:pt>
                <c:pt idx="28">
                  <c:v>0.12837093100154309</c:v>
                </c:pt>
                <c:pt idx="29">
                  <c:v>0.15449010654490106</c:v>
                </c:pt>
                <c:pt idx="30">
                  <c:v>0.12553249342880449</c:v>
                </c:pt>
                <c:pt idx="31">
                  <c:v>6.1469482210008676E-2</c:v>
                </c:pt>
                <c:pt idx="32">
                  <c:v>4.3302579298269243E-2</c:v>
                </c:pt>
                <c:pt idx="33">
                  <c:v>6.0611478634006795E-2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C-4723-A410-BE0D7F016812}"/>
            </c:ext>
          </c:extLst>
        </c:ser>
        <c:ser>
          <c:idx val="6"/>
          <c:order val="6"/>
          <c:tx>
            <c:strRef>
              <c:f>'Wikipedia Stats'!$E$144</c:f>
              <c:strCache>
                <c:ptCount val="1"/>
                <c:pt idx="0">
                  <c:v>Pay-Bas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Stats'!$F$137:$AM$137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Stats'!$F$144:$AM$144</c:f>
              <c:numCache>
                <c:formatCode>0.0%</c:formatCode>
                <c:ptCount val="34"/>
                <c:pt idx="0">
                  <c:v>0</c:v>
                </c:pt>
                <c:pt idx="1">
                  <c:v>5.5201698513800426E-2</c:v>
                </c:pt>
                <c:pt idx="2">
                  <c:v>0.13806970509383379</c:v>
                </c:pt>
                <c:pt idx="3">
                  <c:v>0.1168122270742358</c:v>
                </c:pt>
                <c:pt idx="4">
                  <c:v>0.13371537726838587</c:v>
                </c:pt>
                <c:pt idx="5">
                  <c:v>0.1373157486423584</c:v>
                </c:pt>
                <c:pt idx="6">
                  <c:v>0.13987341772151898</c:v>
                </c:pt>
                <c:pt idx="7">
                  <c:v>0.15481651376146788</c:v>
                </c:pt>
                <c:pt idx="8">
                  <c:v>0.16125356125356125</c:v>
                </c:pt>
                <c:pt idx="9">
                  <c:v>0.17470191809227578</c:v>
                </c:pt>
                <c:pt idx="10">
                  <c:v>0.14402173913043478</c:v>
                </c:pt>
                <c:pt idx="11">
                  <c:v>0.15432098765432098</c:v>
                </c:pt>
                <c:pt idx="12">
                  <c:v>0.13210647387446597</c:v>
                </c:pt>
                <c:pt idx="13">
                  <c:v>0.1417910447761194</c:v>
                </c:pt>
                <c:pt idx="14">
                  <c:v>0.12709219858156029</c:v>
                </c:pt>
                <c:pt idx="15">
                  <c:v>0.15189068954559898</c:v>
                </c:pt>
                <c:pt idx="16">
                  <c:v>0.15072361454288741</c:v>
                </c:pt>
                <c:pt idx="17">
                  <c:v>0.13678905687544995</c:v>
                </c:pt>
                <c:pt idx="18">
                  <c:v>0.1529051987767584</c:v>
                </c:pt>
                <c:pt idx="19">
                  <c:v>0.15409207161125318</c:v>
                </c:pt>
                <c:pt idx="20">
                  <c:v>0.17733825008380824</c:v>
                </c:pt>
                <c:pt idx="21">
                  <c:v>0.12982900569981001</c:v>
                </c:pt>
                <c:pt idx="22">
                  <c:v>0.12824675324675325</c:v>
                </c:pt>
                <c:pt idx="23">
                  <c:v>0.11547578733491365</c:v>
                </c:pt>
                <c:pt idx="24">
                  <c:v>0.11564121571534471</c:v>
                </c:pt>
                <c:pt idx="25">
                  <c:v>0.10206150726596823</c:v>
                </c:pt>
                <c:pt idx="26">
                  <c:v>0.1128802957065681</c:v>
                </c:pt>
                <c:pt idx="27">
                  <c:v>0.12732919254658384</c:v>
                </c:pt>
                <c:pt idx="28">
                  <c:v>0.13437908496732026</c:v>
                </c:pt>
                <c:pt idx="29">
                  <c:v>0.13520555877243776</c:v>
                </c:pt>
                <c:pt idx="30">
                  <c:v>0.12275449101796407</c:v>
                </c:pt>
                <c:pt idx="31">
                  <c:v>0.11379579111457522</c:v>
                </c:pt>
                <c:pt idx="32">
                  <c:v>0.11828764551257979</c:v>
                </c:pt>
                <c:pt idx="33">
                  <c:v>0.12211221122112212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57E-8484-7BF5780AF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79336"/>
        <c:axId val="708079664"/>
      </c:lineChart>
      <c:dateAx>
        <c:axId val="708079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664"/>
        <c:crosses val="autoZero"/>
        <c:auto val="1"/>
        <c:lblOffset val="100"/>
        <c:baseTimeUnit val="days"/>
      </c:dateAx>
      <c:valAx>
        <c:axId val="7080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Daily Growth Rate for COVID cases after 100 deaths</a:t>
            </a:r>
          </a:p>
        </c:rich>
      </c:tx>
      <c:layout>
        <c:manualLayout>
          <c:xMode val="edge"/>
          <c:yMode val="edge"/>
          <c:x val="0.23412793990717712"/>
          <c:y val="6.40897215730544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Stats'!$B$242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Stats'!$C$241:$AV$241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Stats'!$C$242:$AV$242</c:f>
              <c:numCache>
                <c:formatCode>0.0%</c:formatCode>
                <c:ptCount val="46"/>
                <c:pt idx="0">
                  <c:v>0.20511111111111111</c:v>
                </c:pt>
                <c:pt idx="1">
                  <c:v>0.2231237322515213</c:v>
                </c:pt>
                <c:pt idx="2">
                  <c:v>0.1653851952359415</c:v>
                </c:pt>
                <c:pt idx="3">
                  <c:v>0.1816300129366106</c:v>
                </c:pt>
                <c:pt idx="4">
                  <c:v>0.20374425224436171</c:v>
                </c:pt>
                <c:pt idx="5">
                  <c:v>0.14706684856753069</c:v>
                </c:pt>
                <c:pt idx="6">
                  <c:v>0.14644782746590548</c:v>
                </c:pt>
                <c:pt idx="7">
                  <c:v>0.154229199806349</c:v>
                </c:pt>
                <c:pt idx="8">
                  <c:v>0.18976571394331596</c:v>
                </c:pt>
                <c:pt idx="9">
                  <c:v>0.12318694601128123</c:v>
                </c:pt>
                <c:pt idx="10">
                  <c:v>0.13142319074522466</c:v>
                </c:pt>
                <c:pt idx="11">
                  <c:v>0.1554313795426624</c:v>
                </c:pt>
                <c:pt idx="12">
                  <c:v>0.13064654433201853</c:v>
                </c:pt>
                <c:pt idx="13">
                  <c:v>0.13987986894794321</c:v>
                </c:pt>
                <c:pt idx="14">
                  <c:v>6.9168330006653359E-2</c:v>
                </c:pt>
                <c:pt idx="15">
                  <c:v>0.10892617115547369</c:v>
                </c:pt>
                <c:pt idx="16">
                  <c:v>0.17010101010101011</c:v>
                </c:pt>
                <c:pt idx="17">
                  <c:v>9.3251227747084095E-2</c:v>
                </c:pt>
                <c:pt idx="18">
                  <c:v>3.7129972450823841E-2</c:v>
                </c:pt>
                <c:pt idx="19">
                  <c:v>8.8537348786058706E-2</c:v>
                </c:pt>
                <c:pt idx="20">
                  <c:v>6.6321613976188257E-2</c:v>
                </c:pt>
                <c:pt idx="21">
                  <c:v>2.730121711245536E-2</c:v>
                </c:pt>
                <c:pt idx="22">
                  <c:v>5.5506682936519197E-2</c:v>
                </c:pt>
                <c:pt idx="23">
                  <c:v>5.0772953353945424E-2</c:v>
                </c:pt>
                <c:pt idx="24">
                  <c:v>4.965010810188443E-2</c:v>
                </c:pt>
                <c:pt idx="25">
                  <c:v>5.2237714508580342E-2</c:v>
                </c:pt>
                <c:pt idx="26">
                  <c:v>5.0293047930131812E-2</c:v>
                </c:pt>
                <c:pt idx="27">
                  <c:v>3.434205302395342E-2</c:v>
                </c:pt>
                <c:pt idx="28">
                  <c:v>1.7197995521910651E-2</c:v>
                </c:pt>
                <c:pt idx="29">
                  <c:v>2.8017986855759253E-2</c:v>
                </c:pt>
                <c:pt idx="30">
                  <c:v>5.6048370651331621E-2</c:v>
                </c:pt>
                <c:pt idx="31">
                  <c:v>2.5421683257219545E-2</c:v>
                </c:pt>
                <c:pt idx="32">
                  <c:v>2.4866768355836771E-2</c:v>
                </c:pt>
                <c:pt idx="33">
                  <c:v>3.720819131441381E-3</c:v>
                </c:pt>
                <c:pt idx="34">
                  <c:v>2.3514443671511735E-2</c:v>
                </c:pt>
                <c:pt idx="35">
                  <c:v>7.0201482726858101E-3</c:v>
                </c:pt>
                <c:pt idx="36">
                  <c:v>1.8213949523115999E-2</c:v>
                </c:pt>
                <c:pt idx="37">
                  <c:v>2.2475731965776184E-2</c:v>
                </c:pt>
                <c:pt idx="38">
                  <c:v>1.6351911561492401E-2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F56-8A9E-7C72DD61CFAD}"/>
            </c:ext>
          </c:extLst>
        </c:ser>
        <c:ser>
          <c:idx val="1"/>
          <c:order val="1"/>
          <c:tx>
            <c:strRef>
              <c:f>'Wikipedia Stats'!$B$243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Stats'!$C$241:$AV$241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Stats'!$C$243:$AV$243</c:f>
              <c:numCache>
                <c:formatCode>0.0%</c:formatCode>
                <c:ptCount val="46"/>
                <c:pt idx="0">
                  <c:v>0.21012702893436838</c:v>
                </c:pt>
                <c:pt idx="1">
                  <c:v>0.14973028138212569</c:v>
                </c:pt>
                <c:pt idx="2">
                  <c:v>0.15736748668526504</c:v>
                </c:pt>
                <c:pt idx="3">
                  <c:v>0.15832146378875864</c:v>
                </c:pt>
                <c:pt idx="4">
                  <c:v>0.14883654937570942</c:v>
                </c:pt>
                <c:pt idx="5">
                  <c:v>8.1614589765756862E-2</c:v>
                </c:pt>
                <c:pt idx="6">
                  <c:v>0.1018326450606124</c:v>
                </c:pt>
                <c:pt idx="7">
                  <c:v>6.9346091402120974E-2</c:v>
                </c:pt>
                <c:pt idx="8">
                  <c:v>8.8075202300001612E-2</c:v>
                </c:pt>
                <c:pt idx="9">
                  <c:v>9.1381409019386628E-2</c:v>
                </c:pt>
                <c:pt idx="10">
                  <c:v>8.3879655069230979E-2</c:v>
                </c:pt>
                <c:pt idx="11">
                  <c:v>7.6409542094893895E-2</c:v>
                </c:pt>
                <c:pt idx="12">
                  <c:v>6.9201893259343894E-2</c:v>
                </c:pt>
                <c:pt idx="13">
                  <c:v>4.0092025208801271E-2</c:v>
                </c:pt>
                <c:pt idx="14">
                  <c:v>4.0192470987829042E-2</c:v>
                </c:pt>
                <c:pt idx="15">
                  <c:v>4.1350466112370872E-2</c:v>
                </c:pt>
                <c:pt idx="16">
                  <c:v>4.7170176525240012E-2</c:v>
                </c:pt>
                <c:pt idx="17">
                  <c:v>4.9195024121550433E-2</c:v>
                </c:pt>
                <c:pt idx="18">
                  <c:v>3.6406077956397269E-2</c:v>
                </c:pt>
                <c:pt idx="19">
                  <c:v>2.3976270206870761E-2</c:v>
                </c:pt>
                <c:pt idx="20">
                  <c:v>2.1057611699964309E-2</c:v>
                </c:pt>
                <c:pt idx="21">
                  <c:v>1.6924627690706899E-2</c:v>
                </c:pt>
                <c:pt idx="22">
                  <c:v>1.9872420022702203E-2</c:v>
                </c:pt>
                <c:pt idx="23">
                  <c:v>2.2463631803360924E-2</c:v>
                </c:pt>
                <c:pt idx="24">
                  <c:v>2.5910310463779226E-2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F56-8A9E-7C72DD61CFAD}"/>
            </c:ext>
          </c:extLst>
        </c:ser>
        <c:ser>
          <c:idx val="2"/>
          <c:order val="2"/>
          <c:tx>
            <c:strRef>
              <c:f>'Wikipedia Stats'!$B$244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Stats'!$C$241:$AV$241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Stats'!$C$244:$AV$244</c:f>
              <c:numCache>
                <c:formatCode>0.0%</c:formatCode>
                <c:ptCount val="46"/>
                <c:pt idx="0">
                  <c:v>0.2346123101518785</c:v>
                </c:pt>
                <c:pt idx="1">
                  <c:v>0.24894787957267725</c:v>
                </c:pt>
                <c:pt idx="2">
                  <c:v>0.20165889061689996</c:v>
                </c:pt>
                <c:pt idx="3">
                  <c:v>0.26898188093183778</c:v>
                </c:pt>
                <c:pt idx="4">
                  <c:v>0.25361210266870643</c:v>
                </c:pt>
                <c:pt idx="5">
                  <c:v>0.24366101694915254</c:v>
                </c:pt>
                <c:pt idx="6">
                  <c:v>0.10651984300043611</c:v>
                </c:pt>
                <c:pt idx="7">
                  <c:v>0.2281012907675633</c:v>
                </c:pt>
                <c:pt idx="8">
                  <c:v>0.21253209242618742</c:v>
                </c:pt>
                <c:pt idx="9">
                  <c:v>0.16853040428769933</c:v>
                </c:pt>
                <c:pt idx="10">
                  <c:v>0.19801812004530012</c:v>
                </c:pt>
                <c:pt idx="11">
                  <c:v>0.16968379259819444</c:v>
                </c:pt>
                <c:pt idx="12">
                  <c:v>0.13064209803208471</c:v>
                </c:pt>
                <c:pt idx="13">
                  <c:v>0.12601858470335955</c:v>
                </c:pt>
                <c:pt idx="14">
                  <c:v>0.13353012124674665</c:v>
                </c:pt>
                <c:pt idx="15">
                  <c:v>0.14902136476913169</c:v>
                </c:pt>
                <c:pt idx="16">
                  <c:v>0.14587547215791397</c:v>
                </c:pt>
                <c:pt idx="17">
                  <c:v>0.1394483315965207</c:v>
                </c:pt>
                <c:pt idx="18">
                  <c:v>0.10377393706372018</c:v>
                </c:pt>
                <c:pt idx="19">
                  <c:v>8.0980080489702053E-2</c:v>
                </c:pt>
                <c:pt idx="20">
                  <c:v>8.2109280898524886E-2</c:v>
                </c:pt>
                <c:pt idx="21">
                  <c:v>7.5315138198219042E-2</c:v>
                </c:pt>
                <c:pt idx="22">
                  <c:v>8.2717177963595304E-2</c:v>
                </c:pt>
                <c:pt idx="23">
                  <c:v>7.4498069258371727E-2</c:v>
                </c:pt>
                <c:pt idx="24">
                  <c:v>6.855868452374074E-2</c:v>
                </c:pt>
                <c:pt idx="25">
                  <c:v>5.6417077601868676E-2</c:v>
                </c:pt>
                <c:pt idx="26">
                  <c:v>4.1458096612719958E-2</c:v>
                </c:pt>
                <c:pt idx="27">
                  <c:v>3.9837230560552002E-2</c:v>
                </c:pt>
                <c:pt idx="28">
                  <c:v>4.5201905626134305E-2</c:v>
                </c:pt>
                <c:pt idx="29">
                  <c:v>4.2216072494438116E-2</c:v>
                </c:pt>
                <c:pt idx="30">
                  <c:v>3.9785841967338295E-2</c:v>
                </c:pt>
                <c:pt idx="31">
                  <c:v>4.0099476745641634E-2</c:v>
                </c:pt>
                <c:pt idx="32">
                  <c:v>3.4629950574491301E-2</c:v>
                </c:pt>
                <c:pt idx="33">
                  <c:v>2.7910475540527963E-2</c:v>
                </c:pt>
                <c:pt idx="34">
                  <c:v>2.2791915320603259E-2</c:v>
                </c:pt>
                <c:pt idx="35">
                  <c:v>2.842853770801369E-2</c:v>
                </c:pt>
                <c:pt idx="36">
                  <c:v>3.0153060492605185E-2</c:v>
                </c:pt>
                <c:pt idx="37">
                  <c:v>2.7508946848063719E-2</c:v>
                </c:pt>
                <c:pt idx="38">
                  <c:v>3.1807124416406353E-2</c:v>
                </c:pt>
                <c:pt idx="39">
                  <c:v>2.6873140650550662E-2</c:v>
                </c:pt>
                <c:pt idx="40">
                  <c:v>2.0164616949022468E-2</c:v>
                </c:pt>
                <c:pt idx="41">
                  <c:v>1.8631359863587351E-2</c:v>
                </c:pt>
                <c:pt idx="42">
                  <c:v>1.641351976761361E-2</c:v>
                </c:pt>
                <c:pt idx="43">
                  <c:v>2.2923919953982623E-2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B-4F56-8A9E-7C72DD61CFAD}"/>
            </c:ext>
          </c:extLst>
        </c:ser>
        <c:ser>
          <c:idx val="3"/>
          <c:order val="3"/>
          <c:tx>
            <c:strRef>
              <c:f>'Wikipedia Stats'!$B$245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Stats'!$C$241:$AV$241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Stats'!$C$245:$AV$245</c:f>
              <c:numCache>
                <c:formatCode>0.0%</c:formatCode>
                <c:ptCount val="46"/>
                <c:pt idx="0">
                  <c:v>0.42751060820367753</c:v>
                </c:pt>
                <c:pt idx="1">
                  <c:v>0.48848154570225416</c:v>
                </c:pt>
                <c:pt idx="2">
                  <c:v>0.45099018139457481</c:v>
                </c:pt>
                <c:pt idx="3">
                  <c:v>0.3552012845509806</c:v>
                </c:pt>
                <c:pt idx="4">
                  <c:v>0.39116452268111035</c:v>
                </c:pt>
                <c:pt idx="5">
                  <c:v>0.30037109137364643</c:v>
                </c:pt>
                <c:pt idx="6">
                  <c:v>0.23248578980608642</c:v>
                </c:pt>
                <c:pt idx="7">
                  <c:v>0.23203643955209718</c:v>
                </c:pt>
                <c:pt idx="8">
                  <c:v>0.26264711319243328</c:v>
                </c:pt>
                <c:pt idx="9">
                  <c:v>0.23218163628821706</c:v>
                </c:pt>
                <c:pt idx="10">
                  <c:v>0.19909502262443438</c:v>
                </c:pt>
                <c:pt idx="11">
                  <c:v>0.166657033153049</c:v>
                </c:pt>
                <c:pt idx="12">
                  <c:v>0.1373152709359606</c:v>
                </c:pt>
                <c:pt idx="13">
                  <c:v>0.15802575160714175</c:v>
                </c:pt>
                <c:pt idx="14">
                  <c:v>0.14329704108941219</c:v>
                </c:pt>
                <c:pt idx="15">
                  <c:v>0.13574339473647101</c:v>
                </c:pt>
                <c:pt idx="16">
                  <c:v>0.13318930909753091</c:v>
                </c:pt>
                <c:pt idx="17">
                  <c:v>0.12135511015017823</c:v>
                </c:pt>
                <c:pt idx="18">
                  <c:v>8.6494743287432091E-2</c:v>
                </c:pt>
                <c:pt idx="19">
                  <c:v>8.801743441858792E-2</c:v>
                </c:pt>
                <c:pt idx="20">
                  <c:v>8.4437464699480658E-2</c:v>
                </c:pt>
                <c:pt idx="21">
                  <c:v>8.1666251695875533E-2</c:v>
                </c:pt>
                <c:pt idx="22">
                  <c:v>7.832604416717949E-2</c:v>
                </c:pt>
                <c:pt idx="23">
                  <c:v>7.48519363179138E-2</c:v>
                </c:pt>
                <c:pt idx="24">
                  <c:v>6.4789839844201211E-2</c:v>
                </c:pt>
                <c:pt idx="25">
                  <c:v>5.3413598057202888E-2</c:v>
                </c:pt>
                <c:pt idx="26">
                  <c:v>4.4598576675766451E-2</c:v>
                </c:pt>
                <c:pt idx="27">
                  <c:v>4.3804849025732562E-2</c:v>
                </c:pt>
                <c:pt idx="28">
                  <c:v>4.9916736398207137E-2</c:v>
                </c:pt>
                <c:pt idx="29">
                  <c:v>4.9319003203762452E-2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B-4F56-8A9E-7C72DD61CFAD}"/>
            </c:ext>
          </c:extLst>
        </c:ser>
        <c:ser>
          <c:idx val="4"/>
          <c:order val="4"/>
          <c:tx>
            <c:strRef>
              <c:f>'Wikipedia Stats'!$B$246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Stats'!$C$241:$AV$241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Stats'!$C$246:$AV$246</c:f>
              <c:numCache>
                <c:formatCode>0.0%</c:formatCode>
                <c:ptCount val="46"/>
                <c:pt idx="0">
                  <c:v>0.34666666666666668</c:v>
                </c:pt>
                <c:pt idx="1">
                  <c:v>0.24485910129474486</c:v>
                </c:pt>
                <c:pt idx="2">
                  <c:v>0.21841541755888652</c:v>
                </c:pt>
                <c:pt idx="3">
                  <c:v>0.25985438111975895</c:v>
                </c:pt>
                <c:pt idx="4">
                  <c:v>0.13252291749701076</c:v>
                </c:pt>
                <c:pt idx="5">
                  <c:v>0.17015660742565547</c:v>
                </c:pt>
                <c:pt idx="6">
                  <c:v>0.21458646616541355</c:v>
                </c:pt>
                <c:pt idx="7">
                  <c:v>0.17976971647889067</c:v>
                </c:pt>
                <c:pt idx="8">
                  <c:v>0.21397838178192885</c:v>
                </c:pt>
                <c:pt idx="9">
                  <c:v>0.26028699861687415</c:v>
                </c:pt>
                <c:pt idx="10">
                  <c:v>0.17216544344605253</c:v>
                </c:pt>
                <c:pt idx="11">
                  <c:v>0.14237228626601908</c:v>
                </c:pt>
                <c:pt idx="12">
                  <c:v>0.13420756070074788</c:v>
                </c:pt>
                <c:pt idx="13">
                  <c:v>0.13585042001625869</c:v>
                </c:pt>
                <c:pt idx="14">
                  <c:v>0.17192842942345923</c:v>
                </c:pt>
                <c:pt idx="15">
                  <c:v>0.14399131437877452</c:v>
                </c:pt>
                <c:pt idx="16">
                  <c:v>0.13197698558633372</c:v>
                </c:pt>
                <c:pt idx="17">
                  <c:v>9.7856843429050516E-2</c:v>
                </c:pt>
                <c:pt idx="18">
                  <c:v>0.14087296852254017</c:v>
                </c:pt>
                <c:pt idx="19">
                  <c:v>7.9529766138141653E-2</c:v>
                </c:pt>
                <c:pt idx="20">
                  <c:v>7.0415439466749344E-2</c:v>
                </c:pt>
                <c:pt idx="21">
                  <c:v>9.9399008001158543E-2</c:v>
                </c:pt>
                <c:pt idx="22">
                  <c:v>7.1526188398399554E-2</c:v>
                </c:pt>
                <c:pt idx="23">
                  <c:v>7.982851084100373E-2</c:v>
                </c:pt>
                <c:pt idx="24">
                  <c:v>0.12407502276867031</c:v>
                </c:pt>
                <c:pt idx="25">
                  <c:v>6.6944335430618673E-2</c:v>
                </c:pt>
                <c:pt idx="26">
                  <c:v>5.1519358321764616E-2</c:v>
                </c:pt>
                <c:pt idx="27">
                  <c:v>5.9263605691653218E-2</c:v>
                </c:pt>
                <c:pt idx="28">
                  <c:v>4.9034333620955974E-2</c:v>
                </c:pt>
                <c:pt idx="29">
                  <c:v>4.6884520086112352E-2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B-4F56-8A9E-7C72DD61CFAD}"/>
            </c:ext>
          </c:extLst>
        </c:ser>
        <c:ser>
          <c:idx val="5"/>
          <c:order val="5"/>
          <c:tx>
            <c:strRef>
              <c:f>'Wikipedia Stats'!$B$247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Stats'!$C$241:$AV$241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Stats'!$C$247:$AV$247</c:f>
              <c:numCache>
                <c:formatCode>0.0%</c:formatCode>
                <c:ptCount val="46"/>
                <c:pt idx="0">
                  <c:v>0.66306420851875403</c:v>
                </c:pt>
                <c:pt idx="1">
                  <c:v>0.22152140672782875</c:v>
                </c:pt>
                <c:pt idx="2">
                  <c:v>0.18181818181818182</c:v>
                </c:pt>
                <c:pt idx="3">
                  <c:v>0.21686746987951808</c:v>
                </c:pt>
                <c:pt idx="4">
                  <c:v>0.21618975084321618</c:v>
                </c:pt>
                <c:pt idx="5">
                  <c:v>0.22705314009661837</c:v>
                </c:pt>
                <c:pt idx="6">
                  <c:v>0.25495771361913094</c:v>
                </c:pt>
                <c:pt idx="7">
                  <c:v>0.16603729739150641</c:v>
                </c:pt>
                <c:pt idx="8">
                  <c:v>0.14593194160729411</c:v>
                </c:pt>
                <c:pt idx="9">
                  <c:v>0.29752173913043478</c:v>
                </c:pt>
                <c:pt idx="10">
                  <c:v>0.10876922561404684</c:v>
                </c:pt>
                <c:pt idx="11">
                  <c:v>0.19885762640152316</c:v>
                </c:pt>
                <c:pt idx="12">
                  <c:v>0.20018150192845799</c:v>
                </c:pt>
                <c:pt idx="13">
                  <c:v>0.18017223272421759</c:v>
                </c:pt>
                <c:pt idx="14">
                  <c:v>0.14008329180607959</c:v>
                </c:pt>
                <c:pt idx="15">
                  <c:v>0.12783527685415008</c:v>
                </c:pt>
                <c:pt idx="16">
                  <c:v>9.0618425423541135E-2</c:v>
                </c:pt>
                <c:pt idx="17">
                  <c:v>8.1223427882479854E-2</c:v>
                </c:pt>
                <c:pt idx="18">
                  <c:v>0.10824578907212865</c:v>
                </c:pt>
                <c:pt idx="19">
                  <c:v>8.1754345086160335E-2</c:v>
                </c:pt>
                <c:pt idx="20">
                  <c:v>7.932560507558549E-2</c:v>
                </c:pt>
                <c:pt idx="21">
                  <c:v>8.1287759211887009E-2</c:v>
                </c:pt>
                <c:pt idx="22">
                  <c:v>5.8465255581003198E-2</c:v>
                </c:pt>
                <c:pt idx="23">
                  <c:v>4.3418299410310064E-2</c:v>
                </c:pt>
                <c:pt idx="24">
                  <c:v>3.8200932804642755E-2</c:v>
                </c:pt>
                <c:pt idx="25">
                  <c:v>3.8536674593012618E-2</c:v>
                </c:pt>
                <c:pt idx="26">
                  <c:v>4.4229333107889138E-2</c:v>
                </c:pt>
                <c:pt idx="27">
                  <c:v>3.3747132640669274E-2</c:v>
                </c:pt>
                <c:pt idx="28">
                  <c:v>3.2965239978593151E-2</c:v>
                </c:pt>
                <c:pt idx="29">
                  <c:v>3.0036708724798293E-2</c:v>
                </c:pt>
                <c:pt idx="30">
                  <c:v>2.3333558244953291E-2</c:v>
                </c:pt>
                <c:pt idx="31">
                  <c:v>1.9588685556041742E-2</c:v>
                </c:pt>
                <c:pt idx="32">
                  <c:v>2.3286439073715894E-2</c:v>
                </c:pt>
                <c:pt idx="33">
                  <c:v>3.791221417901873E-2</c:v>
                </c:pt>
                <c:pt idx="34">
                  <c:v>2.3740859851986339E-2</c:v>
                </c:pt>
                <c:pt idx="35">
                  <c:v>3.1852196293012093E-2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7B-4F56-8A9E-7C72DD61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39184"/>
        <c:axId val="475585520"/>
      </c:lineChart>
      <c:catAx>
        <c:axId val="3747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585520"/>
        <c:crosses val="autoZero"/>
        <c:auto val="1"/>
        <c:lblAlgn val="ctr"/>
        <c:lblOffset val="100"/>
        <c:noMultiLvlLbl val="0"/>
      </c:catAx>
      <c:valAx>
        <c:axId val="4755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7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cases for 1M</a:t>
            </a:r>
            <a:r>
              <a:rPr lang="fr-FR" baseline="0"/>
              <a:t> inhabitants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33300601099818E-2"/>
          <c:y val="0.25255499950055532"/>
          <c:w val="0.93484890549414523"/>
          <c:h val="0.5571923287658278"/>
        </c:manualLayout>
      </c:layout>
      <c:lineChart>
        <c:grouping val="standard"/>
        <c:varyColors val="0"/>
        <c:ser>
          <c:idx val="0"/>
          <c:order val="0"/>
          <c:tx>
            <c:strRef>
              <c:f>'Wikipedia Stats'!$E$119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Stats'!$F$118:$AM$118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Stats'!$F$119:$AM$119</c:f>
              <c:numCache>
                <c:formatCode>0</c:formatCode>
                <c:ptCount val="34"/>
                <c:pt idx="0">
                  <c:v>24.5</c:v>
                </c:pt>
                <c:pt idx="1">
                  <c:v>27.984848484848484</c:v>
                </c:pt>
                <c:pt idx="2">
                  <c:v>33.787878787878789</c:v>
                </c:pt>
                <c:pt idx="3">
                  <c:v>47.984848484848484</c:v>
                </c:pt>
                <c:pt idx="4">
                  <c:v>37.060606060606062</c:v>
                </c:pt>
                <c:pt idx="5">
                  <c:v>44.409090909090907</c:v>
                </c:pt>
                <c:pt idx="6">
                  <c:v>59.424242424242422</c:v>
                </c:pt>
                <c:pt idx="7">
                  <c:v>57.712121212121211</c:v>
                </c:pt>
                <c:pt idx="8">
                  <c:v>69.86363636363636</c:v>
                </c:pt>
                <c:pt idx="9">
                  <c:v>39.378787878787875</c:v>
                </c:pt>
                <c:pt idx="10">
                  <c:v>66.303030303030297</c:v>
                </c:pt>
                <c:pt idx="11">
                  <c:v>114.81818181818181</c:v>
                </c:pt>
                <c:pt idx="12">
                  <c:v>73.651515151515156</c:v>
                </c:pt>
                <c:pt idx="13">
                  <c:v>32.060606060606062</c:v>
                </c:pt>
                <c:pt idx="14">
                  <c:v>79.287878787878782</c:v>
                </c:pt>
                <c:pt idx="15">
                  <c:v>64.651515151515156</c:v>
                </c:pt>
                <c:pt idx="16">
                  <c:v>28.378787878787879</c:v>
                </c:pt>
                <c:pt idx="17">
                  <c:v>59.272727272727273</c:v>
                </c:pt>
                <c:pt idx="18">
                  <c:v>57.227272727272727</c:v>
                </c:pt>
                <c:pt idx="19">
                  <c:v>58.803030303030305</c:v>
                </c:pt>
                <c:pt idx="20">
                  <c:v>64.939393939393938</c:v>
                </c:pt>
                <c:pt idx="21">
                  <c:v>65.787878787878782</c:v>
                </c:pt>
                <c:pt idx="22">
                  <c:v>47.18181818181818</c:v>
                </c:pt>
                <c:pt idx="23">
                  <c:v>24.439393939393938</c:v>
                </c:pt>
                <c:pt idx="24">
                  <c:v>40.5</c:v>
                </c:pt>
                <c:pt idx="25">
                  <c:v>83.287878787878782</c:v>
                </c:pt>
                <c:pt idx="26">
                  <c:v>39.893939393939391</c:v>
                </c:pt>
                <c:pt idx="27">
                  <c:v>40.015151515151516</c:v>
                </c:pt>
                <c:pt idx="28">
                  <c:v>6.1363636363636367</c:v>
                </c:pt>
                <c:pt idx="29">
                  <c:v>38.924242424242422</c:v>
                </c:pt>
                <c:pt idx="30">
                  <c:v>11.893939393939394</c:v>
                </c:pt>
                <c:pt idx="31">
                  <c:v>31.075757575757574</c:v>
                </c:pt>
                <c:pt idx="32">
                  <c:v>39.045454545454547</c:v>
                </c:pt>
                <c:pt idx="33">
                  <c:v>29.045454545454547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540-85DC-F69CCE97686B}"/>
            </c:ext>
          </c:extLst>
        </c:ser>
        <c:ser>
          <c:idx val="1"/>
          <c:order val="1"/>
          <c:tx>
            <c:strRef>
              <c:f>'Wikipedia Stats'!$E$120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Stats'!$F$118:$AM$118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Stats'!$F$120:$AM$120</c:f>
              <c:numCache>
                <c:formatCode>0</c:formatCode>
                <c:ptCount val="34"/>
                <c:pt idx="0">
                  <c:v>32.987804878048777</c:v>
                </c:pt>
                <c:pt idx="1">
                  <c:v>23.756097560975611</c:v>
                </c:pt>
                <c:pt idx="2">
                  <c:v>16.951219512195124</c:v>
                </c:pt>
                <c:pt idx="3">
                  <c:v>32.585365853658537</c:v>
                </c:pt>
                <c:pt idx="4">
                  <c:v>58.097560975609753</c:v>
                </c:pt>
                <c:pt idx="5">
                  <c:v>50.097560975609753</c:v>
                </c:pt>
                <c:pt idx="6">
                  <c:v>60.536585365853661</c:v>
                </c:pt>
                <c:pt idx="7">
                  <c:v>70.487804878048777</c:v>
                </c:pt>
                <c:pt idx="8">
                  <c:v>76.756097560975604</c:v>
                </c:pt>
                <c:pt idx="9">
                  <c:v>48.353658536585364</c:v>
                </c:pt>
                <c:pt idx="10">
                  <c:v>65.256097560975604</c:v>
                </c:pt>
                <c:pt idx="11">
                  <c:v>48.963414634146339</c:v>
                </c:pt>
                <c:pt idx="12">
                  <c:v>66.5</c:v>
                </c:pt>
                <c:pt idx="13">
                  <c:v>75.073170731707322</c:v>
                </c:pt>
                <c:pt idx="14">
                  <c:v>75.207317073170728</c:v>
                </c:pt>
                <c:pt idx="15">
                  <c:v>74.256097560975604</c:v>
                </c:pt>
                <c:pt idx="16">
                  <c:v>72.390243902439025</c:v>
                </c:pt>
                <c:pt idx="17">
                  <c:v>44.841463414634148</c:v>
                </c:pt>
                <c:pt idx="18">
                  <c:v>46.756097560975611</c:v>
                </c:pt>
                <c:pt idx="19">
                  <c:v>50.036585365853661</c:v>
                </c:pt>
                <c:pt idx="20">
                  <c:v>59.439024390243901</c:v>
                </c:pt>
                <c:pt idx="21">
                  <c:v>64.91463414634147</c:v>
                </c:pt>
                <c:pt idx="22">
                  <c:v>50.402439024390247</c:v>
                </c:pt>
                <c:pt idx="23">
                  <c:v>34.402439024390247</c:v>
                </c:pt>
                <c:pt idx="24">
                  <c:v>30.939024390243901</c:v>
                </c:pt>
                <c:pt idx="25">
                  <c:v>25.390243902439025</c:v>
                </c:pt>
                <c:pt idx="26">
                  <c:v>30.317073170731707</c:v>
                </c:pt>
                <c:pt idx="27">
                  <c:v>34.951219512195124</c:v>
                </c:pt>
                <c:pt idx="28">
                  <c:v>41.219512195121951</c:v>
                </c:pt>
                <c:pt idx="29">
                  <c:v>44.012195121951223</c:v>
                </c:pt>
                <c:pt idx="30">
                  <c:v>29.975609756097562</c:v>
                </c:pt>
                <c:pt idx="31">
                  <c:v>21.646341463414632</c:v>
                </c:pt>
                <c:pt idx="32">
                  <c:v>21.76829268292683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540-85DC-F69CCE97686B}"/>
            </c:ext>
          </c:extLst>
        </c:ser>
        <c:ser>
          <c:idx val="2"/>
          <c:order val="2"/>
          <c:tx>
            <c:strRef>
              <c:f>'Wikipedia Stats'!$E$121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Stats'!$F$118:$AM$118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Stats'!$F$121:$AM$121</c:f>
              <c:numCache>
                <c:formatCode>0</c:formatCode>
                <c:ptCount val="34"/>
                <c:pt idx="0">
                  <c:v>99.766666666666666</c:v>
                </c:pt>
                <c:pt idx="1">
                  <c:v>109.28333333333333</c:v>
                </c:pt>
                <c:pt idx="2">
                  <c:v>92.666666666666671</c:v>
                </c:pt>
                <c:pt idx="3">
                  <c:v>79.816666666666663</c:v>
                </c:pt>
                <c:pt idx="4">
                  <c:v>87.483333333333334</c:v>
                </c:pt>
                <c:pt idx="5">
                  <c:v>86.833333333333329</c:v>
                </c:pt>
                <c:pt idx="6">
                  <c:v>102.55</c:v>
                </c:pt>
                <c:pt idx="7">
                  <c:v>100</c:v>
                </c:pt>
                <c:pt idx="8">
                  <c:v>98.88333333333334</c:v>
                </c:pt>
                <c:pt idx="9">
                  <c:v>86.95</c:v>
                </c:pt>
                <c:pt idx="10">
                  <c:v>67.5</c:v>
                </c:pt>
                <c:pt idx="11">
                  <c:v>67.55</c:v>
                </c:pt>
                <c:pt idx="12">
                  <c:v>79.7</c:v>
                </c:pt>
                <c:pt idx="13">
                  <c:v>77.8</c:v>
                </c:pt>
                <c:pt idx="14">
                  <c:v>76.416666666666671</c:v>
                </c:pt>
                <c:pt idx="15">
                  <c:v>80.083333333333329</c:v>
                </c:pt>
                <c:pt idx="16">
                  <c:v>71.933333333333337</c:v>
                </c:pt>
                <c:pt idx="17">
                  <c:v>59.983333333333334</c:v>
                </c:pt>
                <c:pt idx="18">
                  <c:v>50.35</c:v>
                </c:pt>
                <c:pt idx="19">
                  <c:v>64.233333333333334</c:v>
                </c:pt>
                <c:pt idx="20">
                  <c:v>70.066666666666663</c:v>
                </c:pt>
                <c:pt idx="21">
                  <c:v>65.849999999999994</c:v>
                </c:pt>
                <c:pt idx="22">
                  <c:v>78.233333333333334</c:v>
                </c:pt>
                <c:pt idx="23">
                  <c:v>68.2</c:v>
                </c:pt>
                <c:pt idx="24">
                  <c:v>52.55</c:v>
                </c:pt>
                <c:pt idx="25">
                  <c:v>49.533333333333331</c:v>
                </c:pt>
                <c:pt idx="26">
                  <c:v>44.45</c:v>
                </c:pt>
                <c:pt idx="27">
                  <c:v>63.1</c:v>
                </c:pt>
                <c:pt idx="28">
                  <c:v>54.883333333333333</c:v>
                </c:pt>
                <c:pt idx="29">
                  <c:v>61.516666666666666</c:v>
                </c:pt>
                <c:pt idx="30">
                  <c:v>50.783333333333331</c:v>
                </c:pt>
                <c:pt idx="31">
                  <c:v>37.6</c:v>
                </c:pt>
                <c:pt idx="32">
                  <c:v>45.483333333333334</c:v>
                </c:pt>
                <c:pt idx="33">
                  <c:v>56.166666666666664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B-4540-85DC-F69CCE97686B}"/>
            </c:ext>
          </c:extLst>
        </c:ser>
        <c:ser>
          <c:idx val="3"/>
          <c:order val="3"/>
          <c:tx>
            <c:strRef>
              <c:f>'Wikipedia Stats'!$E$122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Stats'!$F$118:$AM$118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Stats'!$F$122:$AM$122</c:f>
              <c:numCache>
                <c:formatCode>0</c:formatCode>
                <c:ptCount val="34"/>
                <c:pt idx="0">
                  <c:v>16.574923547400612</c:v>
                </c:pt>
                <c:pt idx="1">
                  <c:v>18.941896024464832</c:v>
                </c:pt>
                <c:pt idx="2">
                  <c:v>28.269113149847094</c:v>
                </c:pt>
                <c:pt idx="3">
                  <c:v>30.198776758409785</c:v>
                </c:pt>
                <c:pt idx="4">
                  <c:v>30.394495412844037</c:v>
                </c:pt>
                <c:pt idx="5">
                  <c:v>37.388379204892964</c:v>
                </c:pt>
                <c:pt idx="6">
                  <c:v>52.140672782874617</c:v>
                </c:pt>
                <c:pt idx="7">
                  <c:v>58.198776758409785</c:v>
                </c:pt>
                <c:pt idx="8">
                  <c:v>61.49235474006116</c:v>
                </c:pt>
                <c:pt idx="9">
                  <c:v>61.721712538226299</c:v>
                </c:pt>
                <c:pt idx="10">
                  <c:v>59.330275229357795</c:v>
                </c:pt>
                <c:pt idx="11">
                  <c:v>77.654434250764524</c:v>
                </c:pt>
                <c:pt idx="12">
                  <c:v>81.544342507645254</c:v>
                </c:pt>
                <c:pt idx="13">
                  <c:v>88.314984709480129</c:v>
                </c:pt>
                <c:pt idx="14">
                  <c:v>98.415902140672785</c:v>
                </c:pt>
                <c:pt idx="15">
                  <c:v>101.61467889908256</c:v>
                </c:pt>
                <c:pt idx="16">
                  <c:v>81.214067278287459</c:v>
                </c:pt>
                <c:pt idx="17">
                  <c:v>89.792048929663608</c:v>
                </c:pt>
                <c:pt idx="18">
                  <c:v>93.721712538226299</c:v>
                </c:pt>
                <c:pt idx="19">
                  <c:v>98.299694189602448</c:v>
                </c:pt>
                <c:pt idx="20">
                  <c:v>101.97859327217125</c:v>
                </c:pt>
                <c:pt idx="21">
                  <c:v>105.08868501529052</c:v>
                </c:pt>
                <c:pt idx="22">
                  <c:v>97.77064220183486</c:v>
                </c:pt>
                <c:pt idx="23">
                  <c:v>85.825688073394502</c:v>
                </c:pt>
                <c:pt idx="24">
                  <c:v>75.489296636085626</c:v>
                </c:pt>
                <c:pt idx="25">
                  <c:v>77.452599388379198</c:v>
                </c:pt>
                <c:pt idx="26">
                  <c:v>92.125382262996936</c:v>
                </c:pt>
                <c:pt idx="27">
                  <c:v>95.565749235474001</c:v>
                </c:pt>
                <c:pt idx="28">
                  <c:v>97.067278287461775</c:v>
                </c:pt>
                <c:pt idx="29">
                  <c:v>86.464831804281346</c:v>
                </c:pt>
                <c:pt idx="30">
                  <c:v>80.498470948012226</c:v>
                </c:pt>
                <c:pt idx="31">
                  <c:v>74.75535168195718</c:v>
                </c:pt>
                <c:pt idx="32">
                  <c:v>77.834862385321102</c:v>
                </c:pt>
                <c:pt idx="33">
                  <c:v>92.792048929663608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B-4540-85DC-F69CCE97686B}"/>
            </c:ext>
          </c:extLst>
        </c:ser>
        <c:ser>
          <c:idx val="4"/>
          <c:order val="4"/>
          <c:tx>
            <c:strRef>
              <c:f>'Wikipedia Stats'!$E$123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Stats'!$F$118:$AM$118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Stats'!$F$123:$AM$123</c:f>
              <c:numCache>
                <c:formatCode>0</c:formatCode>
                <c:ptCount val="34"/>
                <c:pt idx="0">
                  <c:v>10.818181818181818</c:v>
                </c:pt>
                <c:pt idx="1">
                  <c:v>15.681818181818182</c:v>
                </c:pt>
                <c:pt idx="2">
                  <c:v>10.075757575757576</c:v>
                </c:pt>
                <c:pt idx="3">
                  <c:v>14.651515151515152</c:v>
                </c:pt>
                <c:pt idx="4">
                  <c:v>21.621212121212121</c:v>
                </c:pt>
                <c:pt idx="5">
                  <c:v>22</c:v>
                </c:pt>
                <c:pt idx="6">
                  <c:v>30.893939393939394</c:v>
                </c:pt>
                <c:pt idx="7">
                  <c:v>45.621212121212125</c:v>
                </c:pt>
                <c:pt idx="8">
                  <c:v>38.030303030303031</c:v>
                </c:pt>
                <c:pt idx="9">
                  <c:v>36.863636363636367</c:v>
                </c:pt>
                <c:pt idx="10">
                  <c:v>39.696969696969695</c:v>
                </c:pt>
                <c:pt idx="11">
                  <c:v>45.575757575757578</c:v>
                </c:pt>
                <c:pt idx="12">
                  <c:v>65.515151515151516</c:v>
                </c:pt>
                <c:pt idx="13">
                  <c:v>64.303030303030297</c:v>
                </c:pt>
                <c:pt idx="14">
                  <c:v>67.424242424242422</c:v>
                </c:pt>
                <c:pt idx="15">
                  <c:v>56.590909090909093</c:v>
                </c:pt>
                <c:pt idx="16">
                  <c:v>89.439393939393938</c:v>
                </c:pt>
                <c:pt idx="17">
                  <c:v>57.606060606060609</c:v>
                </c:pt>
                <c:pt idx="18">
                  <c:v>55.060606060606062</c:v>
                </c:pt>
                <c:pt idx="19">
                  <c:v>83.196969696969703</c:v>
                </c:pt>
                <c:pt idx="20">
                  <c:v>65.818181818181813</c:v>
                </c:pt>
                <c:pt idx="21">
                  <c:v>78.712121212121218</c:v>
                </c:pt>
                <c:pt idx="22">
                  <c:v>132.10606060606059</c:v>
                </c:pt>
                <c:pt idx="23">
                  <c:v>80.121212121212125</c:v>
                </c:pt>
                <c:pt idx="24">
                  <c:v>65.787878787878782</c:v>
                </c:pt>
                <c:pt idx="25">
                  <c:v>79.575757575757578</c:v>
                </c:pt>
                <c:pt idx="26">
                  <c:v>69.742424242424249</c:v>
                </c:pt>
                <c:pt idx="27">
                  <c:v>69.954545454545453</c:v>
                </c:pt>
                <c:pt idx="28">
                  <c:v>84.833333333333329</c:v>
                </c:pt>
                <c:pt idx="29">
                  <c:v>83.712121212121218</c:v>
                </c:pt>
                <c:pt idx="30">
                  <c:v>88.63636363636364</c:v>
                </c:pt>
                <c:pt idx="31">
                  <c:v>70.848484848484844</c:v>
                </c:pt>
                <c:pt idx="32">
                  <c:v>65.166666666666671</c:v>
                </c:pt>
                <c:pt idx="33">
                  <c:v>67.439393939393938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B-4540-85DC-F69CCE97686B}"/>
            </c:ext>
          </c:extLst>
        </c:ser>
        <c:ser>
          <c:idx val="5"/>
          <c:order val="5"/>
          <c:tx>
            <c:strRef>
              <c:f>'Wikipedia Stats'!$E$124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Stats'!$F$118:$AM$118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Stats'!$F$124:$AM$124</c:f>
              <c:numCache>
                <c:formatCode>0</c:formatCode>
                <c:ptCount val="34"/>
                <c:pt idx="0">
                  <c:v>62.130434782608695</c:v>
                </c:pt>
                <c:pt idx="1">
                  <c:v>63.673913043478258</c:v>
                </c:pt>
                <c:pt idx="2">
                  <c:v>148.7608695652174</c:v>
                </c:pt>
                <c:pt idx="3">
                  <c:v>70.565217391304344</c:v>
                </c:pt>
                <c:pt idx="4">
                  <c:v>143.04347826086956</c:v>
                </c:pt>
                <c:pt idx="5">
                  <c:v>172.63043478260869</c:v>
                </c:pt>
                <c:pt idx="6">
                  <c:v>186.47826086956522</c:v>
                </c:pt>
                <c:pt idx="7">
                  <c:v>171.10869565217391</c:v>
                </c:pt>
                <c:pt idx="8">
                  <c:v>178.02173913043478</c:v>
                </c:pt>
                <c:pt idx="9">
                  <c:v>142.32608695652175</c:v>
                </c:pt>
                <c:pt idx="10">
                  <c:v>139.13043478260869</c:v>
                </c:pt>
                <c:pt idx="11">
                  <c:v>200.47826086956522</c:v>
                </c:pt>
                <c:pt idx="12">
                  <c:v>167.80434782608697</c:v>
                </c:pt>
                <c:pt idx="13">
                  <c:v>176.13043478260869</c:v>
                </c:pt>
                <c:pt idx="14">
                  <c:v>194.80434782608697</c:v>
                </c:pt>
                <c:pt idx="15">
                  <c:v>151.5</c:v>
                </c:pt>
                <c:pt idx="16">
                  <c:v>119.08695652173913</c:v>
                </c:pt>
                <c:pt idx="17">
                  <c:v>109.32608695652173</c:v>
                </c:pt>
                <c:pt idx="18">
                  <c:v>114.5</c:v>
                </c:pt>
                <c:pt idx="19">
                  <c:v>136.47826086956522</c:v>
                </c:pt>
                <c:pt idx="20">
                  <c:v>108.73913043478261</c:v>
                </c:pt>
                <c:pt idx="21">
                  <c:v>109.80434782608695</c:v>
                </c:pt>
                <c:pt idx="22">
                  <c:v>103.34782608695652</c:v>
                </c:pt>
                <c:pt idx="23">
                  <c:v>82.695652173913047</c:v>
                </c:pt>
                <c:pt idx="24">
                  <c:v>71.043478260869563</c:v>
                </c:pt>
                <c:pt idx="25">
                  <c:v>86.108695652173907</c:v>
                </c:pt>
                <c:pt idx="26">
                  <c:v>143.45652173913044</c:v>
                </c:pt>
                <c:pt idx="27">
                  <c:v>93.239130434782609</c:v>
                </c:pt>
                <c:pt idx="28">
                  <c:v>128.06521739130434</c:v>
                </c:pt>
                <c:pt idx="29">
                  <c:v>83.369565217391298</c:v>
                </c:pt>
                <c:pt idx="30">
                  <c:v>86.956521739130437</c:v>
                </c:pt>
                <c:pt idx="31">
                  <c:v>33.391304347826086</c:v>
                </c:pt>
                <c:pt idx="32">
                  <c:v>86.260869565217391</c:v>
                </c:pt>
                <c:pt idx="33">
                  <c:v>91.739130434782609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B-4540-85DC-F69CCE97686B}"/>
            </c:ext>
          </c:extLst>
        </c:ser>
        <c:ser>
          <c:idx val="6"/>
          <c:order val="6"/>
          <c:tx>
            <c:strRef>
              <c:f>'Wikipedia Stats'!$E$125</c:f>
              <c:strCache>
                <c:ptCount val="1"/>
                <c:pt idx="0">
                  <c:v>Pays-Bas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Stats'!$F$118:$AM$118</c:f>
              <c:numCache>
                <c:formatCode>m/d/yyyy</c:formatCode>
                <c:ptCount val="3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</c:numCache>
            </c:numRef>
          </c:cat>
          <c:val>
            <c:numRef>
              <c:f>'Wikipedia Stats'!$F$125:$AM$125</c:f>
              <c:numCache>
                <c:formatCode>0</c:formatCode>
                <c:ptCount val="34"/>
                <c:pt idx="0">
                  <c:v>11.608695652173912</c:v>
                </c:pt>
                <c:pt idx="1">
                  <c:v>13.847826086956522</c:v>
                </c:pt>
                <c:pt idx="2">
                  <c:v>12.456521739130435</c:v>
                </c:pt>
                <c:pt idx="3">
                  <c:v>11.847826086956522</c:v>
                </c:pt>
                <c:pt idx="4">
                  <c:v>17.630434782608695</c:v>
                </c:pt>
                <c:pt idx="5">
                  <c:v>18.521739130434781</c:v>
                </c:pt>
                <c:pt idx="6">
                  <c:v>20.195652173913043</c:v>
                </c:pt>
                <c:pt idx="7">
                  <c:v>27.434782608695652</c:v>
                </c:pt>
                <c:pt idx="8">
                  <c:v>25.195652173913043</c:v>
                </c:pt>
                <c:pt idx="9">
                  <c:v>24</c:v>
                </c:pt>
                <c:pt idx="10">
                  <c:v>19.217391304347824</c:v>
                </c:pt>
                <c:pt idx="11">
                  <c:v>18.369565217391305</c:v>
                </c:pt>
                <c:pt idx="12">
                  <c:v>22.804347826086957</c:v>
                </c:pt>
                <c:pt idx="13">
                  <c:v>22.804347826086957</c:v>
                </c:pt>
                <c:pt idx="14">
                  <c:v>22.391304347826086</c:v>
                </c:pt>
                <c:pt idx="15">
                  <c:v>19.652173913043477</c:v>
                </c:pt>
                <c:pt idx="16">
                  <c:v>26.608695652173914</c:v>
                </c:pt>
                <c:pt idx="17">
                  <c:v>20.695652173913043</c:v>
                </c:pt>
                <c:pt idx="18">
                  <c:v>16.891304347826086</c:v>
                </c:pt>
                <c:pt idx="19">
                  <c:v>21.065217391304348</c:v>
                </c:pt>
                <c:pt idx="20">
                  <c:v>26.369565217391305</c:v>
                </c:pt>
                <c:pt idx="21">
                  <c:v>29.021739130434781</c:v>
                </c:pt>
                <c:pt idx="22">
                  <c:v>28.608695652173914</c:v>
                </c:pt>
                <c:pt idx="23">
                  <c:v>25.521739130434781</c:v>
                </c:pt>
                <c:pt idx="24">
                  <c:v>20.956521739130434</c:v>
                </c:pt>
                <c:pt idx="25">
                  <c:v>18.869565217391305</c:v>
                </c:pt>
                <c:pt idx="26">
                  <c:v>15.956521739130435</c:v>
                </c:pt>
                <c:pt idx="27">
                  <c:v>23.065217391304348</c:v>
                </c:pt>
                <c:pt idx="28">
                  <c:v>26.847826086956523</c:v>
                </c:pt>
                <c:pt idx="29">
                  <c:v>24.782608695652176</c:v>
                </c:pt>
                <c:pt idx="30">
                  <c:v>23.173913043478262</c:v>
                </c:pt>
                <c:pt idx="31">
                  <c:v>16.304347826086957</c:v>
                </c:pt>
                <c:pt idx="32">
                  <c:v>15.847826086956522</c:v>
                </c:pt>
                <c:pt idx="33">
                  <c:v>15.391304347826088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9-4559-8580-ABFED41D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28280"/>
        <c:axId val="778027952"/>
      </c:lineChart>
      <c:dateAx>
        <c:axId val="778028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7952"/>
        <c:crosses val="autoZero"/>
        <c:auto val="1"/>
        <c:lblOffset val="100"/>
        <c:baseTimeUnit val="days"/>
      </c:dateAx>
      <c:valAx>
        <c:axId val="7780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COVID cases for 1M inhabitants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Stats'!$B$277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Stats'!$C$276:$AZ$276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Stats'!$C$277:$AZ$277</c:f>
              <c:numCache>
                <c:formatCode>0</c:formatCode>
                <c:ptCount val="50"/>
                <c:pt idx="0">
                  <c:v>13.984848484848484</c:v>
                </c:pt>
                <c:pt idx="1">
                  <c:v>18.333333333333332</c:v>
                </c:pt>
                <c:pt idx="2">
                  <c:v>16.621212121212121</c:v>
                </c:pt>
                <c:pt idx="3">
                  <c:v>21.272727272727273</c:v>
                </c:pt>
                <c:pt idx="4">
                  <c:v>28.196969696969695</c:v>
                </c:pt>
                <c:pt idx="5">
                  <c:v>24.5</c:v>
                </c:pt>
                <c:pt idx="6">
                  <c:v>27.984848484848484</c:v>
                </c:pt>
                <c:pt idx="7">
                  <c:v>33.787878787878789</c:v>
                </c:pt>
                <c:pt idx="8">
                  <c:v>47.984848484848484</c:v>
                </c:pt>
                <c:pt idx="9">
                  <c:v>37.060606060606062</c:v>
                </c:pt>
                <c:pt idx="10">
                  <c:v>44.409090909090907</c:v>
                </c:pt>
                <c:pt idx="11">
                  <c:v>59.424242424242422</c:v>
                </c:pt>
                <c:pt idx="12">
                  <c:v>57.712121212121211</c:v>
                </c:pt>
                <c:pt idx="13">
                  <c:v>69.86363636363636</c:v>
                </c:pt>
                <c:pt idx="14">
                  <c:v>39.378787878787875</c:v>
                </c:pt>
                <c:pt idx="15">
                  <c:v>66.303030303030297</c:v>
                </c:pt>
                <c:pt idx="16">
                  <c:v>114.81818181818181</c:v>
                </c:pt>
                <c:pt idx="17">
                  <c:v>73.651515151515156</c:v>
                </c:pt>
                <c:pt idx="18">
                  <c:v>32.060606060606062</c:v>
                </c:pt>
                <c:pt idx="19">
                  <c:v>79.287878787878782</c:v>
                </c:pt>
                <c:pt idx="20">
                  <c:v>64.651515151515156</c:v>
                </c:pt>
                <c:pt idx="21">
                  <c:v>28.378787878787879</c:v>
                </c:pt>
                <c:pt idx="22">
                  <c:v>59.272727272727273</c:v>
                </c:pt>
                <c:pt idx="23">
                  <c:v>57.227272727272727</c:v>
                </c:pt>
                <c:pt idx="24">
                  <c:v>58.803030303030305</c:v>
                </c:pt>
                <c:pt idx="25">
                  <c:v>64.939393939393938</c:v>
                </c:pt>
                <c:pt idx="26">
                  <c:v>65.787878787878782</c:v>
                </c:pt>
                <c:pt idx="27">
                  <c:v>47.18181818181818</c:v>
                </c:pt>
                <c:pt idx="28">
                  <c:v>24.439393939393938</c:v>
                </c:pt>
                <c:pt idx="29">
                  <c:v>40.5</c:v>
                </c:pt>
                <c:pt idx="30">
                  <c:v>83.287878787878782</c:v>
                </c:pt>
                <c:pt idx="31">
                  <c:v>39.893939393939391</c:v>
                </c:pt>
                <c:pt idx="32">
                  <c:v>40.015151515151516</c:v>
                </c:pt>
                <c:pt idx="33">
                  <c:v>6.1363636363636367</c:v>
                </c:pt>
                <c:pt idx="34">
                  <c:v>38.924242424242422</c:v>
                </c:pt>
                <c:pt idx="35">
                  <c:v>11.893939393939394</c:v>
                </c:pt>
                <c:pt idx="36">
                  <c:v>31.075757575757574</c:v>
                </c:pt>
                <c:pt idx="37">
                  <c:v>39.045454545454547</c:v>
                </c:pt>
                <c:pt idx="38">
                  <c:v>29.045454545454547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4-4724-BDFE-7F1177F678E0}"/>
            </c:ext>
          </c:extLst>
        </c:ser>
        <c:ser>
          <c:idx val="1"/>
          <c:order val="1"/>
          <c:tx>
            <c:strRef>
              <c:f>'Wikipedia Stats'!$B$278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Stats'!$C$276:$AZ$276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Stats'!$C$278:$AZ$278</c:f>
              <c:numCache>
                <c:formatCode>0</c:formatCode>
                <c:ptCount val="50"/>
                <c:pt idx="0">
                  <c:v>58.097560975609753</c:v>
                </c:pt>
                <c:pt idx="1">
                  <c:v>50.097560975609753</c:v>
                </c:pt>
                <c:pt idx="2">
                  <c:v>60.536585365853661</c:v>
                </c:pt>
                <c:pt idx="3">
                  <c:v>70.487804878048777</c:v>
                </c:pt>
                <c:pt idx="4">
                  <c:v>76.756097560975604</c:v>
                </c:pt>
                <c:pt idx="5">
                  <c:v>48.353658536585364</c:v>
                </c:pt>
                <c:pt idx="6">
                  <c:v>65.256097560975604</c:v>
                </c:pt>
                <c:pt idx="7">
                  <c:v>48.963414634146339</c:v>
                </c:pt>
                <c:pt idx="8">
                  <c:v>66.5</c:v>
                </c:pt>
                <c:pt idx="9">
                  <c:v>75.073170731707322</c:v>
                </c:pt>
                <c:pt idx="10">
                  <c:v>75.207317073170728</c:v>
                </c:pt>
                <c:pt idx="11">
                  <c:v>74.256097560975604</c:v>
                </c:pt>
                <c:pt idx="12">
                  <c:v>72.390243902439025</c:v>
                </c:pt>
                <c:pt idx="13">
                  <c:v>44.841463414634148</c:v>
                </c:pt>
                <c:pt idx="14">
                  <c:v>46.756097560975611</c:v>
                </c:pt>
                <c:pt idx="15">
                  <c:v>50.036585365853661</c:v>
                </c:pt>
                <c:pt idx="16">
                  <c:v>59.439024390243901</c:v>
                </c:pt>
                <c:pt idx="17">
                  <c:v>64.91463414634147</c:v>
                </c:pt>
                <c:pt idx="18">
                  <c:v>50.402439024390247</c:v>
                </c:pt>
                <c:pt idx="19">
                  <c:v>34.402439024390247</c:v>
                </c:pt>
                <c:pt idx="20">
                  <c:v>30.939024390243901</c:v>
                </c:pt>
                <c:pt idx="21">
                  <c:v>25.390243902439025</c:v>
                </c:pt>
                <c:pt idx="22">
                  <c:v>30.317073170731707</c:v>
                </c:pt>
                <c:pt idx="23">
                  <c:v>34.951219512195124</c:v>
                </c:pt>
                <c:pt idx="24">
                  <c:v>41.219512195121951</c:v>
                </c:pt>
                <c:pt idx="25">
                  <c:v>44.012195121951223</c:v>
                </c:pt>
                <c:pt idx="26">
                  <c:v>29.975609756097562</c:v>
                </c:pt>
                <c:pt idx="27">
                  <c:v>21.646341463414632</c:v>
                </c:pt>
                <c:pt idx="28">
                  <c:v>21.76829268292683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4-4724-BDFE-7F1177F678E0}"/>
            </c:ext>
          </c:extLst>
        </c:ser>
        <c:ser>
          <c:idx val="2"/>
          <c:order val="2"/>
          <c:tx>
            <c:strRef>
              <c:f>'Wikipedia Stats'!$B$279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Stats'!$C$276:$AZ$276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Stats'!$C$279:$AZ$279</c:f>
              <c:numCache>
                <c:formatCode>0</c:formatCode>
                <c:ptCount val="50"/>
                <c:pt idx="0">
                  <c:v>9.7833333333333332</c:v>
                </c:pt>
                <c:pt idx="1">
                  <c:v>12.816666666666666</c:v>
                </c:pt>
                <c:pt idx="2">
                  <c:v>12.966666666666667</c:v>
                </c:pt>
                <c:pt idx="3">
                  <c:v>20.783333333333335</c:v>
                </c:pt>
                <c:pt idx="4">
                  <c:v>24.866666666666667</c:v>
                </c:pt>
                <c:pt idx="5">
                  <c:v>29.95</c:v>
                </c:pt>
                <c:pt idx="6">
                  <c:v>16.283333333333335</c:v>
                </c:pt>
                <c:pt idx="7">
                  <c:v>38.583333333333336</c:v>
                </c:pt>
                <c:pt idx="8">
                  <c:v>44.15</c:v>
                </c:pt>
                <c:pt idx="9">
                  <c:v>42.45</c:v>
                </c:pt>
                <c:pt idx="10">
                  <c:v>58.283333333333331</c:v>
                </c:pt>
                <c:pt idx="11">
                  <c:v>59.833333333333336</c:v>
                </c:pt>
                <c:pt idx="12">
                  <c:v>53.883333333333333</c:v>
                </c:pt>
                <c:pt idx="13">
                  <c:v>58.766666666666666</c:v>
                </c:pt>
                <c:pt idx="14">
                  <c:v>70.11666666666666</c:v>
                </c:pt>
                <c:pt idx="15">
                  <c:v>88.7</c:v>
                </c:pt>
                <c:pt idx="16">
                  <c:v>99.766666666666666</c:v>
                </c:pt>
                <c:pt idx="17">
                  <c:v>109.28333333333333</c:v>
                </c:pt>
                <c:pt idx="18">
                  <c:v>92.666666666666671</c:v>
                </c:pt>
                <c:pt idx="19">
                  <c:v>79.816666666666663</c:v>
                </c:pt>
                <c:pt idx="20">
                  <c:v>87.483333333333334</c:v>
                </c:pt>
                <c:pt idx="21">
                  <c:v>86.833333333333329</c:v>
                </c:pt>
                <c:pt idx="22">
                  <c:v>102.55</c:v>
                </c:pt>
                <c:pt idx="23">
                  <c:v>100</c:v>
                </c:pt>
                <c:pt idx="24">
                  <c:v>98.88333333333334</c:v>
                </c:pt>
                <c:pt idx="25">
                  <c:v>86.95</c:v>
                </c:pt>
                <c:pt idx="26">
                  <c:v>67.5</c:v>
                </c:pt>
                <c:pt idx="27">
                  <c:v>67.55</c:v>
                </c:pt>
                <c:pt idx="28">
                  <c:v>79.7</c:v>
                </c:pt>
                <c:pt idx="29">
                  <c:v>77.8</c:v>
                </c:pt>
                <c:pt idx="30">
                  <c:v>76.416666666666671</c:v>
                </c:pt>
                <c:pt idx="31">
                  <c:v>80.083333333333329</c:v>
                </c:pt>
                <c:pt idx="32">
                  <c:v>71.933333333333337</c:v>
                </c:pt>
                <c:pt idx="33">
                  <c:v>59.983333333333334</c:v>
                </c:pt>
                <c:pt idx="34">
                  <c:v>50.35</c:v>
                </c:pt>
                <c:pt idx="35">
                  <c:v>64.233333333333334</c:v>
                </c:pt>
                <c:pt idx="36">
                  <c:v>70.066666666666663</c:v>
                </c:pt>
                <c:pt idx="37">
                  <c:v>65.849999999999994</c:v>
                </c:pt>
                <c:pt idx="38">
                  <c:v>78.233333333333334</c:v>
                </c:pt>
                <c:pt idx="39">
                  <c:v>68.2</c:v>
                </c:pt>
                <c:pt idx="40">
                  <c:v>52.55</c:v>
                </c:pt>
                <c:pt idx="41">
                  <c:v>49.533333333333331</c:v>
                </c:pt>
                <c:pt idx="42">
                  <c:v>44.45</c:v>
                </c:pt>
                <c:pt idx="43">
                  <c:v>63.1</c:v>
                </c:pt>
                <c:pt idx="44">
                  <c:v>54.883333333333333</c:v>
                </c:pt>
                <c:pt idx="45">
                  <c:v>61.516666666666666</c:v>
                </c:pt>
                <c:pt idx="46">
                  <c:v>50.783333333333331</c:v>
                </c:pt>
                <c:pt idx="47">
                  <c:v>37.6</c:v>
                </c:pt>
                <c:pt idx="48">
                  <c:v>45.483333333333334</c:v>
                </c:pt>
                <c:pt idx="49">
                  <c:v>56.166666666666664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4-4724-BDFE-7F1177F678E0}"/>
            </c:ext>
          </c:extLst>
        </c:ser>
        <c:ser>
          <c:idx val="3"/>
          <c:order val="3"/>
          <c:tx>
            <c:strRef>
              <c:f>'Wikipedia Stats'!$B$280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Stats'!$C$276:$AZ$276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Stats'!$C$280:$AZ$280</c:f>
              <c:numCache>
                <c:formatCode>0</c:formatCode>
                <c:ptCount val="50"/>
                <c:pt idx="0">
                  <c:v>30.198776758409785</c:v>
                </c:pt>
                <c:pt idx="1">
                  <c:v>30.394495412844037</c:v>
                </c:pt>
                <c:pt idx="2">
                  <c:v>37.388379204892964</c:v>
                </c:pt>
                <c:pt idx="3">
                  <c:v>52.140672782874617</c:v>
                </c:pt>
                <c:pt idx="4">
                  <c:v>58.198776758409785</c:v>
                </c:pt>
                <c:pt idx="5">
                  <c:v>61.49235474006116</c:v>
                </c:pt>
                <c:pt idx="6">
                  <c:v>61.721712538226299</c:v>
                </c:pt>
                <c:pt idx="7">
                  <c:v>59.330275229357795</c:v>
                </c:pt>
                <c:pt idx="8">
                  <c:v>77.654434250764524</c:v>
                </c:pt>
                <c:pt idx="9">
                  <c:v>81.544342507645254</c:v>
                </c:pt>
                <c:pt idx="10">
                  <c:v>88.314984709480129</c:v>
                </c:pt>
                <c:pt idx="11">
                  <c:v>98.415902140672785</c:v>
                </c:pt>
                <c:pt idx="12">
                  <c:v>101.61467889908256</c:v>
                </c:pt>
                <c:pt idx="13">
                  <c:v>81.214067278287459</c:v>
                </c:pt>
                <c:pt idx="14">
                  <c:v>89.792048929663608</c:v>
                </c:pt>
                <c:pt idx="15">
                  <c:v>93.721712538226299</c:v>
                </c:pt>
                <c:pt idx="16">
                  <c:v>98.299694189602448</c:v>
                </c:pt>
                <c:pt idx="17">
                  <c:v>101.97859327217125</c:v>
                </c:pt>
                <c:pt idx="18">
                  <c:v>105.08868501529052</c:v>
                </c:pt>
                <c:pt idx="19">
                  <c:v>97.77064220183486</c:v>
                </c:pt>
                <c:pt idx="20">
                  <c:v>85.825688073394502</c:v>
                </c:pt>
                <c:pt idx="21">
                  <c:v>75.489296636085626</c:v>
                </c:pt>
                <c:pt idx="22">
                  <c:v>77.452599388379198</c:v>
                </c:pt>
                <c:pt idx="23">
                  <c:v>92.125382262996936</c:v>
                </c:pt>
                <c:pt idx="24">
                  <c:v>95.565749235474001</c:v>
                </c:pt>
                <c:pt idx="25">
                  <c:v>97.067278287461775</c:v>
                </c:pt>
                <c:pt idx="26">
                  <c:v>86.464831804281346</c:v>
                </c:pt>
                <c:pt idx="27">
                  <c:v>80.498470948012226</c:v>
                </c:pt>
                <c:pt idx="28">
                  <c:v>74.75535168195718</c:v>
                </c:pt>
                <c:pt idx="29">
                  <c:v>77.834862385321102</c:v>
                </c:pt>
                <c:pt idx="30">
                  <c:v>92.792048929663608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4-4724-BDFE-7F1177F678E0}"/>
            </c:ext>
          </c:extLst>
        </c:ser>
        <c:ser>
          <c:idx val="4"/>
          <c:order val="4"/>
          <c:tx>
            <c:strRef>
              <c:f>'Wikipedia Stats'!$B$281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Stats'!$C$276:$AZ$276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Stats'!$C$281:$AZ$281</c:f>
              <c:numCache>
                <c:formatCode>0</c:formatCode>
                <c:ptCount val="50"/>
                <c:pt idx="0">
                  <c:v>10.242424242424242</c:v>
                </c:pt>
                <c:pt idx="1">
                  <c:v>9.7424242424242422</c:v>
                </c:pt>
                <c:pt idx="2">
                  <c:v>10.818181818181818</c:v>
                </c:pt>
                <c:pt idx="3">
                  <c:v>15.681818181818182</c:v>
                </c:pt>
                <c:pt idx="4">
                  <c:v>10.075757575757576</c:v>
                </c:pt>
                <c:pt idx="5">
                  <c:v>14.651515151515152</c:v>
                </c:pt>
                <c:pt idx="6">
                  <c:v>21.621212121212121</c:v>
                </c:pt>
                <c:pt idx="7">
                  <c:v>22</c:v>
                </c:pt>
                <c:pt idx="8">
                  <c:v>30.893939393939394</c:v>
                </c:pt>
                <c:pt idx="9">
                  <c:v>45.621212121212125</c:v>
                </c:pt>
                <c:pt idx="10">
                  <c:v>38.030303030303031</c:v>
                </c:pt>
                <c:pt idx="11">
                  <c:v>36.863636363636367</c:v>
                </c:pt>
                <c:pt idx="12">
                  <c:v>39.696969696969695</c:v>
                </c:pt>
                <c:pt idx="13">
                  <c:v>45.575757575757578</c:v>
                </c:pt>
                <c:pt idx="14">
                  <c:v>65.515151515151516</c:v>
                </c:pt>
                <c:pt idx="15">
                  <c:v>64.303030303030297</c:v>
                </c:pt>
                <c:pt idx="16">
                  <c:v>67.424242424242422</c:v>
                </c:pt>
                <c:pt idx="17">
                  <c:v>56.590909090909093</c:v>
                </c:pt>
                <c:pt idx="18">
                  <c:v>89.439393939393938</c:v>
                </c:pt>
                <c:pt idx="19">
                  <c:v>57.606060606060609</c:v>
                </c:pt>
                <c:pt idx="20">
                  <c:v>55.060606060606062</c:v>
                </c:pt>
                <c:pt idx="21">
                  <c:v>83.196969696969703</c:v>
                </c:pt>
                <c:pt idx="22">
                  <c:v>65.818181818181813</c:v>
                </c:pt>
                <c:pt idx="23">
                  <c:v>78.712121212121218</c:v>
                </c:pt>
                <c:pt idx="24">
                  <c:v>132.10606060606059</c:v>
                </c:pt>
                <c:pt idx="25">
                  <c:v>80.121212121212125</c:v>
                </c:pt>
                <c:pt idx="26">
                  <c:v>65.787878787878782</c:v>
                </c:pt>
                <c:pt idx="27">
                  <c:v>79.575757575757578</c:v>
                </c:pt>
                <c:pt idx="28">
                  <c:v>69.742424242424249</c:v>
                </c:pt>
                <c:pt idx="29">
                  <c:v>69.954545454545453</c:v>
                </c:pt>
                <c:pt idx="30">
                  <c:v>84.833333333333329</c:v>
                </c:pt>
                <c:pt idx="31">
                  <c:v>83.712121212121218</c:v>
                </c:pt>
                <c:pt idx="32">
                  <c:v>88.63636363636364</c:v>
                </c:pt>
                <c:pt idx="33">
                  <c:v>70.848484848484844</c:v>
                </c:pt>
                <c:pt idx="34">
                  <c:v>65.166666666666671</c:v>
                </c:pt>
                <c:pt idx="35">
                  <c:v>67.439393939393938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4-4724-BDFE-7F1177F678E0}"/>
            </c:ext>
          </c:extLst>
        </c:ser>
        <c:ser>
          <c:idx val="5"/>
          <c:order val="5"/>
          <c:tx>
            <c:strRef>
              <c:f>'Wikipedia Stats'!$B$282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Stats'!$C$276:$AZ$276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Stats'!$C$282:$AZ$282</c:f>
              <c:numCache>
                <c:formatCode>0</c:formatCode>
                <c:ptCount val="50"/>
                <c:pt idx="0">
                  <c:v>45.347826086956523</c:v>
                </c:pt>
                <c:pt idx="1">
                  <c:v>25.195652173913043</c:v>
                </c:pt>
                <c:pt idx="2">
                  <c:v>25.260869565217391</c:v>
                </c:pt>
                <c:pt idx="3">
                  <c:v>35.608695652173914</c:v>
                </c:pt>
                <c:pt idx="4">
                  <c:v>43.195652173913047</c:v>
                </c:pt>
                <c:pt idx="5">
                  <c:v>55.173913043478258</c:v>
                </c:pt>
                <c:pt idx="6">
                  <c:v>76.021739130434781</c:v>
                </c:pt>
                <c:pt idx="7">
                  <c:v>62.130434782608695</c:v>
                </c:pt>
                <c:pt idx="8">
                  <c:v>63.673913043478258</c:v>
                </c:pt>
                <c:pt idx="9">
                  <c:v>148.7608695652174</c:v>
                </c:pt>
                <c:pt idx="10">
                  <c:v>70.565217391304344</c:v>
                </c:pt>
                <c:pt idx="11">
                  <c:v>143.04347826086956</c:v>
                </c:pt>
                <c:pt idx="12">
                  <c:v>172.63043478260869</c:v>
                </c:pt>
                <c:pt idx="13">
                  <c:v>186.47826086956522</c:v>
                </c:pt>
                <c:pt idx="14">
                  <c:v>171.10869565217391</c:v>
                </c:pt>
                <c:pt idx="15">
                  <c:v>178.02173913043478</c:v>
                </c:pt>
                <c:pt idx="16">
                  <c:v>142.32608695652175</c:v>
                </c:pt>
                <c:pt idx="17">
                  <c:v>139.13043478260869</c:v>
                </c:pt>
                <c:pt idx="18">
                  <c:v>200.47826086956522</c:v>
                </c:pt>
                <c:pt idx="19">
                  <c:v>167.80434782608697</c:v>
                </c:pt>
                <c:pt idx="20">
                  <c:v>176.13043478260869</c:v>
                </c:pt>
                <c:pt idx="21">
                  <c:v>194.80434782608697</c:v>
                </c:pt>
                <c:pt idx="22">
                  <c:v>151.5</c:v>
                </c:pt>
                <c:pt idx="23">
                  <c:v>119.08695652173913</c:v>
                </c:pt>
                <c:pt idx="24">
                  <c:v>109.32608695652173</c:v>
                </c:pt>
                <c:pt idx="25">
                  <c:v>114.5</c:v>
                </c:pt>
                <c:pt idx="26">
                  <c:v>136.47826086956522</c:v>
                </c:pt>
                <c:pt idx="27">
                  <c:v>108.73913043478261</c:v>
                </c:pt>
                <c:pt idx="28">
                  <c:v>109.80434782608695</c:v>
                </c:pt>
                <c:pt idx="29">
                  <c:v>103.34782608695652</c:v>
                </c:pt>
                <c:pt idx="30">
                  <c:v>82.695652173913047</c:v>
                </c:pt>
                <c:pt idx="31">
                  <c:v>71.043478260869563</c:v>
                </c:pt>
                <c:pt idx="32">
                  <c:v>86.108695652173907</c:v>
                </c:pt>
                <c:pt idx="33">
                  <c:v>143.45652173913044</c:v>
                </c:pt>
                <c:pt idx="34">
                  <c:v>93.239130434782609</c:v>
                </c:pt>
                <c:pt idx="35">
                  <c:v>128.06521739130434</c:v>
                </c:pt>
                <c:pt idx="36">
                  <c:v>83.369565217391298</c:v>
                </c:pt>
                <c:pt idx="37">
                  <c:v>86.956521739130437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D4-4724-BDFE-7F1177F678E0}"/>
            </c:ext>
          </c:extLst>
        </c:ser>
        <c:ser>
          <c:idx val="6"/>
          <c:order val="6"/>
          <c:tx>
            <c:strRef>
              <c:f>'Wikipedia Stats'!$B$283</c:f>
              <c:strCache>
                <c:ptCount val="1"/>
                <c:pt idx="0">
                  <c:v>Pays-Bas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Stats'!$C$276:$AZ$276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Stats'!$C$283:$AZ$283</c:f>
              <c:numCache>
                <c:formatCode>0</c:formatCode>
                <c:ptCount val="50"/>
                <c:pt idx="0">
                  <c:v>11.608695652173912</c:v>
                </c:pt>
                <c:pt idx="1">
                  <c:v>13.847826086956522</c:v>
                </c:pt>
                <c:pt idx="2">
                  <c:v>12.456521739130435</c:v>
                </c:pt>
                <c:pt idx="3">
                  <c:v>11.847826086956522</c:v>
                </c:pt>
                <c:pt idx="4">
                  <c:v>17.630434782608695</c:v>
                </c:pt>
                <c:pt idx="5">
                  <c:v>18.521739130434781</c:v>
                </c:pt>
                <c:pt idx="6">
                  <c:v>20.195652173913043</c:v>
                </c:pt>
                <c:pt idx="7">
                  <c:v>27.434782608695652</c:v>
                </c:pt>
                <c:pt idx="8">
                  <c:v>25.195652173913043</c:v>
                </c:pt>
                <c:pt idx="9">
                  <c:v>24</c:v>
                </c:pt>
                <c:pt idx="10">
                  <c:v>19.217391304347824</c:v>
                </c:pt>
                <c:pt idx="11">
                  <c:v>18.369565217391305</c:v>
                </c:pt>
                <c:pt idx="12">
                  <c:v>22.804347826086957</c:v>
                </c:pt>
                <c:pt idx="13">
                  <c:v>22.804347826086957</c:v>
                </c:pt>
                <c:pt idx="14">
                  <c:v>22.391304347826086</c:v>
                </c:pt>
                <c:pt idx="15">
                  <c:v>19.652173913043477</c:v>
                </c:pt>
                <c:pt idx="16">
                  <c:v>26.608695652173914</c:v>
                </c:pt>
                <c:pt idx="17">
                  <c:v>20.695652173913043</c:v>
                </c:pt>
                <c:pt idx="18">
                  <c:v>16.891304347826086</c:v>
                </c:pt>
                <c:pt idx="19">
                  <c:v>21.065217391304348</c:v>
                </c:pt>
                <c:pt idx="20">
                  <c:v>26.369565217391305</c:v>
                </c:pt>
                <c:pt idx="21">
                  <c:v>29.021739130434781</c:v>
                </c:pt>
                <c:pt idx="22">
                  <c:v>28.608695652173914</c:v>
                </c:pt>
                <c:pt idx="23">
                  <c:v>25.521739130434781</c:v>
                </c:pt>
                <c:pt idx="24">
                  <c:v>20.956521739130434</c:v>
                </c:pt>
                <c:pt idx="25">
                  <c:v>18.869565217391305</c:v>
                </c:pt>
                <c:pt idx="26">
                  <c:v>15.956521739130435</c:v>
                </c:pt>
                <c:pt idx="27">
                  <c:v>23.065217391304348</c:v>
                </c:pt>
                <c:pt idx="28">
                  <c:v>26.847826086956523</c:v>
                </c:pt>
                <c:pt idx="29">
                  <c:v>24.782608695652176</c:v>
                </c:pt>
                <c:pt idx="30">
                  <c:v>23.173913043478262</c:v>
                </c:pt>
                <c:pt idx="31">
                  <c:v>16.304347826086957</c:v>
                </c:pt>
                <c:pt idx="32">
                  <c:v>15.847826086956522</c:v>
                </c:pt>
                <c:pt idx="33">
                  <c:v>15.391304347826088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7-4952-9836-8E0A7594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27520"/>
        <c:axId val="706629160"/>
      </c:lineChart>
      <c:catAx>
        <c:axId val="7066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9160"/>
        <c:crosses val="autoZero"/>
        <c:auto val="1"/>
        <c:lblAlgn val="ctr"/>
        <c:lblOffset val="100"/>
        <c:noMultiLvlLbl val="0"/>
      </c:catAx>
      <c:valAx>
        <c:axId val="7066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COVID Daily deaths / 1M inhabitants, after 100/500 deaths are registered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Stats'!$B$309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Stats'!$C$308:$AZ$308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Stats'!$C$309:$AZ$309</c:f>
              <c:numCache>
                <c:formatCode>0.0</c:formatCode>
                <c:ptCount val="50"/>
                <c:pt idx="0">
                  <c:v>0.54545454545454541</c:v>
                </c:pt>
                <c:pt idx="1">
                  <c:v>0.31818181818181818</c:v>
                </c:pt>
                <c:pt idx="2">
                  <c:v>0.40909090909090912</c:v>
                </c:pt>
                <c:pt idx="3">
                  <c:v>1.3484848484848484</c:v>
                </c:pt>
                <c:pt idx="4">
                  <c:v>1.6363636363636365</c:v>
                </c:pt>
                <c:pt idx="5">
                  <c:v>1.1818181818181819</c:v>
                </c:pt>
                <c:pt idx="6">
                  <c:v>1.696969696969697</c:v>
                </c:pt>
                <c:pt idx="7">
                  <c:v>1.696969696969697</c:v>
                </c:pt>
                <c:pt idx="8">
                  <c:v>2.8181818181818183</c:v>
                </c:pt>
                <c:pt idx="9">
                  <c:v>3.6363636363636362</c:v>
                </c:pt>
                <c:pt idx="10">
                  <c:v>3.5</c:v>
                </c:pt>
                <c:pt idx="11">
                  <c:v>5.5303030303030303</c:v>
                </c:pt>
                <c:pt idx="12">
                  <c:v>4.5303030303030303</c:v>
                </c:pt>
                <c:pt idx="13">
                  <c:v>4.833333333333333</c:v>
                </c:pt>
                <c:pt idx="14">
                  <c:v>4.4242424242424239</c:v>
                </c:pt>
                <c:pt idx="15">
                  <c:v>6.333333333333333</c:v>
                </c:pt>
                <c:pt idx="16">
                  <c:v>7.5606060606060606</c:v>
                </c:pt>
                <c:pt idx="17">
                  <c:v>13.333333333333334</c:v>
                </c:pt>
                <c:pt idx="18">
                  <c:v>14.909090909090908</c:v>
                </c:pt>
                <c:pt idx="19">
                  <c:v>16.969696969696969</c:v>
                </c:pt>
                <c:pt idx="20">
                  <c:v>15.954545454545455</c:v>
                </c:pt>
                <c:pt idx="21">
                  <c:v>7.8484848484848486</c:v>
                </c:pt>
                <c:pt idx="22">
                  <c:v>12.621212121212121</c:v>
                </c:pt>
                <c:pt idx="23">
                  <c:v>21.469696969696969</c:v>
                </c:pt>
                <c:pt idx="24">
                  <c:v>8.1969696969696972</c:v>
                </c:pt>
                <c:pt idx="25">
                  <c:v>20.318181818181817</c:v>
                </c:pt>
                <c:pt idx="26">
                  <c:v>14.954545454545455</c:v>
                </c:pt>
                <c:pt idx="27">
                  <c:v>9.6212121212121211</c:v>
                </c:pt>
                <c:pt idx="28">
                  <c:v>8.5</c:v>
                </c:pt>
                <c:pt idx="29">
                  <c:v>8.6969696969696972</c:v>
                </c:pt>
                <c:pt idx="30">
                  <c:v>11.545454545454545</c:v>
                </c:pt>
                <c:pt idx="31">
                  <c:v>21.787878787878789</c:v>
                </c:pt>
                <c:pt idx="32">
                  <c:v>11.409090909090908</c:v>
                </c:pt>
                <c:pt idx="33">
                  <c:v>11.515151515151516</c:v>
                </c:pt>
                <c:pt idx="34">
                  <c:v>9.7424242424242422</c:v>
                </c:pt>
                <c:pt idx="35">
                  <c:v>5.9848484848484844</c:v>
                </c:pt>
                <c:pt idx="36">
                  <c:v>8.2878787878787872</c:v>
                </c:pt>
                <c:pt idx="37">
                  <c:v>8.045454545454545</c:v>
                </c:pt>
                <c:pt idx="38">
                  <c:v>8.2424242424242422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4-4533-8EFA-E27A600045F3}"/>
            </c:ext>
          </c:extLst>
        </c:ser>
        <c:ser>
          <c:idx val="1"/>
          <c:order val="1"/>
          <c:tx>
            <c:strRef>
              <c:f>'Wikipedia Stats'!$B$310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Stats'!$C$308:$AZ$308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Stats'!$C$310:$AZ$310</c:f>
              <c:numCache>
                <c:formatCode>0.0</c:formatCode>
                <c:ptCount val="50"/>
                <c:pt idx="0">
                  <c:v>0.34146341463414637</c:v>
                </c:pt>
                <c:pt idx="1">
                  <c:v>0.42682926829268292</c:v>
                </c:pt>
                <c:pt idx="2">
                  <c:v>0.59756097560975607</c:v>
                </c:pt>
                <c:pt idx="3">
                  <c:v>0.67073170731707321</c:v>
                </c:pt>
                <c:pt idx="4">
                  <c:v>0.87804878048780488</c:v>
                </c:pt>
                <c:pt idx="5">
                  <c:v>0.78048780487804881</c:v>
                </c:pt>
                <c:pt idx="6">
                  <c:v>0.80487804878048785</c:v>
                </c:pt>
                <c:pt idx="7">
                  <c:v>1.5609756097560976</c:v>
                </c:pt>
                <c:pt idx="8">
                  <c:v>1.8170731707317074</c:v>
                </c:pt>
                <c:pt idx="9">
                  <c:v>1.7073170731707317</c:v>
                </c:pt>
                <c:pt idx="10">
                  <c:v>1.7682926829268293</c:v>
                </c:pt>
                <c:pt idx="11">
                  <c:v>1.7195121951219512</c:v>
                </c:pt>
                <c:pt idx="12">
                  <c:v>2.2439024390243905</c:v>
                </c:pt>
                <c:pt idx="13">
                  <c:v>1.1219512195121952</c:v>
                </c:pt>
                <c:pt idx="14">
                  <c:v>2.1097560975609757</c:v>
                </c:pt>
                <c:pt idx="15">
                  <c:v>3.0975609756097562</c:v>
                </c:pt>
                <c:pt idx="16">
                  <c:v>3</c:v>
                </c:pt>
                <c:pt idx="17">
                  <c:v>3.2439024390243905</c:v>
                </c:pt>
                <c:pt idx="18">
                  <c:v>2.0853658536585367</c:v>
                </c:pt>
                <c:pt idx="19">
                  <c:v>1.5731707317073171</c:v>
                </c:pt>
                <c:pt idx="20">
                  <c:v>1.5365853658536586</c:v>
                </c:pt>
                <c:pt idx="21">
                  <c:v>2.0731707317073171</c:v>
                </c:pt>
                <c:pt idx="22">
                  <c:v>3.475609756097561</c:v>
                </c:pt>
                <c:pt idx="23">
                  <c:v>3.8414634146341462</c:v>
                </c:pt>
                <c:pt idx="24">
                  <c:v>3.6463414634146343</c:v>
                </c:pt>
                <c:pt idx="25">
                  <c:v>2.9512195121951219</c:v>
                </c:pt>
                <c:pt idx="26">
                  <c:v>2.2439024390243905</c:v>
                </c:pt>
                <c:pt idx="27">
                  <c:v>1.3414634146341464</c:v>
                </c:pt>
                <c:pt idx="28">
                  <c:v>2.3658536585365852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4-4533-8EFA-E27A600045F3}"/>
            </c:ext>
          </c:extLst>
        </c:ser>
        <c:ser>
          <c:idx val="2"/>
          <c:order val="2"/>
          <c:tx>
            <c:strRef>
              <c:f>'Wikipedia Stats'!$B$311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Stats'!$C$308:$AZ$308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Stats'!$C$311:$AZ$311</c:f>
              <c:numCache>
                <c:formatCode>0.0</c:formatCode>
                <c:ptCount val="50"/>
                <c:pt idx="0">
                  <c:v>0.46666666666666667</c:v>
                </c:pt>
                <c:pt idx="1">
                  <c:v>0.68333333333333335</c:v>
                </c:pt>
                <c:pt idx="2">
                  <c:v>0.81666666666666665</c:v>
                </c:pt>
                <c:pt idx="3">
                  <c:v>0.6</c:v>
                </c:pt>
                <c:pt idx="4">
                  <c:v>2.2166666666666668</c:v>
                </c:pt>
                <c:pt idx="5">
                  <c:v>1.6166666666666667</c:v>
                </c:pt>
                <c:pt idx="6">
                  <c:v>2.8</c:v>
                </c:pt>
                <c:pt idx="7">
                  <c:v>3.2666666666666666</c:v>
                </c:pt>
                <c:pt idx="8">
                  <c:v>3.15</c:v>
                </c:pt>
                <c:pt idx="9">
                  <c:v>3.5</c:v>
                </c:pt>
                <c:pt idx="10">
                  <c:v>3.5833333333333335</c:v>
                </c:pt>
                <c:pt idx="11">
                  <c:v>6.1333333333333337</c:v>
                </c:pt>
                <c:pt idx="12">
                  <c:v>5.8166666666666664</c:v>
                </c:pt>
                <c:pt idx="13">
                  <c:v>5.75</c:v>
                </c:pt>
                <c:pt idx="14">
                  <c:v>7.916666666666667</c:v>
                </c:pt>
                <c:pt idx="15">
                  <c:v>7.1166666666666663</c:v>
                </c:pt>
                <c:pt idx="16">
                  <c:v>10.45</c:v>
                </c:pt>
                <c:pt idx="17">
                  <c:v>13.216666666666667</c:v>
                </c:pt>
                <c:pt idx="18">
                  <c:v>10.85</c:v>
                </c:pt>
                <c:pt idx="19">
                  <c:v>10.016666666666667</c:v>
                </c:pt>
                <c:pt idx="20">
                  <c:v>12.383333333333333</c:v>
                </c:pt>
                <c:pt idx="21">
                  <c:v>11.383333333333333</c:v>
                </c:pt>
                <c:pt idx="22">
                  <c:v>11.033333333333333</c:v>
                </c:pt>
                <c:pt idx="23">
                  <c:v>16.149999999999999</c:v>
                </c:pt>
                <c:pt idx="24">
                  <c:v>14.816666666666666</c:v>
                </c:pt>
                <c:pt idx="25">
                  <c:v>12.6</c:v>
                </c:pt>
                <c:pt idx="26">
                  <c:v>13.533333333333333</c:v>
                </c:pt>
                <c:pt idx="27">
                  <c:v>13.95</c:v>
                </c:pt>
                <c:pt idx="28">
                  <c:v>12.116666666666667</c:v>
                </c:pt>
                <c:pt idx="29">
                  <c:v>12.666666666666666</c:v>
                </c:pt>
                <c:pt idx="30">
                  <c:v>12.766666666666667</c:v>
                </c:pt>
                <c:pt idx="31">
                  <c:v>11.35</c:v>
                </c:pt>
                <c:pt idx="32">
                  <c:v>8.75</c:v>
                </c:pt>
                <c:pt idx="33">
                  <c:v>10.6</c:v>
                </c:pt>
                <c:pt idx="34">
                  <c:v>10.066666666666666</c:v>
                </c:pt>
                <c:pt idx="35">
                  <c:v>9.0333333333333332</c:v>
                </c:pt>
                <c:pt idx="36">
                  <c:v>10.166666666666666</c:v>
                </c:pt>
                <c:pt idx="37">
                  <c:v>9.5</c:v>
                </c:pt>
                <c:pt idx="38">
                  <c:v>10.316666666666666</c:v>
                </c:pt>
                <c:pt idx="39">
                  <c:v>7.1833333333333336</c:v>
                </c:pt>
                <c:pt idx="40">
                  <c:v>9.4333333333333336</c:v>
                </c:pt>
                <c:pt idx="41">
                  <c:v>10.033333333333333</c:v>
                </c:pt>
                <c:pt idx="42">
                  <c:v>9.6333333333333329</c:v>
                </c:pt>
                <c:pt idx="43">
                  <c:v>8.75</c:v>
                </c:pt>
                <c:pt idx="44">
                  <c:v>9.5833333333333339</c:v>
                </c:pt>
                <c:pt idx="45">
                  <c:v>8.0333333333333332</c:v>
                </c:pt>
                <c:pt idx="46">
                  <c:v>7.2166666666666668</c:v>
                </c:pt>
                <c:pt idx="47">
                  <c:v>7.5666666666666664</c:v>
                </c:pt>
                <c:pt idx="48">
                  <c:v>8.8666666666666671</c:v>
                </c:pt>
                <c:pt idx="49">
                  <c:v>7.3166666666666664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4-4533-8EFA-E27A600045F3}"/>
            </c:ext>
          </c:extLst>
        </c:ser>
        <c:ser>
          <c:idx val="3"/>
          <c:order val="3"/>
          <c:tx>
            <c:strRef>
              <c:f>'Wikipedia Stats'!$B$312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Stats'!$C$308:$AZ$308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Stats'!$C$312:$AZ$312</c:f>
              <c:numCache>
                <c:formatCode>0.0</c:formatCode>
                <c:ptCount val="50"/>
                <c:pt idx="0">
                  <c:v>0.32110091743119268</c:v>
                </c:pt>
                <c:pt idx="1">
                  <c:v>0.49541284403669728</c:v>
                </c:pt>
                <c:pt idx="2">
                  <c:v>0.68807339449541283</c:v>
                </c:pt>
                <c:pt idx="3">
                  <c:v>0.7737003058103975</c:v>
                </c:pt>
                <c:pt idx="4">
                  <c:v>1.3241590214067278</c:v>
                </c:pt>
                <c:pt idx="5">
                  <c:v>1.3669724770642202</c:v>
                </c:pt>
                <c:pt idx="6">
                  <c:v>1.2629969418960245</c:v>
                </c:pt>
                <c:pt idx="7">
                  <c:v>1.6299694189602447</c:v>
                </c:pt>
                <c:pt idx="8">
                  <c:v>2.5107033639143732</c:v>
                </c:pt>
                <c:pt idx="9">
                  <c:v>2.8715596330275228</c:v>
                </c:pt>
                <c:pt idx="10">
                  <c:v>3.2905198776758411</c:v>
                </c:pt>
                <c:pt idx="11">
                  <c:v>3.6269113149847096</c:v>
                </c:pt>
                <c:pt idx="12">
                  <c:v>4.1131498470948014</c:v>
                </c:pt>
                <c:pt idx="13">
                  <c:v>3.6146788990825689</c:v>
                </c:pt>
                <c:pt idx="14">
                  <c:v>3.712538226299694</c:v>
                </c:pt>
                <c:pt idx="15">
                  <c:v>5.8929663608562688</c:v>
                </c:pt>
                <c:pt idx="16">
                  <c:v>5.9174311926605503</c:v>
                </c:pt>
                <c:pt idx="17">
                  <c:v>5.6758409785932722</c:v>
                </c:pt>
                <c:pt idx="18">
                  <c:v>6.3547400611620795</c:v>
                </c:pt>
                <c:pt idx="19">
                  <c:v>5.8379204892966357</c:v>
                </c:pt>
                <c:pt idx="20">
                  <c:v>4.5351681957186543</c:v>
                </c:pt>
                <c:pt idx="21">
                  <c:v>4.4709480122324159</c:v>
                </c:pt>
                <c:pt idx="22">
                  <c:v>7.0642201834862384</c:v>
                </c:pt>
                <c:pt idx="23">
                  <c:v>7.6636085626911319</c:v>
                </c:pt>
                <c:pt idx="24">
                  <c:v>6.5474006116207955</c:v>
                </c:pt>
                <c:pt idx="25">
                  <c:v>6.3516819571865444</c:v>
                </c:pt>
                <c:pt idx="26">
                  <c:v>5.3394495412844041</c:v>
                </c:pt>
                <c:pt idx="27">
                  <c:v>4.9877675840978597</c:v>
                </c:pt>
                <c:pt idx="28">
                  <c:v>4.9541284403669721</c:v>
                </c:pt>
                <c:pt idx="29">
                  <c:v>7.9847094801223237</c:v>
                </c:pt>
                <c:pt idx="30">
                  <c:v>6.6330275229357802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4-4533-8EFA-E27A600045F3}"/>
            </c:ext>
          </c:extLst>
        </c:ser>
        <c:ser>
          <c:idx val="4"/>
          <c:order val="4"/>
          <c:tx>
            <c:strRef>
              <c:f>'Wikipedia Stats'!$B$313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Stats'!$C$308:$AZ$308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Stats'!$C$313:$AZ$313</c:f>
              <c:numCache>
                <c:formatCode>0.0</c:formatCode>
                <c:ptCount val="50"/>
                <c:pt idx="0">
                  <c:v>0.65151515151515149</c:v>
                </c:pt>
                <c:pt idx="1">
                  <c:v>0.62121212121212122</c:v>
                </c:pt>
                <c:pt idx="2">
                  <c:v>0.5</c:v>
                </c:pt>
                <c:pt idx="3">
                  <c:v>0.84848484848484851</c:v>
                </c:pt>
                <c:pt idx="4">
                  <c:v>0.72727272727272729</c:v>
                </c:pt>
                <c:pt idx="5">
                  <c:v>0.81818181818181823</c:v>
                </c:pt>
                <c:pt idx="6">
                  <c:v>1.3181818181818181</c:v>
                </c:pt>
                <c:pt idx="7">
                  <c:v>0.65151515151515149</c:v>
                </c:pt>
                <c:pt idx="8">
                  <c:v>1.7121212121212122</c:v>
                </c:pt>
                <c:pt idx="9">
                  <c:v>2.7424242424242422</c:v>
                </c:pt>
                <c:pt idx="10">
                  <c:v>3.9393939393939394</c:v>
                </c:pt>
                <c:pt idx="11">
                  <c:v>3.1666666666666665</c:v>
                </c:pt>
                <c:pt idx="12">
                  <c:v>2.7272727272727271</c:v>
                </c:pt>
                <c:pt idx="13">
                  <c:v>5.7727272727272725</c:v>
                </c:pt>
                <c:pt idx="14">
                  <c:v>8.5303030303030312</c:v>
                </c:pt>
                <c:pt idx="15">
                  <c:v>8.6212121212121211</c:v>
                </c:pt>
                <c:pt idx="16">
                  <c:v>10.363636363636363</c:v>
                </c:pt>
                <c:pt idx="17">
                  <c:v>10.727272727272727</c:v>
                </c:pt>
                <c:pt idx="18">
                  <c:v>9.3787878787878789</c:v>
                </c:pt>
                <c:pt idx="19">
                  <c:v>6.6818181818181817</c:v>
                </c:pt>
                <c:pt idx="20">
                  <c:v>11.909090909090908</c:v>
                </c:pt>
                <c:pt idx="21">
                  <c:v>14.212121212121213</c:v>
                </c:pt>
                <c:pt idx="22">
                  <c:v>13.348484848484848</c:v>
                </c:pt>
                <c:pt idx="23">
                  <c:v>14.848484848484848</c:v>
                </c:pt>
                <c:pt idx="24">
                  <c:v>13.893939393939394</c:v>
                </c:pt>
                <c:pt idx="25">
                  <c:v>11.166666666666666</c:v>
                </c:pt>
                <c:pt idx="26">
                  <c:v>10.863636363636363</c:v>
                </c:pt>
                <c:pt idx="27">
                  <c:v>11.787878787878787</c:v>
                </c:pt>
                <c:pt idx="28">
                  <c:v>11.530303030303031</c:v>
                </c:pt>
                <c:pt idx="29">
                  <c:v>13.045454545454545</c:v>
                </c:pt>
                <c:pt idx="30">
                  <c:v>12.833333333333334</c:v>
                </c:pt>
                <c:pt idx="31">
                  <c:v>13.454545454545455</c:v>
                </c:pt>
                <c:pt idx="32">
                  <c:v>9.0303030303030312</c:v>
                </c:pt>
                <c:pt idx="33">
                  <c:v>6.8030303030303028</c:v>
                </c:pt>
                <c:pt idx="34">
                  <c:v>12.545454545454545</c:v>
                </c:pt>
                <c:pt idx="35">
                  <c:v>11.560606060606061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4-4533-8EFA-E27A600045F3}"/>
            </c:ext>
          </c:extLst>
        </c:ser>
        <c:ser>
          <c:idx val="5"/>
          <c:order val="5"/>
          <c:tx>
            <c:strRef>
              <c:f>'Wikipedia Stats'!$B$314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Stats'!$C$308:$AZ$308</c:f>
              <c:strCache>
                <c:ptCount val="50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f>'Wikipedia Stats'!$C$314:$AZ$314</c:f>
              <c:numCache>
                <c:formatCode>0.0</c:formatCode>
                <c:ptCount val="50"/>
                <c:pt idx="0">
                  <c:v>0</c:v>
                </c:pt>
                <c:pt idx="1">
                  <c:v>1.3695652173913044</c:v>
                </c:pt>
                <c:pt idx="2">
                  <c:v>2</c:v>
                </c:pt>
                <c:pt idx="3">
                  <c:v>0.45652173913043476</c:v>
                </c:pt>
                <c:pt idx="4">
                  <c:v>3.9565217391304346</c:v>
                </c:pt>
                <c:pt idx="5">
                  <c:v>2.3260869565217392</c:v>
                </c:pt>
                <c:pt idx="6">
                  <c:v>3.6739130434782608</c:v>
                </c:pt>
                <c:pt idx="7">
                  <c:v>5.1086956521739131</c:v>
                </c:pt>
                <c:pt idx="8">
                  <c:v>8.1739130434782616</c:v>
                </c:pt>
                <c:pt idx="9">
                  <c:v>8.5652173913043477</c:v>
                </c:pt>
                <c:pt idx="10">
                  <c:v>8.9130434782608692</c:v>
                </c:pt>
                <c:pt idx="11">
                  <c:v>17.652173913043477</c:v>
                </c:pt>
                <c:pt idx="12">
                  <c:v>14.260869565217391</c:v>
                </c:pt>
                <c:pt idx="13">
                  <c:v>16</c:v>
                </c:pt>
                <c:pt idx="14">
                  <c:v>16.347826086956523</c:v>
                </c:pt>
                <c:pt idx="15">
                  <c:v>18.347826086956523</c:v>
                </c:pt>
                <c:pt idx="16">
                  <c:v>17.847826086956523</c:v>
                </c:pt>
                <c:pt idx="17">
                  <c:v>19.847826086956523</c:v>
                </c:pt>
                <c:pt idx="18">
                  <c:v>16.260869565217391</c:v>
                </c:pt>
                <c:pt idx="19">
                  <c:v>20.065217391304348</c:v>
                </c:pt>
                <c:pt idx="20">
                  <c:v>20.891304347826086</c:v>
                </c:pt>
                <c:pt idx="21">
                  <c:v>18.478260869565219</c:v>
                </c:pt>
                <c:pt idx="22">
                  <c:v>16.282608695652176</c:v>
                </c:pt>
                <c:pt idx="23">
                  <c:v>15.086956521739131</c:v>
                </c:pt>
                <c:pt idx="24">
                  <c:v>12</c:v>
                </c:pt>
                <c:pt idx="25">
                  <c:v>18.521739130434781</c:v>
                </c:pt>
                <c:pt idx="26">
                  <c:v>16.239130434782609</c:v>
                </c:pt>
                <c:pt idx="27">
                  <c:v>14.239130434782609</c:v>
                </c:pt>
                <c:pt idx="28">
                  <c:v>13.782608695652174</c:v>
                </c:pt>
                <c:pt idx="29">
                  <c:v>11.413043478260869</c:v>
                </c:pt>
                <c:pt idx="30">
                  <c:v>9.195652173913043</c:v>
                </c:pt>
                <c:pt idx="31">
                  <c:v>15.804347826086957</c:v>
                </c:pt>
                <c:pt idx="32">
                  <c:v>10.847826086956522</c:v>
                </c:pt>
                <c:pt idx="33">
                  <c:v>12.108695652173912</c:v>
                </c:pt>
                <c:pt idx="34">
                  <c:v>10.934782608695652</c:v>
                </c:pt>
                <c:pt idx="35">
                  <c:v>14.934782608695652</c:v>
                </c:pt>
                <c:pt idx="36">
                  <c:v>13.847826086956522</c:v>
                </c:pt>
                <c:pt idx="37">
                  <c:v>1.326086956521739</c:v>
                </c:pt>
                <c:pt idx="38">
                  <c:v>3.3043478260869565</c:v>
                </c:pt>
                <c:pt idx="39">
                  <c:v>9.3478260869565215</c:v>
                </c:pt>
                <c:pt idx="40">
                  <c:v>9.4565217391304355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4-4533-8EFA-E27A6000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071800"/>
        <c:axId val="701072128"/>
      </c:lineChart>
      <c:catAx>
        <c:axId val="7010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2128"/>
        <c:crosses val="autoZero"/>
        <c:auto val="1"/>
        <c:lblAlgn val="ctr"/>
        <c:lblOffset val="100"/>
        <c:noMultiLvlLbl val="0"/>
      </c:catAx>
      <c:valAx>
        <c:axId val="7010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/>
              <a:t>COVID average death of last 3 days per 1M inhabitants (day 0</a:t>
            </a:r>
            <a:r>
              <a:rPr lang="en-US" sz="1800" b="1" baseline="0"/>
              <a:t> = 100deaths)</a:t>
            </a:r>
            <a:endParaRPr lang="en-US" sz="1800" b="1"/>
          </a:p>
        </c:rich>
      </c:tx>
      <c:layout>
        <c:manualLayout>
          <c:xMode val="edge"/>
          <c:yMode val="edge"/>
          <c:x val="0.17899595916422997"/>
          <c:y val="2.1038785912959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Stats'!$B$351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Stats'!$C$350:$AQ$350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Stats'!$C$351:$AQ$351</c:f>
              <c:numCache>
                <c:formatCode>0.0</c:formatCode>
                <c:ptCount val="41"/>
                <c:pt idx="0">
                  <c:v>0.54545454545454541</c:v>
                </c:pt>
                <c:pt idx="1">
                  <c:v>0.43181818181818182</c:v>
                </c:pt>
                <c:pt idx="2">
                  <c:v>0.42424242424242425</c:v>
                </c:pt>
                <c:pt idx="3">
                  <c:v>0.69191919191919193</c:v>
                </c:pt>
                <c:pt idx="4">
                  <c:v>1.1313131313131313</c:v>
                </c:pt>
                <c:pt idx="5">
                  <c:v>1.3888888888888888</c:v>
                </c:pt>
                <c:pt idx="6">
                  <c:v>1.505050505050505</c:v>
                </c:pt>
                <c:pt idx="7">
                  <c:v>1.5252525252525253</c:v>
                </c:pt>
                <c:pt idx="8">
                  <c:v>2.0707070707070705</c:v>
                </c:pt>
                <c:pt idx="9">
                  <c:v>2.7171717171717171</c:v>
                </c:pt>
                <c:pt idx="10">
                  <c:v>3.3181818181818183</c:v>
                </c:pt>
                <c:pt idx="11">
                  <c:v>4.2222222222222223</c:v>
                </c:pt>
                <c:pt idx="12">
                  <c:v>4.5202020202020199</c:v>
                </c:pt>
                <c:pt idx="13">
                  <c:v>4.9646464646464645</c:v>
                </c:pt>
                <c:pt idx="14">
                  <c:v>4.595959595959596</c:v>
                </c:pt>
                <c:pt idx="15">
                  <c:v>5.1969696969696972</c:v>
                </c:pt>
                <c:pt idx="16">
                  <c:v>6.1060606060606064</c:v>
                </c:pt>
                <c:pt idx="17">
                  <c:v>9.0757575757575761</c:v>
                </c:pt>
                <c:pt idx="18">
                  <c:v>11.934343434343434</c:v>
                </c:pt>
                <c:pt idx="19">
                  <c:v>15.070707070707071</c:v>
                </c:pt>
                <c:pt idx="20">
                  <c:v>15.944444444444445</c:v>
                </c:pt>
                <c:pt idx="21">
                  <c:v>13.590909090909092</c:v>
                </c:pt>
                <c:pt idx="22">
                  <c:v>12.141414141414142</c:v>
                </c:pt>
                <c:pt idx="23">
                  <c:v>13.979797979797979</c:v>
                </c:pt>
                <c:pt idx="24">
                  <c:v>14.095959595959595</c:v>
                </c:pt>
                <c:pt idx="25">
                  <c:v>16.661616161616163</c:v>
                </c:pt>
                <c:pt idx="26">
                  <c:v>14.48989898989899</c:v>
                </c:pt>
                <c:pt idx="27">
                  <c:v>14.964646464646465</c:v>
                </c:pt>
                <c:pt idx="28">
                  <c:v>11.025252525252526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3-4EC8-A0A8-A3511EEF37BE}"/>
            </c:ext>
          </c:extLst>
        </c:ser>
        <c:ser>
          <c:idx val="1"/>
          <c:order val="1"/>
          <c:tx>
            <c:strRef>
              <c:f>'Wikipedia Stats'!$B$352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Stats'!$C$350:$AQ$350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Stats'!$C$352:$AQ$352</c:f>
              <c:numCache>
                <c:formatCode>0.0</c:formatCode>
                <c:ptCount val="41"/>
                <c:pt idx="0">
                  <c:v>0.34146341463414637</c:v>
                </c:pt>
                <c:pt idx="1">
                  <c:v>0.38414634146341464</c:v>
                </c:pt>
                <c:pt idx="2">
                  <c:v>0.45528455284552843</c:v>
                </c:pt>
                <c:pt idx="3">
                  <c:v>0.56504065040650409</c:v>
                </c:pt>
                <c:pt idx="4">
                  <c:v>0.71544715447154472</c:v>
                </c:pt>
                <c:pt idx="5">
                  <c:v>0.77642276422764223</c:v>
                </c:pt>
                <c:pt idx="6">
                  <c:v>0.82113821138211385</c:v>
                </c:pt>
                <c:pt idx="7">
                  <c:v>1.0487804878048781</c:v>
                </c:pt>
                <c:pt idx="8">
                  <c:v>1.3943089430894309</c:v>
                </c:pt>
                <c:pt idx="9">
                  <c:v>1.6951219512195121</c:v>
                </c:pt>
                <c:pt idx="10">
                  <c:v>1.7642276422764227</c:v>
                </c:pt>
                <c:pt idx="11">
                  <c:v>1.7317073170731707</c:v>
                </c:pt>
                <c:pt idx="12">
                  <c:v>1.910569105691057</c:v>
                </c:pt>
                <c:pt idx="13">
                  <c:v>1.6951219512195121</c:v>
                </c:pt>
                <c:pt idx="14">
                  <c:v>1.8252032520325203</c:v>
                </c:pt>
                <c:pt idx="15">
                  <c:v>2.1097560975609757</c:v>
                </c:pt>
                <c:pt idx="16">
                  <c:v>2.7357723577235773</c:v>
                </c:pt>
                <c:pt idx="17">
                  <c:v>3.1138211382113821</c:v>
                </c:pt>
                <c:pt idx="18">
                  <c:v>2.7764227642276422</c:v>
                </c:pt>
                <c:pt idx="19">
                  <c:v>2.3008130081300813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3-4EC8-A0A8-A3511EEF37BE}"/>
            </c:ext>
          </c:extLst>
        </c:ser>
        <c:ser>
          <c:idx val="2"/>
          <c:order val="2"/>
          <c:tx>
            <c:strRef>
              <c:f>'Wikipedia Stats'!$B$353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Stats'!$C$350:$AQ$350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Stats'!$C$353:$AQ$353</c:f>
              <c:numCache>
                <c:formatCode>0.0</c:formatCode>
                <c:ptCount val="41"/>
                <c:pt idx="0">
                  <c:v>0.46666666666666667</c:v>
                </c:pt>
                <c:pt idx="1">
                  <c:v>0.57499999999999996</c:v>
                </c:pt>
                <c:pt idx="2">
                  <c:v>0.72777777777777775</c:v>
                </c:pt>
                <c:pt idx="3">
                  <c:v>0.74444444444444446</c:v>
                </c:pt>
                <c:pt idx="4">
                  <c:v>1.1388888888888888</c:v>
                </c:pt>
                <c:pt idx="5">
                  <c:v>2.0166666666666666</c:v>
                </c:pt>
                <c:pt idx="6">
                  <c:v>2.0111111111111111</c:v>
                </c:pt>
                <c:pt idx="7">
                  <c:v>2.9555555555555557</c:v>
                </c:pt>
                <c:pt idx="8">
                  <c:v>3.2277777777777779</c:v>
                </c:pt>
                <c:pt idx="9">
                  <c:v>3.2666666666666666</c:v>
                </c:pt>
                <c:pt idx="10">
                  <c:v>3.5277777777777777</c:v>
                </c:pt>
                <c:pt idx="11">
                  <c:v>4.4333333333333336</c:v>
                </c:pt>
                <c:pt idx="12">
                  <c:v>6.0277777777777777</c:v>
                </c:pt>
                <c:pt idx="13">
                  <c:v>5.7944444444444443</c:v>
                </c:pt>
                <c:pt idx="14">
                  <c:v>6.4722222222222223</c:v>
                </c:pt>
                <c:pt idx="15">
                  <c:v>7.65</c:v>
                </c:pt>
                <c:pt idx="16">
                  <c:v>8.2277777777777779</c:v>
                </c:pt>
                <c:pt idx="17">
                  <c:v>11.372222222222222</c:v>
                </c:pt>
                <c:pt idx="18">
                  <c:v>12.427777777777777</c:v>
                </c:pt>
                <c:pt idx="19">
                  <c:v>10.572222222222223</c:v>
                </c:pt>
                <c:pt idx="20">
                  <c:v>10.805555555555555</c:v>
                </c:pt>
                <c:pt idx="21">
                  <c:v>12.05</c:v>
                </c:pt>
                <c:pt idx="22">
                  <c:v>11.266666666666667</c:v>
                </c:pt>
                <c:pt idx="23">
                  <c:v>12.738888888888889</c:v>
                </c:pt>
                <c:pt idx="24">
                  <c:v>15.705555555555556</c:v>
                </c:pt>
                <c:pt idx="25">
                  <c:v>14.077777777777778</c:v>
                </c:pt>
                <c:pt idx="26">
                  <c:v>12.911111111111111</c:v>
                </c:pt>
                <c:pt idx="27">
                  <c:v>13.672222222222222</c:v>
                </c:pt>
                <c:pt idx="28">
                  <c:v>13.338888888888889</c:v>
                </c:pt>
                <c:pt idx="29">
                  <c:v>12.3</c:v>
                </c:pt>
                <c:pt idx="30">
                  <c:v>12.7</c:v>
                </c:pt>
                <c:pt idx="31">
                  <c:v>12.294444444444444</c:v>
                </c:pt>
                <c:pt idx="32">
                  <c:v>10.483333333333333</c:v>
                </c:pt>
                <c:pt idx="33">
                  <c:v>9.3666666666666671</c:v>
                </c:pt>
                <c:pt idx="34">
                  <c:v>10.422222222222222</c:v>
                </c:pt>
                <c:pt idx="35">
                  <c:v>9.7222222222222214</c:v>
                </c:pt>
                <c:pt idx="36">
                  <c:v>9.4111111111111114</c:v>
                </c:pt>
                <c:pt idx="37">
                  <c:v>9.9444444444444446</c:v>
                </c:pt>
                <c:pt idx="38">
                  <c:v>9.7722222222222221</c:v>
                </c:pt>
                <c:pt idx="39">
                  <c:v>9.2722222222222221</c:v>
                </c:pt>
                <c:pt idx="40">
                  <c:v>7.9333333333333336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3-4EC8-A0A8-A3511EEF37BE}"/>
            </c:ext>
          </c:extLst>
        </c:ser>
        <c:ser>
          <c:idx val="3"/>
          <c:order val="3"/>
          <c:tx>
            <c:strRef>
              <c:f>'Wikipedia Stats'!$B$354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Stats'!$C$350:$AQ$350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Stats'!$C$354:$AQ$354</c:f>
              <c:numCache>
                <c:formatCode>0.0</c:formatCode>
                <c:ptCount val="41"/>
                <c:pt idx="0">
                  <c:v>0.32110091743119268</c:v>
                </c:pt>
                <c:pt idx="1">
                  <c:v>0.40825688073394495</c:v>
                </c:pt>
                <c:pt idx="2">
                  <c:v>0.50152905198776754</c:v>
                </c:pt>
                <c:pt idx="3">
                  <c:v>0.65239551478083591</c:v>
                </c:pt>
                <c:pt idx="4">
                  <c:v>0.92864424057084605</c:v>
                </c:pt>
                <c:pt idx="5">
                  <c:v>1.1549439347604484</c:v>
                </c:pt>
                <c:pt idx="6">
                  <c:v>1.3180428134556574</c:v>
                </c:pt>
                <c:pt idx="7">
                  <c:v>1.4199796126401631</c:v>
                </c:pt>
                <c:pt idx="8">
                  <c:v>1.8012232415902141</c:v>
                </c:pt>
                <c:pt idx="9">
                  <c:v>2.3374108053007134</c:v>
                </c:pt>
                <c:pt idx="10">
                  <c:v>2.890927624872579</c:v>
                </c:pt>
                <c:pt idx="11">
                  <c:v>3.2629969418960245</c:v>
                </c:pt>
                <c:pt idx="12">
                  <c:v>3.6768603465851171</c:v>
                </c:pt>
                <c:pt idx="13">
                  <c:v>3.7849133537206932</c:v>
                </c:pt>
                <c:pt idx="14">
                  <c:v>3.8134556574923546</c:v>
                </c:pt>
                <c:pt idx="15">
                  <c:v>4.4067278287461775</c:v>
                </c:pt>
                <c:pt idx="16">
                  <c:v>5.1743119266055047</c:v>
                </c:pt>
                <c:pt idx="17">
                  <c:v>5.8287461773700304</c:v>
                </c:pt>
                <c:pt idx="18">
                  <c:v>5.982670744138634</c:v>
                </c:pt>
                <c:pt idx="19">
                  <c:v>5.9561671763506627</c:v>
                </c:pt>
                <c:pt idx="20">
                  <c:v>5.5759429153924565</c:v>
                </c:pt>
                <c:pt idx="21">
                  <c:v>4.9480122324159019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3-4EC8-A0A8-A3511EEF37BE}"/>
            </c:ext>
          </c:extLst>
        </c:ser>
        <c:ser>
          <c:idx val="4"/>
          <c:order val="4"/>
          <c:tx>
            <c:strRef>
              <c:f>'Wikipedia Stats'!$B$355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Stats'!$C$350:$AQ$350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Stats'!$C$355:$AQ$355</c:f>
              <c:numCache>
                <c:formatCode>0.0</c:formatCode>
                <c:ptCount val="41"/>
                <c:pt idx="0">
                  <c:v>0.65151515151515149</c:v>
                </c:pt>
                <c:pt idx="1">
                  <c:v>0.63636363636363635</c:v>
                </c:pt>
                <c:pt idx="2">
                  <c:v>0.59090909090909094</c:v>
                </c:pt>
                <c:pt idx="3">
                  <c:v>0.65656565656565657</c:v>
                </c:pt>
                <c:pt idx="4">
                  <c:v>0.69191919191919193</c:v>
                </c:pt>
                <c:pt idx="5">
                  <c:v>0.79797979797979801</c:v>
                </c:pt>
                <c:pt idx="6">
                  <c:v>0.95454545454545459</c:v>
                </c:pt>
                <c:pt idx="7">
                  <c:v>0.92929292929292928</c:v>
                </c:pt>
                <c:pt idx="8">
                  <c:v>1.2272727272727273</c:v>
                </c:pt>
                <c:pt idx="9">
                  <c:v>1.702020202020202</c:v>
                </c:pt>
                <c:pt idx="10">
                  <c:v>2.797979797979798</c:v>
                </c:pt>
                <c:pt idx="11">
                  <c:v>3.2828282828282829</c:v>
                </c:pt>
                <c:pt idx="12">
                  <c:v>3.2777777777777777</c:v>
                </c:pt>
                <c:pt idx="13">
                  <c:v>3.8888888888888888</c:v>
                </c:pt>
                <c:pt idx="14">
                  <c:v>5.6767676767676765</c:v>
                </c:pt>
                <c:pt idx="15">
                  <c:v>7.641414141414141</c:v>
                </c:pt>
                <c:pt idx="16">
                  <c:v>9.1717171717171713</c:v>
                </c:pt>
                <c:pt idx="17">
                  <c:v>9.9040404040404049</c:v>
                </c:pt>
                <c:pt idx="18">
                  <c:v>10.156565656565656</c:v>
                </c:pt>
                <c:pt idx="19">
                  <c:v>8.9292929292929291</c:v>
                </c:pt>
                <c:pt idx="20">
                  <c:v>9.3232323232323235</c:v>
                </c:pt>
                <c:pt idx="21">
                  <c:v>10.934343434343434</c:v>
                </c:pt>
                <c:pt idx="22">
                  <c:v>13.156565656565656</c:v>
                </c:pt>
                <c:pt idx="23">
                  <c:v>14.136363636363637</c:v>
                </c:pt>
                <c:pt idx="24">
                  <c:v>14.030303030303031</c:v>
                </c:pt>
                <c:pt idx="25">
                  <c:v>13.303030303030303</c:v>
                </c:pt>
                <c:pt idx="26">
                  <c:v>11.974747474747474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3-4EC8-A0A8-A3511EEF37BE}"/>
            </c:ext>
          </c:extLst>
        </c:ser>
        <c:ser>
          <c:idx val="5"/>
          <c:order val="5"/>
          <c:tx>
            <c:strRef>
              <c:f>'Wikipedia Stats'!$B$356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Stats'!$C$350:$AQ$350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Stats'!$C$356:$AQ$356</c:f>
              <c:numCache>
                <c:formatCode>0.0</c:formatCode>
                <c:ptCount val="41"/>
                <c:pt idx="0">
                  <c:v>0</c:v>
                </c:pt>
                <c:pt idx="1">
                  <c:v>0.68478260869565222</c:v>
                </c:pt>
                <c:pt idx="2">
                  <c:v>1.1231884057971016</c:v>
                </c:pt>
                <c:pt idx="3">
                  <c:v>1.2753623188405796</c:v>
                </c:pt>
                <c:pt idx="4">
                  <c:v>2.13768115942029</c:v>
                </c:pt>
                <c:pt idx="5">
                  <c:v>2.2463768115942031</c:v>
                </c:pt>
                <c:pt idx="6">
                  <c:v>3.318840579710145</c:v>
                </c:pt>
                <c:pt idx="7">
                  <c:v>3.7028985507246377</c:v>
                </c:pt>
                <c:pt idx="8">
                  <c:v>5.6521739130434785</c:v>
                </c:pt>
                <c:pt idx="9">
                  <c:v>7.2826086956521738</c:v>
                </c:pt>
                <c:pt idx="10">
                  <c:v>8.5507246376811601</c:v>
                </c:pt>
                <c:pt idx="11">
                  <c:v>11.710144927536232</c:v>
                </c:pt>
                <c:pt idx="12">
                  <c:v>13.608695652173912</c:v>
                </c:pt>
                <c:pt idx="13">
                  <c:v>15.971014492753623</c:v>
                </c:pt>
                <c:pt idx="14">
                  <c:v>15.536231884057971</c:v>
                </c:pt>
                <c:pt idx="15">
                  <c:v>16.89855072463768</c:v>
                </c:pt>
                <c:pt idx="16">
                  <c:v>17.514492753623188</c:v>
                </c:pt>
                <c:pt idx="17">
                  <c:v>18.681159420289855</c:v>
                </c:pt>
                <c:pt idx="18">
                  <c:v>17.985507246376812</c:v>
                </c:pt>
                <c:pt idx="19">
                  <c:v>18.724637681159422</c:v>
                </c:pt>
                <c:pt idx="20">
                  <c:v>19.072463768115941</c:v>
                </c:pt>
                <c:pt idx="21">
                  <c:v>19.811594202898551</c:v>
                </c:pt>
                <c:pt idx="22">
                  <c:v>18.55072463768116</c:v>
                </c:pt>
                <c:pt idx="23">
                  <c:v>16.615942028985508</c:v>
                </c:pt>
                <c:pt idx="24">
                  <c:v>14.456521739130435</c:v>
                </c:pt>
                <c:pt idx="25">
                  <c:v>15.202898550724637</c:v>
                </c:pt>
                <c:pt idx="26">
                  <c:v>15.586956521739131</c:v>
                </c:pt>
                <c:pt idx="27">
                  <c:v>16.333333333333332</c:v>
                </c:pt>
                <c:pt idx="28">
                  <c:v>14.753623188405797</c:v>
                </c:pt>
                <c:pt idx="29">
                  <c:v>13.144927536231885</c:v>
                </c:pt>
                <c:pt idx="30">
                  <c:v>11.463768115942029</c:v>
                </c:pt>
                <c:pt idx="31">
                  <c:v>12.137681159420289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3-4EC8-A0A8-A3511EEF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08632"/>
        <c:axId val="769706008"/>
      </c:lineChart>
      <c:catAx>
        <c:axId val="7697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6008"/>
        <c:crosses val="autoZero"/>
        <c:auto val="1"/>
        <c:lblAlgn val="ctr"/>
        <c:lblOffset val="100"/>
        <c:noMultiLvlLbl val="0"/>
      </c:catAx>
      <c:valAx>
        <c:axId val="7697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France!$A$137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France!$B$136:$I$136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France!$B$137:$I$137</c:f>
              <c:numCache>
                <c:formatCode>0.0</c:formatCode>
                <c:ptCount val="8"/>
                <c:pt idx="0">
                  <c:v>130</c:v>
                </c:pt>
                <c:pt idx="1">
                  <c:v>240.60395002106929</c:v>
                </c:pt>
                <c:pt idx="2">
                  <c:v>288.99703635011718</c:v>
                </c:pt>
                <c:pt idx="3">
                  <c:v>261.04385205901264</c:v>
                </c:pt>
                <c:pt idx="4">
                  <c:v>159.80493295313764</c:v>
                </c:pt>
                <c:pt idx="5">
                  <c:v>128.79009391355581</c:v>
                </c:pt>
                <c:pt idx="6">
                  <c:v>106.77651315634066</c:v>
                </c:pt>
                <c:pt idx="7">
                  <c:v>90.501872004027064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890-ABC4-6C0E6ABF7B65}"/>
            </c:ext>
          </c:extLst>
        </c:ser>
        <c:ser>
          <c:idx val="1"/>
          <c:order val="1"/>
          <c:tx>
            <c:strRef>
              <c:f>France!$A$138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France!$B$136:$I$136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France!$B$138:$I$138</c:f>
              <c:numCache>
                <c:formatCode>0.0</c:formatCode>
                <c:ptCount val="8"/>
                <c:pt idx="0">
                  <c:v>1.3339097528762178</c:v>
                </c:pt>
                <c:pt idx="1">
                  <c:v>4.0888475669237589</c:v>
                </c:pt>
                <c:pt idx="2">
                  <c:v>16.504053304197033</c:v>
                </c:pt>
                <c:pt idx="3">
                  <c:v>40.128945740421592</c:v>
                </c:pt>
                <c:pt idx="4">
                  <c:v>69.288309409876987</c:v>
                </c:pt>
                <c:pt idx="5">
                  <c:v>95.147282920800748</c:v>
                </c:pt>
                <c:pt idx="6">
                  <c:v>111.73288124695719</c:v>
                </c:pt>
                <c:pt idx="7">
                  <c:v>126.14778077900152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7-4890-ABC4-6C0E6ABF7B65}"/>
            </c:ext>
          </c:extLst>
        </c:ser>
        <c:ser>
          <c:idx val="2"/>
          <c:order val="2"/>
          <c:tx>
            <c:strRef>
              <c:f>France!$A$139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France!$B$136:$I$136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France!$B$139:$I$139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10.20763444768958</c:v>
                </c:pt>
                <c:pt idx="2">
                  <c:v>24.279771616855275</c:v>
                </c:pt>
                <c:pt idx="3">
                  <c:v>41.47102277087901</c:v>
                </c:pt>
                <c:pt idx="4">
                  <c:v>56.611090223800744</c:v>
                </c:pt>
                <c:pt idx="5">
                  <c:v>66.008354054250802</c:v>
                </c:pt>
                <c:pt idx="6">
                  <c:v>74.108614354402548</c:v>
                </c:pt>
                <c:pt idx="7">
                  <c:v>80.218948411372295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7-4890-ABC4-6C0E6ABF7B65}"/>
            </c:ext>
          </c:extLst>
        </c:ser>
        <c:ser>
          <c:idx val="3"/>
          <c:order val="3"/>
          <c:tx>
            <c:strRef>
              <c:f>France!$A$140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France!$B$136:$I$136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France!$B$140:$I$140</c:f>
              <c:numCache>
                <c:formatCode>0.000</c:formatCode>
                <c:ptCount val="8"/>
                <c:pt idx="0">
                  <c:v>0.58312345542558031</c:v>
                </c:pt>
                <c:pt idx="1">
                  <c:v>1.0884277451438695</c:v>
                </c:pt>
                <c:pt idx="2">
                  <c:v>3.36617106322577</c:v>
                </c:pt>
                <c:pt idx="3">
                  <c:v>8.5346312976735792</c:v>
                </c:pt>
                <c:pt idx="4">
                  <c:v>14.667241576966015</c:v>
                </c:pt>
                <c:pt idx="5">
                  <c:v>19.067054846771867</c:v>
                </c:pt>
                <c:pt idx="6">
                  <c:v>21.558402267037174</c:v>
                </c:pt>
                <c:pt idx="7">
                  <c:v>23.430242596555487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7-4890-ABC4-6C0E6ABF7B65}"/>
            </c:ext>
          </c:extLst>
        </c:ser>
        <c:ser>
          <c:idx val="4"/>
          <c:order val="4"/>
          <c:tx>
            <c:strRef>
              <c:f>France!$A$141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France!$B$136:$I$136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France!$B$141:$I$141</c:f>
              <c:numCache>
                <c:formatCode>0</c:formatCode>
                <c:ptCount val="8"/>
                <c:pt idx="0" formatCode="0.00%">
                  <c:v>0</c:v>
                </c:pt>
                <c:pt idx="1">
                  <c:v>61.486272434834717</c:v>
                </c:pt>
                <c:pt idx="2">
                  <c:v>216.5296575687367</c:v>
                </c:pt>
                <c:pt idx="3">
                  <c:v>449.11880469745569</c:v>
                </c:pt>
                <c:pt idx="4">
                  <c:v>691.40499960323837</c:v>
                </c:pt>
                <c:pt idx="5">
                  <c:v>880.56471618065461</c:v>
                </c:pt>
                <c:pt idx="6" formatCode="0.00">
                  <c:v>1020.1390003706606</c:v>
                </c:pt>
                <c:pt idx="7">
                  <c:v>1134.4324644966664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7-4890-ABC4-6C0E6ABF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644524</xdr:colOff>
      <xdr:row>147</xdr:row>
      <xdr:rowOff>183621</xdr:rowOff>
    </xdr:from>
    <xdr:to>
      <xdr:col>20</xdr:col>
      <xdr:colOff>508000</xdr:colOff>
      <xdr:row>165</xdr:row>
      <xdr:rowOff>55563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E5EC75-760A-4899-BC7A-44C222A3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647699</xdr:colOff>
      <xdr:row>218</xdr:row>
      <xdr:rowOff>79375</xdr:rowOff>
    </xdr:from>
    <xdr:to>
      <xdr:col>20</xdr:col>
      <xdr:colOff>114300</xdr:colOff>
      <xdr:row>235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81B7BF-B9A8-4E87-A5BF-2E63B63C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646905</xdr:colOff>
      <xdr:row>194</xdr:row>
      <xdr:rowOff>5556</xdr:rowOff>
    </xdr:from>
    <xdr:to>
      <xdr:col>20</xdr:col>
      <xdr:colOff>412750</xdr:colOff>
      <xdr:row>216</xdr:row>
      <xdr:rowOff>15875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778550-DA4E-41EF-BB46-7E414BBE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19841</xdr:colOff>
      <xdr:row>249</xdr:row>
      <xdr:rowOff>148431</xdr:rowOff>
    </xdr:from>
    <xdr:to>
      <xdr:col>17</xdr:col>
      <xdr:colOff>627062</xdr:colOff>
      <xdr:row>270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B9E95C-5E01-42E8-91A4-9EB662D0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19842</xdr:colOff>
      <xdr:row>167</xdr:row>
      <xdr:rowOff>103188</xdr:rowOff>
    </xdr:from>
    <xdr:to>
      <xdr:col>20</xdr:col>
      <xdr:colOff>436562</xdr:colOff>
      <xdr:row>192</xdr:row>
      <xdr:rowOff>71437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94DE4BD-0AEB-49C2-935C-60A521DB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11905</xdr:colOff>
      <xdr:row>284</xdr:row>
      <xdr:rowOff>5555</xdr:rowOff>
    </xdr:from>
    <xdr:to>
      <xdr:col>18</xdr:col>
      <xdr:colOff>563562</xdr:colOff>
      <xdr:row>304</xdr:row>
      <xdr:rowOff>7937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E580F61-3D29-4AF6-96DD-A75616DA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261938</xdr:colOff>
      <xdr:row>317</xdr:row>
      <xdr:rowOff>61117</xdr:rowOff>
    </xdr:from>
    <xdr:to>
      <xdr:col>14</xdr:col>
      <xdr:colOff>365126</xdr:colOff>
      <xdr:row>341</xdr:row>
      <xdr:rowOff>23812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0D86C46-4292-404A-A95B-12C28F9D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662780</xdr:colOff>
      <xdr:row>359</xdr:row>
      <xdr:rowOff>84930</xdr:rowOff>
    </xdr:from>
    <xdr:to>
      <xdr:col>15</xdr:col>
      <xdr:colOff>174625</xdr:colOff>
      <xdr:row>384</xdr:row>
      <xdr:rowOff>55561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F4E89F9-B1D8-4A9A-B984-B1BABCBF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143</xdr:row>
      <xdr:rowOff>138112</xdr:rowOff>
    </xdr:from>
    <xdr:to>
      <xdr:col>9</xdr:col>
      <xdr:colOff>95250</xdr:colOff>
      <xdr:row>167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B43B45-CA4A-46D4-AD83-16AB4DDF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119</xdr:row>
      <xdr:rowOff>147637</xdr:rowOff>
    </xdr:from>
    <xdr:to>
      <xdr:col>9</xdr:col>
      <xdr:colOff>457200</xdr:colOff>
      <xdr:row>156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62030D-B573-4B26-8EDE-A40C55109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141</xdr:row>
      <xdr:rowOff>138112</xdr:rowOff>
    </xdr:from>
    <xdr:to>
      <xdr:col>9</xdr:col>
      <xdr:colOff>95250</xdr:colOff>
      <xdr:row>165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B40E88-CDBD-477F-981D-56E58DA59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120</xdr:row>
      <xdr:rowOff>147637</xdr:rowOff>
    </xdr:from>
    <xdr:to>
      <xdr:col>9</xdr:col>
      <xdr:colOff>457200</xdr:colOff>
      <xdr:row>157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B89A1C-7F88-434B-AF46-84B00F5CF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19050</xdr:rowOff>
    </xdr:from>
    <xdr:to>
      <xdr:col>7</xdr:col>
      <xdr:colOff>615950</xdr:colOff>
      <xdr:row>23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2AB60A-5CE3-432B-A31D-4AE951833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400050"/>
          <a:ext cx="5397500" cy="4048125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2</xdr:row>
      <xdr:rowOff>19050</xdr:rowOff>
    </xdr:from>
    <xdr:to>
      <xdr:col>15</xdr:col>
      <xdr:colOff>523875</xdr:colOff>
      <xdr:row>23</xdr:row>
      <xdr:rowOff>47625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95597CD-F617-4243-A380-49BAEF22E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1775" y="400050"/>
          <a:ext cx="5372100" cy="40290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24</xdr:row>
      <xdr:rowOff>95250</xdr:rowOff>
    </xdr:from>
    <xdr:to>
      <xdr:col>7</xdr:col>
      <xdr:colOff>600074</xdr:colOff>
      <xdr:row>45</xdr:row>
      <xdr:rowOff>116681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47D56F9-4627-4E30-8877-C673CDFB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" y="4667250"/>
          <a:ext cx="5362575" cy="4021931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24</xdr:row>
      <xdr:rowOff>85725</xdr:rowOff>
    </xdr:from>
    <xdr:to>
      <xdr:col>15</xdr:col>
      <xdr:colOff>514350</xdr:colOff>
      <xdr:row>45</xdr:row>
      <xdr:rowOff>85725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562DE5-FD75-4015-8885-676148118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0" y="4657725"/>
          <a:ext cx="5334000" cy="4000500"/>
        </a:xfrm>
        <a:prstGeom prst="rect">
          <a:avLst/>
        </a:prstGeom>
      </xdr:spPr>
    </xdr:pic>
    <xdr:clientData/>
  </xdr:twoCellAnchor>
  <xdr:twoCellAnchor>
    <xdr:from>
      <xdr:col>1</xdr:col>
      <xdr:colOff>409575</xdr:colOff>
      <xdr:row>68</xdr:row>
      <xdr:rowOff>57150</xdr:rowOff>
    </xdr:from>
    <xdr:to>
      <xdr:col>8</xdr:col>
      <xdr:colOff>200025</xdr:colOff>
      <xdr:row>109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3A2BB3B-602A-40A6-9C5E-8D07BA0AE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571500</xdr:colOff>
      <xdr:row>68</xdr:row>
      <xdr:rowOff>76200</xdr:rowOff>
    </xdr:from>
    <xdr:to>
      <xdr:col>15</xdr:col>
      <xdr:colOff>152400</xdr:colOff>
      <xdr:row>109</xdr:row>
      <xdr:rowOff>114300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341CD81-D2DD-4A1C-B551-F70C70589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20_coronavirus_pandemic_in_South_Korea" TargetMode="External"/><Relationship Id="rId13" Type="http://schemas.openxmlformats.org/officeDocument/2006/relationships/hyperlink" Target="https://en.wikipedia.org/wiki/2020_coronavirus_pandemic_in_the_United_Kingdom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fr.wikipedia.org/wiki/Pand%C3%A9mie_de_maladie_%C3%A0_coronavirus_de_2020_en_Italie" TargetMode="External"/><Relationship Id="rId7" Type="http://schemas.openxmlformats.org/officeDocument/2006/relationships/hyperlink" Target="https://coronavirus.jhu.edu/map.html" TargetMode="External"/><Relationship Id="rId12" Type="http://schemas.openxmlformats.org/officeDocument/2006/relationships/hyperlink" Target="https://fr.wikipedia.org/wiki/Pand%C3%A9mie_de_maladie_%C3%A0_coronavirus_de_2020_en_Itali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fr.wikipedia.org/w/index.php?title=Pand%C3%A9mie_de_maladie_%C3%A0_coronavirus_(COVID-19)_de_2020_en_France" TargetMode="External"/><Relationship Id="rId16" Type="http://schemas.openxmlformats.org/officeDocument/2006/relationships/hyperlink" Target="https://en.wikipedia.org/wiki/2020_coronavirus_pandemic_in_the_Netherlands" TargetMode="External"/><Relationship Id="rId1" Type="http://schemas.openxmlformats.org/officeDocument/2006/relationships/hyperlink" Target="https://fr.wikipedia.org/wiki/Pand%C3%A9mie_de_maladie_%C3%A0_coronavirus_de_2020_en_Allemagne" TargetMode="External"/><Relationship Id="rId6" Type="http://schemas.openxmlformats.org/officeDocument/2006/relationships/hyperlink" Target="https://en.wikipedia.org/wiki/2020_coronavirus_pandemic_in_Spain" TargetMode="External"/><Relationship Id="rId11" Type="http://schemas.openxmlformats.org/officeDocument/2006/relationships/hyperlink" Target="https://fr.wikipedia.org/w/index.php?title=Pand%C3%A9mie_de_maladie_%C3%A0_coronavirus_(COVID-19)_de_2020_en_France" TargetMode="External"/><Relationship Id="rId5" Type="http://schemas.openxmlformats.org/officeDocument/2006/relationships/hyperlink" Target="https://en.wikipedia.org/wiki/2020_coronavirus_pandemic_in_the_United_Kingdom" TargetMode="External"/><Relationship Id="rId15" Type="http://schemas.openxmlformats.org/officeDocument/2006/relationships/hyperlink" Target="https://en.wikipedia.org/wiki/2020_coronavirus_pandemic_in_Spain" TargetMode="External"/><Relationship Id="rId10" Type="http://schemas.openxmlformats.org/officeDocument/2006/relationships/hyperlink" Target="https://en.wikipedia.org/wiki/2020_coronavirus_pandemic_in_the_United_States" TargetMode="External"/><Relationship Id="rId4" Type="http://schemas.openxmlformats.org/officeDocument/2006/relationships/hyperlink" Target="https://en.wikipedia.org/wiki/2020_coronavirus_pandemic_in_the_United_States" TargetMode="External"/><Relationship Id="rId9" Type="http://schemas.openxmlformats.org/officeDocument/2006/relationships/hyperlink" Target="https://fr.wikipedia.org/wiki/Pand%C3%A9mie_de_maladie_%C3%A0_coronavirus_de_2020_en_Allemagne" TargetMode="External"/><Relationship Id="rId14" Type="http://schemas.openxmlformats.org/officeDocument/2006/relationships/hyperlink" Target="https://en.wikipedia.org/wiki/2020_coronavirus_pandemic_in_the_Netherlan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google.com/document/d/1izGyp7rxjIO8zTZ6jM6LN9B820_1dAXhuIhg3BLPNWs/edit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google.com/document/d/1izGyp7rxjIO8zTZ6jM6LN9B820_1dAXhuIhg3BLPNWs/edit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71D1-6F1A-4D90-921A-4B3C10CE4324}">
  <dimension ref="A1:BH356"/>
  <sheetViews>
    <sheetView tabSelected="1" topLeftCell="B343" zoomScale="120" zoomScaleNormal="120" workbookViewId="0">
      <selection activeCell="AH312" sqref="AH312"/>
    </sheetView>
  </sheetViews>
  <sheetFormatPr baseColWidth="10" defaultColWidth="10.7109375" defaultRowHeight="15" x14ac:dyDescent="0.25"/>
  <cols>
    <col min="3" max="3" width="8.85546875" customWidth="1"/>
    <col min="4" max="4" width="9.5703125" customWidth="1"/>
    <col min="5" max="5" width="9.140625" customWidth="1"/>
    <col min="6" max="6" width="9.42578125" customWidth="1"/>
    <col min="7" max="8" width="9.7109375" customWidth="1"/>
    <col min="9" max="9" width="9.42578125" customWidth="1"/>
    <col min="10" max="11" width="9.140625" customWidth="1"/>
    <col min="12" max="13" width="9.42578125" customWidth="1"/>
    <col min="14" max="14" width="9.140625" customWidth="1"/>
    <col min="15" max="15" width="9.85546875" customWidth="1"/>
    <col min="16" max="16" width="9.28515625" customWidth="1"/>
    <col min="17" max="17" width="9.42578125" customWidth="1"/>
    <col min="18" max="18" width="9.85546875" customWidth="1"/>
    <col min="19" max="20" width="10" customWidth="1"/>
    <col min="21" max="21" width="9.85546875" customWidth="1"/>
    <col min="22" max="22" width="10" customWidth="1"/>
    <col min="23" max="23" width="9.5703125" customWidth="1"/>
    <col min="24" max="24" width="9.28515625" customWidth="1"/>
    <col min="25" max="25" width="9.42578125" customWidth="1"/>
    <col min="26" max="26" width="8.85546875" customWidth="1"/>
    <col min="27" max="29" width="8.7109375" customWidth="1"/>
    <col min="30" max="30" width="9.140625" customWidth="1"/>
    <col min="31" max="31" width="8.7109375" customWidth="1"/>
    <col min="32" max="32" width="8.85546875" customWidth="1"/>
    <col min="33" max="33" width="8.7109375" customWidth="1"/>
    <col min="34" max="34" width="9.28515625" customWidth="1"/>
    <col min="35" max="36" width="8.7109375" customWidth="1"/>
    <col min="37" max="37" width="8.85546875" customWidth="1"/>
    <col min="38" max="38" width="9.140625" customWidth="1"/>
  </cols>
  <sheetData>
    <row r="1" spans="1:60" ht="15.75" thickBot="1" x14ac:dyDescent="0.3">
      <c r="G1" s="287" t="s">
        <v>35</v>
      </c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9"/>
    </row>
    <row r="3" spans="1:60" x14ac:dyDescent="0.25">
      <c r="A3" s="290" t="s">
        <v>0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74" t="s">
        <v>0</v>
      </c>
      <c r="AN3" s="274"/>
      <c r="AO3" s="274"/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274"/>
      <c r="BB3" s="274"/>
      <c r="BC3" s="274"/>
      <c r="BD3" s="274"/>
      <c r="BE3" s="274"/>
      <c r="BF3" s="274"/>
    </row>
    <row r="4" spans="1:60" x14ac:dyDescent="0.25">
      <c r="A4" s="4" t="s">
        <v>0</v>
      </c>
      <c r="B4" s="4" t="s">
        <v>2</v>
      </c>
      <c r="C4" s="5"/>
      <c r="D4" s="6">
        <f t="shared" ref="D4:K4" si="0">E4-1</f>
        <v>43898</v>
      </c>
      <c r="E4" s="6">
        <f t="shared" si="0"/>
        <v>43899</v>
      </c>
      <c r="F4" s="6">
        <f t="shared" si="0"/>
        <v>43900</v>
      </c>
      <c r="G4" s="6">
        <f t="shared" si="0"/>
        <v>43901</v>
      </c>
      <c r="H4" s="6">
        <f t="shared" si="0"/>
        <v>43902</v>
      </c>
      <c r="I4" s="6">
        <f t="shared" si="0"/>
        <v>43903</v>
      </c>
      <c r="J4" s="6">
        <f t="shared" si="0"/>
        <v>43904</v>
      </c>
      <c r="K4" s="6">
        <f t="shared" si="0"/>
        <v>43905</v>
      </c>
      <c r="L4" s="6">
        <v>43906</v>
      </c>
      <c r="M4" s="22">
        <f t="shared" ref="M4:AG4" si="1">L4+1</f>
        <v>43907</v>
      </c>
      <c r="N4" s="6">
        <f t="shared" si="1"/>
        <v>43908</v>
      </c>
      <c r="O4" s="6">
        <f t="shared" si="1"/>
        <v>43909</v>
      </c>
      <c r="P4" s="6">
        <f t="shared" si="1"/>
        <v>43910</v>
      </c>
      <c r="Q4" s="6">
        <f t="shared" si="1"/>
        <v>43911</v>
      </c>
      <c r="R4" s="6">
        <f t="shared" si="1"/>
        <v>43912</v>
      </c>
      <c r="S4" s="6">
        <f t="shared" si="1"/>
        <v>43913</v>
      </c>
      <c r="T4" s="6">
        <f t="shared" si="1"/>
        <v>43914</v>
      </c>
      <c r="U4" s="6">
        <f t="shared" si="1"/>
        <v>43915</v>
      </c>
      <c r="V4" s="6">
        <f t="shared" si="1"/>
        <v>43916</v>
      </c>
      <c r="W4" s="6">
        <f t="shared" si="1"/>
        <v>43917</v>
      </c>
      <c r="X4" s="6">
        <f t="shared" si="1"/>
        <v>43918</v>
      </c>
      <c r="Y4" s="6">
        <f t="shared" si="1"/>
        <v>43919</v>
      </c>
      <c r="Z4" s="11">
        <f t="shared" si="1"/>
        <v>43920</v>
      </c>
      <c r="AA4" s="11">
        <f t="shared" si="1"/>
        <v>43921</v>
      </c>
      <c r="AB4" s="11">
        <f t="shared" si="1"/>
        <v>43922</v>
      </c>
      <c r="AC4" s="11">
        <f t="shared" si="1"/>
        <v>43923</v>
      </c>
      <c r="AD4" s="11">
        <f t="shared" si="1"/>
        <v>43924</v>
      </c>
      <c r="AE4" s="11">
        <f t="shared" si="1"/>
        <v>43925</v>
      </c>
      <c r="AF4" s="11">
        <f t="shared" si="1"/>
        <v>43926</v>
      </c>
      <c r="AG4" s="11">
        <f t="shared" si="1"/>
        <v>43927</v>
      </c>
      <c r="AH4" s="11">
        <f t="shared" ref="AH4" si="2">AG4+1</f>
        <v>43928</v>
      </c>
      <c r="AI4" s="11">
        <f t="shared" ref="AI4" si="3">AH4+1</f>
        <v>43929</v>
      </c>
      <c r="AJ4" s="11">
        <f t="shared" ref="AJ4" si="4">AI4+1</f>
        <v>43930</v>
      </c>
      <c r="AK4" s="11">
        <f t="shared" ref="AK4" si="5">AJ4+1</f>
        <v>43931</v>
      </c>
      <c r="AL4" s="11">
        <f t="shared" ref="AL4:AW4" si="6">AK4+1</f>
        <v>43932</v>
      </c>
      <c r="AM4" s="11">
        <f t="shared" si="6"/>
        <v>43933</v>
      </c>
      <c r="AN4" s="11">
        <f t="shared" si="6"/>
        <v>43934</v>
      </c>
      <c r="AO4" s="11">
        <f t="shared" si="6"/>
        <v>43935</v>
      </c>
      <c r="AP4" s="11">
        <f t="shared" si="6"/>
        <v>43936</v>
      </c>
      <c r="AQ4" s="11">
        <f t="shared" si="6"/>
        <v>43937</v>
      </c>
      <c r="AR4" s="11">
        <f t="shared" si="6"/>
        <v>43938</v>
      </c>
      <c r="AS4" s="11">
        <f t="shared" si="6"/>
        <v>43939</v>
      </c>
      <c r="AT4" s="11">
        <f t="shared" si="6"/>
        <v>43940</v>
      </c>
      <c r="AU4" s="11">
        <f t="shared" si="6"/>
        <v>43941</v>
      </c>
      <c r="AV4" s="11">
        <f t="shared" si="6"/>
        <v>43942</v>
      </c>
      <c r="AW4" s="11">
        <f t="shared" si="6"/>
        <v>43943</v>
      </c>
    </row>
    <row r="5" spans="1:60" x14ac:dyDescent="0.25">
      <c r="A5" s="4"/>
      <c r="B5" s="4" t="s">
        <v>1</v>
      </c>
      <c r="C5" s="7">
        <v>0.08</v>
      </c>
      <c r="D5" s="4">
        <v>1126</v>
      </c>
      <c r="E5" s="4">
        <v>1412</v>
      </c>
      <c r="F5" s="4">
        <v>1784</v>
      </c>
      <c r="G5" s="4">
        <v>2281</v>
      </c>
      <c r="H5" s="4">
        <v>2878</v>
      </c>
      <c r="I5" s="4">
        <v>3661</v>
      </c>
      <c r="J5" s="4">
        <v>4500</v>
      </c>
      <c r="K5" s="4">
        <v>5423</v>
      </c>
      <c r="L5" s="4">
        <v>6633</v>
      </c>
      <c r="M5" s="4">
        <v>7730</v>
      </c>
      <c r="N5" s="4">
        <v>9134</v>
      </c>
      <c r="O5" s="4">
        <v>10995</v>
      </c>
      <c r="P5" s="4">
        <v>12612</v>
      </c>
      <c r="Q5" s="4">
        <v>14459</v>
      </c>
      <c r="R5" s="4">
        <v>16689</v>
      </c>
      <c r="S5" s="4">
        <v>19856</v>
      </c>
      <c r="T5" s="4">
        <v>22302</v>
      </c>
      <c r="U5" s="4">
        <v>25233</v>
      </c>
      <c r="V5" s="4">
        <v>29155</v>
      </c>
      <c r="W5" s="4">
        <v>32964</v>
      </c>
      <c r="X5" s="4">
        <v>37575</v>
      </c>
      <c r="Y5" s="4">
        <v>40174</v>
      </c>
      <c r="Z5" s="4">
        <v>44550</v>
      </c>
      <c r="AA5" s="4">
        <v>52128</v>
      </c>
      <c r="AB5" s="4">
        <v>56989</v>
      </c>
      <c r="AC5" s="4">
        <v>59105</v>
      </c>
      <c r="AD5" s="4">
        <v>64338</v>
      </c>
      <c r="AE5" s="4">
        <v>68605</v>
      </c>
      <c r="AF5" s="4">
        <v>70478</v>
      </c>
      <c r="AG5" s="4">
        <v>74390</v>
      </c>
      <c r="AH5" s="4">
        <v>78167</v>
      </c>
      <c r="AI5" s="17">
        <v>82048</v>
      </c>
      <c r="AJ5" s="17">
        <v>86334</v>
      </c>
      <c r="AK5" s="17">
        <v>90676</v>
      </c>
      <c r="AL5" s="17">
        <v>93790</v>
      </c>
      <c r="AM5" s="17">
        <v>95403</v>
      </c>
      <c r="AN5" s="17">
        <v>98076</v>
      </c>
      <c r="AO5" s="17">
        <v>103573</v>
      </c>
      <c r="AP5" s="17">
        <v>106206</v>
      </c>
      <c r="AQ5" s="17">
        <v>108847</v>
      </c>
      <c r="AR5" s="17">
        <v>109252</v>
      </c>
      <c r="AS5" s="17">
        <v>111821</v>
      </c>
      <c r="AT5" s="17">
        <v>112606</v>
      </c>
      <c r="AU5" s="17">
        <v>114657</v>
      </c>
      <c r="AV5" s="17">
        <v>117234</v>
      </c>
      <c r="AW5" s="17">
        <v>119151</v>
      </c>
    </row>
    <row r="6" spans="1:60" s="25" customFormat="1" x14ac:dyDescent="0.25">
      <c r="A6" s="23"/>
      <c r="B6" s="23" t="s">
        <v>17</v>
      </c>
      <c r="C6" s="23"/>
      <c r="D6" s="23"/>
      <c r="E6" s="24">
        <f t="shared" ref="E6:AW6" si="7">(E5-D5)/D5</f>
        <v>0.25399644760213141</v>
      </c>
      <c r="F6" s="24">
        <f t="shared" si="7"/>
        <v>0.26345609065155806</v>
      </c>
      <c r="G6" s="24">
        <f t="shared" si="7"/>
        <v>0.27858744394618834</v>
      </c>
      <c r="H6" s="24">
        <f t="shared" si="7"/>
        <v>0.26172731258220078</v>
      </c>
      <c r="I6" s="24">
        <f t="shared" si="7"/>
        <v>0.27206393328700484</v>
      </c>
      <c r="J6" s="24">
        <f t="shared" si="7"/>
        <v>0.22917235727943186</v>
      </c>
      <c r="K6" s="24">
        <f t="shared" si="7"/>
        <v>0.20511111111111111</v>
      </c>
      <c r="L6" s="24">
        <f t="shared" si="7"/>
        <v>0.2231237322515213</v>
      </c>
      <c r="M6" s="24">
        <f t="shared" si="7"/>
        <v>0.1653851952359415</v>
      </c>
      <c r="N6" s="24">
        <f t="shared" si="7"/>
        <v>0.1816300129366106</v>
      </c>
      <c r="O6" s="24">
        <f t="shared" si="7"/>
        <v>0.20374425224436171</v>
      </c>
      <c r="P6" s="24">
        <f t="shared" si="7"/>
        <v>0.14706684856753069</v>
      </c>
      <c r="Q6" s="24">
        <f t="shared" si="7"/>
        <v>0.14644782746590548</v>
      </c>
      <c r="R6" s="24">
        <f t="shared" si="7"/>
        <v>0.154229199806349</v>
      </c>
      <c r="S6" s="24">
        <f t="shared" si="7"/>
        <v>0.18976571394331596</v>
      </c>
      <c r="T6" s="24">
        <f t="shared" si="7"/>
        <v>0.12318694601128123</v>
      </c>
      <c r="U6" s="24">
        <f t="shared" si="7"/>
        <v>0.13142319074522466</v>
      </c>
      <c r="V6" s="24">
        <f t="shared" si="7"/>
        <v>0.1554313795426624</v>
      </c>
      <c r="W6" s="24">
        <f t="shared" si="7"/>
        <v>0.13064654433201853</v>
      </c>
      <c r="X6" s="24">
        <f t="shared" si="7"/>
        <v>0.13987986894794321</v>
      </c>
      <c r="Y6" s="24">
        <f t="shared" si="7"/>
        <v>6.9168330006653359E-2</v>
      </c>
      <c r="Z6" s="24">
        <f t="shared" si="7"/>
        <v>0.10892617115547369</v>
      </c>
      <c r="AA6" s="24">
        <f t="shared" si="7"/>
        <v>0.17010101010101011</v>
      </c>
      <c r="AB6" s="24">
        <f t="shared" si="7"/>
        <v>9.3251227747084095E-2</v>
      </c>
      <c r="AC6" s="24">
        <f t="shared" si="7"/>
        <v>3.7129972450823841E-2</v>
      </c>
      <c r="AD6" s="24">
        <f t="shared" si="7"/>
        <v>8.8537348786058706E-2</v>
      </c>
      <c r="AE6" s="24">
        <f t="shared" si="7"/>
        <v>6.6321613976188257E-2</v>
      </c>
      <c r="AF6" s="24">
        <f t="shared" si="7"/>
        <v>2.730121711245536E-2</v>
      </c>
      <c r="AG6" s="24">
        <f t="shared" si="7"/>
        <v>5.5506682936519197E-2</v>
      </c>
      <c r="AH6" s="24">
        <f t="shared" si="7"/>
        <v>5.0772953353945424E-2</v>
      </c>
      <c r="AI6" s="24">
        <f t="shared" si="7"/>
        <v>4.965010810188443E-2</v>
      </c>
      <c r="AJ6" s="24">
        <f t="shared" si="7"/>
        <v>5.2237714508580342E-2</v>
      </c>
      <c r="AK6" s="24">
        <f t="shared" si="7"/>
        <v>5.0293047930131812E-2</v>
      </c>
      <c r="AL6" s="24">
        <f t="shared" si="7"/>
        <v>3.434205302395342E-2</v>
      </c>
      <c r="AM6" s="24">
        <f t="shared" si="7"/>
        <v>1.7197995521910651E-2</v>
      </c>
      <c r="AN6" s="24">
        <f t="shared" si="7"/>
        <v>2.8017986855759253E-2</v>
      </c>
      <c r="AO6" s="24">
        <f t="shared" si="7"/>
        <v>5.6048370651331621E-2</v>
      </c>
      <c r="AP6" s="24">
        <f t="shared" si="7"/>
        <v>2.5421683257219545E-2</v>
      </c>
      <c r="AQ6" s="24">
        <f t="shared" si="7"/>
        <v>2.4866768355836771E-2</v>
      </c>
      <c r="AR6" s="24">
        <f t="shared" si="7"/>
        <v>3.720819131441381E-3</v>
      </c>
      <c r="AS6" s="24">
        <f t="shared" si="7"/>
        <v>2.3514443671511735E-2</v>
      </c>
      <c r="AT6" s="24">
        <f t="shared" si="7"/>
        <v>7.0201482726858101E-3</v>
      </c>
      <c r="AU6" s="24">
        <f t="shared" si="7"/>
        <v>1.8213949523115999E-2</v>
      </c>
      <c r="AV6" s="24">
        <f t="shared" si="7"/>
        <v>2.2475731965776184E-2</v>
      </c>
      <c r="AW6" s="24">
        <f t="shared" si="7"/>
        <v>1.6351911561492401E-2</v>
      </c>
    </row>
    <row r="7" spans="1:60" s="25" customFormat="1" x14ac:dyDescent="0.25">
      <c r="A7" s="23"/>
      <c r="B7" s="43" t="s">
        <v>49</v>
      </c>
      <c r="C7" s="23">
        <v>66</v>
      </c>
      <c r="D7" s="23"/>
      <c r="E7" s="44">
        <f>(E5-D5)/$C7</f>
        <v>4.333333333333333</v>
      </c>
      <c r="F7" s="44">
        <f t="shared" ref="F7:AC7" si="8">(F5-E5)/$C7</f>
        <v>5.6363636363636367</v>
      </c>
      <c r="G7" s="44">
        <f t="shared" si="8"/>
        <v>7.5303030303030303</v>
      </c>
      <c r="H7" s="44">
        <f t="shared" si="8"/>
        <v>9.045454545454545</v>
      </c>
      <c r="I7" s="44">
        <f t="shared" si="8"/>
        <v>11.863636363636363</v>
      </c>
      <c r="J7" s="44">
        <f t="shared" si="8"/>
        <v>12.712121212121213</v>
      </c>
      <c r="K7" s="44">
        <f t="shared" si="8"/>
        <v>13.984848484848484</v>
      </c>
      <c r="L7" s="44">
        <f t="shared" si="8"/>
        <v>18.333333333333332</v>
      </c>
      <c r="M7" s="44">
        <f t="shared" si="8"/>
        <v>16.621212121212121</v>
      </c>
      <c r="N7" s="44">
        <f t="shared" si="8"/>
        <v>21.272727272727273</v>
      </c>
      <c r="O7" s="44">
        <f t="shared" si="8"/>
        <v>28.196969696969695</v>
      </c>
      <c r="P7" s="44">
        <f t="shared" si="8"/>
        <v>24.5</v>
      </c>
      <c r="Q7" s="44">
        <f t="shared" si="8"/>
        <v>27.984848484848484</v>
      </c>
      <c r="R7" s="44">
        <f t="shared" si="8"/>
        <v>33.787878787878789</v>
      </c>
      <c r="S7" s="44">
        <f t="shared" si="8"/>
        <v>47.984848484848484</v>
      </c>
      <c r="T7" s="44">
        <f t="shared" si="8"/>
        <v>37.060606060606062</v>
      </c>
      <c r="U7" s="44">
        <f t="shared" si="8"/>
        <v>44.409090909090907</v>
      </c>
      <c r="V7" s="44">
        <f t="shared" si="8"/>
        <v>59.424242424242422</v>
      </c>
      <c r="W7" s="44">
        <f t="shared" si="8"/>
        <v>57.712121212121211</v>
      </c>
      <c r="X7" s="44">
        <f t="shared" si="8"/>
        <v>69.86363636363636</v>
      </c>
      <c r="Y7" s="44">
        <f t="shared" si="8"/>
        <v>39.378787878787875</v>
      </c>
      <c r="Z7" s="44">
        <f t="shared" si="8"/>
        <v>66.303030303030297</v>
      </c>
      <c r="AA7" s="44">
        <f t="shared" si="8"/>
        <v>114.81818181818181</v>
      </c>
      <c r="AB7" s="44">
        <f t="shared" si="8"/>
        <v>73.651515151515156</v>
      </c>
      <c r="AC7" s="44">
        <f t="shared" si="8"/>
        <v>32.060606060606062</v>
      </c>
      <c r="AD7" s="44">
        <f t="shared" ref="AD7:AE7" si="9">(AD5-AC5)/$C7</f>
        <v>79.287878787878782</v>
      </c>
      <c r="AE7" s="44">
        <f t="shared" si="9"/>
        <v>64.651515151515156</v>
      </c>
      <c r="AF7" s="44">
        <f t="shared" ref="AF7:AG7" si="10">(AF5-AE5)/$C7</f>
        <v>28.378787878787879</v>
      </c>
      <c r="AG7" s="44">
        <f t="shared" si="10"/>
        <v>59.272727272727273</v>
      </c>
      <c r="AH7" s="44">
        <f t="shared" ref="AH7:AW7" si="11">(AH5-AG5)/$C7</f>
        <v>57.227272727272727</v>
      </c>
      <c r="AI7" s="44">
        <f t="shared" si="11"/>
        <v>58.803030303030305</v>
      </c>
      <c r="AJ7" s="44">
        <f t="shared" si="11"/>
        <v>64.939393939393938</v>
      </c>
      <c r="AK7" s="44">
        <f t="shared" si="11"/>
        <v>65.787878787878782</v>
      </c>
      <c r="AL7" s="44">
        <f t="shared" si="11"/>
        <v>47.18181818181818</v>
      </c>
      <c r="AM7" s="44">
        <f t="shared" si="11"/>
        <v>24.439393939393938</v>
      </c>
      <c r="AN7" s="44">
        <f t="shared" si="11"/>
        <v>40.5</v>
      </c>
      <c r="AO7" s="44">
        <f t="shared" si="11"/>
        <v>83.287878787878782</v>
      </c>
      <c r="AP7" s="44">
        <f t="shared" si="11"/>
        <v>39.893939393939391</v>
      </c>
      <c r="AQ7" s="44">
        <f t="shared" si="11"/>
        <v>40.015151515151516</v>
      </c>
      <c r="AR7" s="44">
        <f t="shared" si="11"/>
        <v>6.1363636363636367</v>
      </c>
      <c r="AS7" s="44">
        <f t="shared" si="11"/>
        <v>38.924242424242422</v>
      </c>
      <c r="AT7" s="44">
        <f t="shared" si="11"/>
        <v>11.893939393939394</v>
      </c>
      <c r="AU7" s="44">
        <f t="shared" si="11"/>
        <v>31.075757575757574</v>
      </c>
      <c r="AV7" s="44">
        <f t="shared" si="11"/>
        <v>39.045454545454547</v>
      </c>
      <c r="AW7" s="44">
        <f t="shared" si="11"/>
        <v>29.045454545454547</v>
      </c>
    </row>
    <row r="8" spans="1:60" x14ac:dyDescent="0.25">
      <c r="A8" s="4"/>
      <c r="B8" s="4" t="s">
        <v>3</v>
      </c>
      <c r="C8" s="4"/>
      <c r="D8" s="4">
        <v>19</v>
      </c>
      <c r="E8" s="4">
        <v>25</v>
      </c>
      <c r="F8" s="4">
        <v>33</v>
      </c>
      <c r="G8" s="4">
        <v>48</v>
      </c>
      <c r="H8" s="4">
        <v>61</v>
      </c>
      <c r="I8" s="4">
        <v>79</v>
      </c>
      <c r="J8" s="4">
        <v>91</v>
      </c>
      <c r="K8" s="4">
        <v>127</v>
      </c>
      <c r="L8" s="4">
        <v>148</v>
      </c>
      <c r="M8" s="4">
        <v>175</v>
      </c>
      <c r="N8" s="4">
        <v>264</v>
      </c>
      <c r="O8" s="4">
        <v>372</v>
      </c>
      <c r="P8" s="4">
        <v>450</v>
      </c>
      <c r="Q8" s="4">
        <v>562</v>
      </c>
      <c r="R8" s="4">
        <v>674</v>
      </c>
      <c r="S8" s="4">
        <v>860</v>
      </c>
      <c r="T8" s="4">
        <v>1100</v>
      </c>
      <c r="U8" s="4">
        <v>1331</v>
      </c>
      <c r="V8" s="4">
        <v>1696</v>
      </c>
      <c r="W8" s="4">
        <v>1995</v>
      </c>
      <c r="X8" s="4">
        <v>2314</v>
      </c>
      <c r="Y8" s="4">
        <v>2606</v>
      </c>
      <c r="Z8" s="4">
        <v>3024</v>
      </c>
      <c r="AA8" s="4">
        <v>3523</v>
      </c>
      <c r="AB8" s="4">
        <v>4403</v>
      </c>
      <c r="AC8" s="4">
        <v>5387</v>
      </c>
      <c r="AD8" s="4">
        <v>6507</v>
      </c>
      <c r="AE8" s="4">
        <v>7560</v>
      </c>
      <c r="AF8" s="4">
        <v>8078</v>
      </c>
      <c r="AG8" s="17">
        <v>8911</v>
      </c>
      <c r="AH8" s="4">
        <v>10328</v>
      </c>
      <c r="AI8" s="4">
        <v>10869</v>
      </c>
      <c r="AJ8" s="17">
        <v>12210</v>
      </c>
      <c r="AK8" s="17">
        <v>13197</v>
      </c>
      <c r="AL8" s="17">
        <v>13832</v>
      </c>
      <c r="AM8" s="17">
        <v>14393</v>
      </c>
      <c r="AN8" s="17">
        <v>14967</v>
      </c>
      <c r="AO8" s="17">
        <v>15729</v>
      </c>
      <c r="AP8" s="17">
        <v>17167</v>
      </c>
      <c r="AQ8" s="17">
        <v>17920</v>
      </c>
      <c r="AR8" s="17">
        <v>18680</v>
      </c>
      <c r="AS8" s="17">
        <v>19323</v>
      </c>
      <c r="AT8" s="17">
        <v>19718</v>
      </c>
      <c r="AU8" s="17">
        <v>20265</v>
      </c>
      <c r="AV8" s="17">
        <v>20796</v>
      </c>
      <c r="AW8" s="17">
        <v>21340</v>
      </c>
    </row>
    <row r="9" spans="1:60" x14ac:dyDescent="0.25">
      <c r="A9" s="4"/>
      <c r="B9" s="4" t="s">
        <v>17</v>
      </c>
      <c r="C9" s="4"/>
      <c r="D9" s="4"/>
      <c r="E9" s="8">
        <f t="shared" ref="E9:AD9" si="12">(E8-D8)/D8</f>
        <v>0.31578947368421051</v>
      </c>
      <c r="F9" s="8">
        <f t="shared" si="12"/>
        <v>0.32</v>
      </c>
      <c r="G9" s="8">
        <f t="shared" si="12"/>
        <v>0.45454545454545453</v>
      </c>
      <c r="H9" s="8">
        <f t="shared" si="12"/>
        <v>0.27083333333333331</v>
      </c>
      <c r="I9" s="8">
        <f t="shared" si="12"/>
        <v>0.29508196721311475</v>
      </c>
      <c r="J9" s="8">
        <f t="shared" si="12"/>
        <v>0.15189873417721519</v>
      </c>
      <c r="K9" s="8">
        <f t="shared" si="12"/>
        <v>0.39560439560439559</v>
      </c>
      <c r="L9" s="8">
        <f t="shared" si="12"/>
        <v>0.16535433070866143</v>
      </c>
      <c r="M9" s="8">
        <f t="shared" si="12"/>
        <v>0.18243243243243243</v>
      </c>
      <c r="N9" s="8">
        <f t="shared" si="12"/>
        <v>0.50857142857142856</v>
      </c>
      <c r="O9" s="8">
        <f t="shared" si="12"/>
        <v>0.40909090909090912</v>
      </c>
      <c r="P9" s="8">
        <f t="shared" si="12"/>
        <v>0.20967741935483872</v>
      </c>
      <c r="Q9" s="8">
        <f t="shared" si="12"/>
        <v>0.24888888888888888</v>
      </c>
      <c r="R9" s="8">
        <f t="shared" si="12"/>
        <v>0.199288256227758</v>
      </c>
      <c r="S9" s="8">
        <f t="shared" si="12"/>
        <v>0.27596439169139464</v>
      </c>
      <c r="T9" s="8">
        <f t="shared" si="12"/>
        <v>0.27906976744186046</v>
      </c>
      <c r="U9" s="8">
        <f t="shared" si="12"/>
        <v>0.21</v>
      </c>
      <c r="V9" s="8">
        <f t="shared" si="12"/>
        <v>0.2742299023290759</v>
      </c>
      <c r="W9" s="8">
        <f t="shared" si="12"/>
        <v>0.17629716981132076</v>
      </c>
      <c r="X9" s="8">
        <f t="shared" si="12"/>
        <v>0.1598997493734336</v>
      </c>
      <c r="Y9" s="8">
        <f t="shared" si="12"/>
        <v>0.12618841832324978</v>
      </c>
      <c r="Z9" s="8">
        <f t="shared" si="12"/>
        <v>0.16039907904834996</v>
      </c>
      <c r="AA9" s="8">
        <f t="shared" si="12"/>
        <v>0.1650132275132275</v>
      </c>
      <c r="AB9" s="8">
        <f t="shared" si="12"/>
        <v>0.24978711325574796</v>
      </c>
      <c r="AC9" s="8">
        <f t="shared" si="12"/>
        <v>0.22348398818987053</v>
      </c>
      <c r="AD9" s="8">
        <f t="shared" si="12"/>
        <v>0.20790792648969741</v>
      </c>
      <c r="AE9" s="8">
        <f t="shared" ref="AE9" si="13">(AE8-AD8)/AD8</f>
        <v>0.16182572614107885</v>
      </c>
      <c r="AF9" s="8">
        <f t="shared" ref="AF9" si="14">(AF8-AE8)/AE8</f>
        <v>6.851851851851852E-2</v>
      </c>
      <c r="AG9" s="8">
        <f t="shared" ref="AG9" si="15">(AG8-AF8)/AF8</f>
        <v>0.10311958405545928</v>
      </c>
      <c r="AH9" s="8">
        <f t="shared" ref="AH9" si="16">(AH8-AG8)/AG8</f>
        <v>0.15901694534844574</v>
      </c>
      <c r="AI9" s="8">
        <f t="shared" ref="AI9:AW9" si="17">(AI8-AH8)/AH8</f>
        <v>5.2381874515879161E-2</v>
      </c>
      <c r="AJ9" s="8">
        <f t="shared" si="17"/>
        <v>0.12337841567761523</v>
      </c>
      <c r="AK9" s="8">
        <f t="shared" si="17"/>
        <v>8.0835380835380832E-2</v>
      </c>
      <c r="AL9" s="8">
        <f t="shared" si="17"/>
        <v>4.8116996287034933E-2</v>
      </c>
      <c r="AM9" s="8">
        <f t="shared" si="17"/>
        <v>4.0558126084441877E-2</v>
      </c>
      <c r="AN9" s="8">
        <f t="shared" si="17"/>
        <v>3.9880497464045019E-2</v>
      </c>
      <c r="AO9" s="8">
        <f t="shared" si="17"/>
        <v>5.0912006414111047E-2</v>
      </c>
      <c r="AP9" s="8">
        <f t="shared" si="17"/>
        <v>9.1423485281963257E-2</v>
      </c>
      <c r="AQ9" s="8">
        <f t="shared" si="17"/>
        <v>4.3863225956777538E-2</v>
      </c>
      <c r="AR9" s="8">
        <f t="shared" si="17"/>
        <v>4.2410714285714288E-2</v>
      </c>
      <c r="AS9" s="8">
        <f t="shared" si="17"/>
        <v>3.4421841541755892E-2</v>
      </c>
      <c r="AT9" s="8">
        <f t="shared" si="17"/>
        <v>2.0441960358122443E-2</v>
      </c>
      <c r="AU9" s="8">
        <f t="shared" si="17"/>
        <v>2.7741150218074856E-2</v>
      </c>
      <c r="AV9" s="8">
        <f t="shared" si="17"/>
        <v>2.620281273131014E-2</v>
      </c>
      <c r="AW9" s="8">
        <f t="shared" si="17"/>
        <v>2.6158876707059051E-2</v>
      </c>
    </row>
    <row r="10" spans="1:60" x14ac:dyDescent="0.25">
      <c r="A10" s="4"/>
      <c r="B10" s="4" t="s">
        <v>8</v>
      </c>
      <c r="C10" s="7">
        <v>0.13</v>
      </c>
      <c r="D10" s="4"/>
      <c r="E10" s="8"/>
      <c r="F10" s="8"/>
      <c r="G10" s="8"/>
      <c r="H10" s="8"/>
      <c r="I10" s="8" t="s">
        <v>9</v>
      </c>
      <c r="J10" s="9">
        <f t="shared" ref="J10:AD10" si="18">J8/D5</f>
        <v>8.0817051509769089E-2</v>
      </c>
      <c r="K10" s="9">
        <f t="shared" si="18"/>
        <v>8.9943342776203972E-2</v>
      </c>
      <c r="L10" s="9">
        <f t="shared" si="18"/>
        <v>8.2959641255605385E-2</v>
      </c>
      <c r="M10" s="9">
        <f t="shared" si="18"/>
        <v>7.672073651907059E-2</v>
      </c>
      <c r="N10" s="9">
        <f t="shared" si="18"/>
        <v>9.1730368311327304E-2</v>
      </c>
      <c r="O10" s="9">
        <f t="shared" si="18"/>
        <v>0.10161158153509969</v>
      </c>
      <c r="P10" s="9">
        <f t="shared" si="18"/>
        <v>0.1</v>
      </c>
      <c r="Q10" s="9">
        <f t="shared" si="18"/>
        <v>0.10363267564078923</v>
      </c>
      <c r="R10" s="9">
        <f t="shared" si="18"/>
        <v>0.10161314638926579</v>
      </c>
      <c r="S10" s="9">
        <f t="shared" si="18"/>
        <v>0.11125485122897801</v>
      </c>
      <c r="T10" s="9">
        <f t="shared" si="18"/>
        <v>0.1204291657543245</v>
      </c>
      <c r="U10" s="9">
        <f t="shared" si="18"/>
        <v>0.12105502501136881</v>
      </c>
      <c r="V10" s="9">
        <f t="shared" si="18"/>
        <v>0.13447510307643515</v>
      </c>
      <c r="W10" s="9">
        <f t="shared" si="18"/>
        <v>0.13797634691195795</v>
      </c>
      <c r="X10" s="9">
        <f t="shared" si="18"/>
        <v>0.13865420336748757</v>
      </c>
      <c r="Y10" s="9">
        <f t="shared" si="18"/>
        <v>0.13124496373892022</v>
      </c>
      <c r="Z10" s="9">
        <f t="shared" si="18"/>
        <v>0.13559322033898305</v>
      </c>
      <c r="AA10" s="9">
        <f t="shared" si="18"/>
        <v>0.13961875321998971</v>
      </c>
      <c r="AB10" s="9">
        <f t="shared" si="18"/>
        <v>0.15102040816326531</v>
      </c>
      <c r="AC10" s="9">
        <f t="shared" si="18"/>
        <v>0.16342070137119283</v>
      </c>
      <c r="AD10" s="9">
        <f t="shared" si="18"/>
        <v>0.17317365269461077</v>
      </c>
      <c r="AE10" s="9">
        <f t="shared" ref="AE10" si="19">AE8/Y5</f>
        <v>0.18818141086274706</v>
      </c>
      <c r="AF10" s="9">
        <f t="shared" ref="AF10" si="20">AF8/Z5</f>
        <v>0.18132435465768798</v>
      </c>
      <c r="AG10" s="9">
        <f t="shared" ref="AG10" si="21">AG8/AA5</f>
        <v>0.17094459791282995</v>
      </c>
      <c r="AH10" s="9">
        <f t="shared" ref="AH10" si="22">AH8/AB5</f>
        <v>0.18122795627226307</v>
      </c>
      <c r="AI10" s="9">
        <f t="shared" ref="AI10:AW10" si="23">AI8/AC5</f>
        <v>0.1838930716521445</v>
      </c>
      <c r="AJ10" s="9">
        <f t="shared" si="23"/>
        <v>0.18977897976312599</v>
      </c>
      <c r="AK10" s="9">
        <f t="shared" si="23"/>
        <v>0.19236207273522338</v>
      </c>
      <c r="AL10" s="9">
        <f t="shared" si="23"/>
        <v>0.19625982576123047</v>
      </c>
      <c r="AM10" s="9">
        <f t="shared" si="23"/>
        <v>0.19348030649280817</v>
      </c>
      <c r="AN10" s="9">
        <f t="shared" si="23"/>
        <v>0.19147466322105236</v>
      </c>
      <c r="AO10" s="9">
        <f t="shared" si="23"/>
        <v>0.19170485569422777</v>
      </c>
      <c r="AP10" s="9">
        <f t="shared" si="23"/>
        <v>0.19884402437046819</v>
      </c>
      <c r="AQ10" s="9">
        <f t="shared" si="23"/>
        <v>0.1976267148969959</v>
      </c>
      <c r="AR10" s="9">
        <f t="shared" si="23"/>
        <v>0.19916835483527029</v>
      </c>
      <c r="AS10" s="9">
        <f t="shared" si="23"/>
        <v>0.20254080060375459</v>
      </c>
      <c r="AT10" s="9">
        <f t="shared" si="23"/>
        <v>0.2010481667278437</v>
      </c>
      <c r="AU10" s="9">
        <f t="shared" si="23"/>
        <v>0.19565910034468442</v>
      </c>
      <c r="AV10" s="9">
        <f t="shared" si="23"/>
        <v>0.19580814643240496</v>
      </c>
      <c r="AW10" s="9">
        <f t="shared" si="23"/>
        <v>0.19605501299989894</v>
      </c>
    </row>
    <row r="11" spans="1:60" x14ac:dyDescent="0.25">
      <c r="A11" s="18"/>
      <c r="B11" s="32" t="s">
        <v>33</v>
      </c>
      <c r="C11" s="28"/>
      <c r="D11" s="18"/>
      <c r="E11" s="19"/>
      <c r="F11" s="19"/>
      <c r="G11" s="19"/>
      <c r="H11" s="19"/>
      <c r="I11" s="19"/>
      <c r="J11" s="29"/>
      <c r="K11" s="33"/>
      <c r="L11" s="33">
        <f>(L8-I8)/(G5-D5)</f>
        <v>5.9740259740259739E-2</v>
      </c>
      <c r="M11" s="33">
        <f t="shared" ref="M11:AW11" si="24">(M8-J8)/(H5-E5)</f>
        <v>5.7298772169167803E-2</v>
      </c>
      <c r="N11" s="33">
        <f t="shared" si="24"/>
        <v>7.2988811933937137E-2</v>
      </c>
      <c r="O11" s="33">
        <f t="shared" si="24"/>
        <v>0.10094637223974763</v>
      </c>
      <c r="P11" s="33">
        <f t="shared" si="24"/>
        <v>0.10805500982318271</v>
      </c>
      <c r="Q11" s="33">
        <f t="shared" si="24"/>
        <v>0.10026917900403769</v>
      </c>
      <c r="R11" s="33">
        <f t="shared" si="24"/>
        <v>9.3498452012383895E-2</v>
      </c>
      <c r="S11" s="33">
        <f t="shared" si="24"/>
        <v>0.11048234977095123</v>
      </c>
      <c r="T11" s="33">
        <f t="shared" si="24"/>
        <v>0.12333791838606144</v>
      </c>
      <c r="U11" s="33">
        <f t="shared" si="24"/>
        <v>0.13457599344530929</v>
      </c>
      <c r="V11" s="33">
        <f t="shared" si="24"/>
        <v>0.15699530516431925</v>
      </c>
      <c r="W11" s="33">
        <f t="shared" si="24"/>
        <v>0.15718299964875307</v>
      </c>
      <c r="X11" s="33">
        <f t="shared" si="24"/>
        <v>0.13569850911098841</v>
      </c>
      <c r="Y11" s="33">
        <f t="shared" si="24"/>
        <v>0.11602703047303328</v>
      </c>
      <c r="Z11" s="33">
        <f t="shared" si="24"/>
        <v>0.12043539325842696</v>
      </c>
      <c r="AA11" s="33">
        <f t="shared" si="24"/>
        <v>0.13001397999784922</v>
      </c>
      <c r="AB11" s="33">
        <f t="shared" si="24"/>
        <v>0.16854248733821048</v>
      </c>
      <c r="AC11" s="33">
        <f t="shared" si="24"/>
        <v>0.19146005509641872</v>
      </c>
      <c r="AD11" s="33">
        <f t="shared" si="24"/>
        <v>0.27080497322806063</v>
      </c>
      <c r="AE11" s="33">
        <f t="shared" si="24"/>
        <v>0.27248403245296049</v>
      </c>
      <c r="AF11" s="33">
        <f t="shared" si="24"/>
        <v>0.18491032776747063</v>
      </c>
      <c r="AG11" s="33">
        <f>(AH8-AD8)/(AB5-Y5)</f>
        <v>0.2272375854891466</v>
      </c>
      <c r="AH11" s="33">
        <f t="shared" si="24"/>
        <v>0.19017519752662315</v>
      </c>
      <c r="AI11" s="33">
        <f t="shared" si="24"/>
        <v>0.22858312858312857</v>
      </c>
      <c r="AJ11" s="33">
        <f t="shared" si="24"/>
        <v>0.28400482093663909</v>
      </c>
      <c r="AK11" s="33">
        <f t="shared" si="24"/>
        <v>0.25226413435329287</v>
      </c>
      <c r="AL11" s="33">
        <f t="shared" si="24"/>
        <v>0.29476721050537208</v>
      </c>
      <c r="AM11" s="33">
        <f t="shared" si="24"/>
        <v>0.22829951892909434</v>
      </c>
      <c r="AN11" s="33">
        <f t="shared" si="24"/>
        <v>0.15298184961106309</v>
      </c>
      <c r="AO11" s="33">
        <f t="shared" si="24"/>
        <v>0.15882451440053583</v>
      </c>
      <c r="AP11" s="33">
        <f t="shared" si="24"/>
        <v>0.22176033256055641</v>
      </c>
      <c r="AQ11" s="33">
        <f t="shared" si="24"/>
        <v>0.25149037642650313</v>
      </c>
      <c r="AR11" s="33">
        <f t="shared" si="24"/>
        <v>0.32539420002205316</v>
      </c>
      <c r="AS11" s="33">
        <f t="shared" si="24"/>
        <v>0.29135135135135137</v>
      </c>
      <c r="AT11" s="33">
        <f t="shared" si="24"/>
        <v>0.18378820402739446</v>
      </c>
      <c r="AU11" s="33">
        <f t="shared" si="24"/>
        <v>0.14671850411922613</v>
      </c>
      <c r="AV11" s="33">
        <f t="shared" si="24"/>
        <v>0.13675610435428465</v>
      </c>
      <c r="AW11" s="33">
        <f t="shared" si="24"/>
        <v>0.28561366437753127</v>
      </c>
    </row>
    <row r="12" spans="1:60" x14ac:dyDescent="0.25">
      <c r="A12" s="18"/>
      <c r="B12" s="128" t="s">
        <v>32</v>
      </c>
      <c r="C12" s="28"/>
      <c r="D12" s="18"/>
      <c r="E12" s="19"/>
      <c r="F12" s="19"/>
      <c r="G12" s="19"/>
      <c r="H12" s="19"/>
      <c r="I12" s="19"/>
      <c r="J12" s="30">
        <f t="shared" ref="J12:AA12" si="25">J8-I8</f>
        <v>12</v>
      </c>
      <c r="K12" s="30">
        <f t="shared" si="25"/>
        <v>36</v>
      </c>
      <c r="L12" s="30">
        <f t="shared" si="25"/>
        <v>21</v>
      </c>
      <c r="M12" s="30">
        <f t="shared" si="25"/>
        <v>27</v>
      </c>
      <c r="N12" s="30">
        <f t="shared" si="25"/>
        <v>89</v>
      </c>
      <c r="O12" s="30">
        <f t="shared" si="25"/>
        <v>108</v>
      </c>
      <c r="P12" s="30">
        <f t="shared" si="25"/>
        <v>78</v>
      </c>
      <c r="Q12" s="30">
        <f t="shared" si="25"/>
        <v>112</v>
      </c>
      <c r="R12" s="30">
        <f t="shared" si="25"/>
        <v>112</v>
      </c>
      <c r="S12" s="30">
        <f t="shared" si="25"/>
        <v>186</v>
      </c>
      <c r="T12" s="30">
        <f t="shared" si="25"/>
        <v>240</v>
      </c>
      <c r="U12" s="30">
        <f t="shared" si="25"/>
        <v>231</v>
      </c>
      <c r="V12" s="30">
        <f t="shared" si="25"/>
        <v>365</v>
      </c>
      <c r="W12" s="30">
        <f t="shared" si="25"/>
        <v>299</v>
      </c>
      <c r="X12" s="30">
        <f t="shared" si="25"/>
        <v>319</v>
      </c>
      <c r="Y12" s="30">
        <f t="shared" si="25"/>
        <v>292</v>
      </c>
      <c r="Z12" s="30">
        <f t="shared" si="25"/>
        <v>418</v>
      </c>
      <c r="AA12" s="30">
        <f t="shared" si="25"/>
        <v>499</v>
      </c>
      <c r="AB12" s="30">
        <f t="shared" ref="AB12:AW12" si="26">AB8-AA8</f>
        <v>880</v>
      </c>
      <c r="AC12" s="30">
        <f t="shared" si="26"/>
        <v>984</v>
      </c>
      <c r="AD12" s="30">
        <f t="shared" si="26"/>
        <v>1120</v>
      </c>
      <c r="AE12" s="30">
        <f t="shared" si="26"/>
        <v>1053</v>
      </c>
      <c r="AF12" s="30">
        <f t="shared" si="26"/>
        <v>518</v>
      </c>
      <c r="AG12" s="30">
        <f t="shared" si="26"/>
        <v>833</v>
      </c>
      <c r="AH12" s="30">
        <f t="shared" si="26"/>
        <v>1417</v>
      </c>
      <c r="AI12" s="30">
        <f t="shared" si="26"/>
        <v>541</v>
      </c>
      <c r="AJ12" s="30">
        <f t="shared" si="26"/>
        <v>1341</v>
      </c>
      <c r="AK12" s="30">
        <f t="shared" si="26"/>
        <v>987</v>
      </c>
      <c r="AL12" s="30">
        <f t="shared" si="26"/>
        <v>635</v>
      </c>
      <c r="AM12" s="30">
        <f t="shared" si="26"/>
        <v>561</v>
      </c>
      <c r="AN12" s="30">
        <f t="shared" si="26"/>
        <v>574</v>
      </c>
      <c r="AO12" s="30">
        <f t="shared" si="26"/>
        <v>762</v>
      </c>
      <c r="AP12" s="30">
        <f t="shared" si="26"/>
        <v>1438</v>
      </c>
      <c r="AQ12" s="30">
        <f t="shared" si="26"/>
        <v>753</v>
      </c>
      <c r="AR12" s="30">
        <f t="shared" si="26"/>
        <v>760</v>
      </c>
      <c r="AS12" s="30">
        <f t="shared" si="26"/>
        <v>643</v>
      </c>
      <c r="AT12" s="30">
        <f t="shared" si="26"/>
        <v>395</v>
      </c>
      <c r="AU12" s="30">
        <f t="shared" si="26"/>
        <v>547</v>
      </c>
      <c r="AV12" s="30">
        <f t="shared" si="26"/>
        <v>531</v>
      </c>
      <c r="AW12" s="30">
        <f t="shared" si="26"/>
        <v>544</v>
      </c>
    </row>
    <row r="14" spans="1:60" x14ac:dyDescent="0.25">
      <c r="A14" s="291" t="s">
        <v>4</v>
      </c>
      <c r="B14" s="291"/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291"/>
      <c r="AI14" s="291"/>
      <c r="AJ14" s="291"/>
      <c r="AK14" s="291"/>
      <c r="AL14" s="291"/>
      <c r="AM14" s="273" t="s">
        <v>4</v>
      </c>
      <c r="AN14" s="273"/>
      <c r="AO14" s="273"/>
      <c r="AP14" s="273"/>
      <c r="AQ14" s="273"/>
      <c r="AR14" s="273"/>
      <c r="AS14" s="273"/>
      <c r="AT14" s="273"/>
      <c r="AU14" s="273"/>
      <c r="AV14" s="273"/>
      <c r="AW14" s="273"/>
      <c r="AX14" s="273"/>
      <c r="AY14" s="273"/>
      <c r="AZ14" s="273"/>
      <c r="BA14" s="273"/>
      <c r="BB14" s="273"/>
      <c r="BC14" s="273"/>
      <c r="BD14" s="273"/>
      <c r="BE14" s="273"/>
      <c r="BF14" s="273"/>
    </row>
    <row r="15" spans="1:60" x14ac:dyDescent="0.25">
      <c r="A15" s="4" t="s">
        <v>4</v>
      </c>
      <c r="B15" s="4" t="s">
        <v>2</v>
      </c>
      <c r="C15" s="4"/>
      <c r="D15" s="10"/>
      <c r="E15" s="10"/>
      <c r="F15" s="6">
        <f t="shared" ref="F15:K15" si="27">G15-1</f>
        <v>43889</v>
      </c>
      <c r="G15" s="6">
        <f t="shared" si="27"/>
        <v>43890</v>
      </c>
      <c r="H15" s="6">
        <f t="shared" si="27"/>
        <v>43891</v>
      </c>
      <c r="I15" s="6">
        <f t="shared" si="27"/>
        <v>43892</v>
      </c>
      <c r="J15" s="6">
        <f t="shared" si="27"/>
        <v>43893</v>
      </c>
      <c r="K15" s="6">
        <f t="shared" si="27"/>
        <v>43894</v>
      </c>
      <c r="L15" s="11">
        <v>43895</v>
      </c>
      <c r="M15" s="11">
        <f t="shared" ref="M15:BH15" si="28">L15+1</f>
        <v>43896</v>
      </c>
      <c r="N15" s="11">
        <f t="shared" si="28"/>
        <v>43897</v>
      </c>
      <c r="O15" s="11">
        <f t="shared" si="28"/>
        <v>43898</v>
      </c>
      <c r="P15" s="11">
        <f t="shared" si="28"/>
        <v>43899</v>
      </c>
      <c r="Q15" s="21">
        <f t="shared" si="28"/>
        <v>43900</v>
      </c>
      <c r="R15" s="11">
        <f t="shared" si="28"/>
        <v>43901</v>
      </c>
      <c r="S15" s="11">
        <f t="shared" si="28"/>
        <v>43902</v>
      </c>
      <c r="T15" s="11">
        <f t="shared" si="28"/>
        <v>43903</v>
      </c>
      <c r="U15" s="11">
        <f t="shared" si="28"/>
        <v>43904</v>
      </c>
      <c r="V15" s="11">
        <f t="shared" si="28"/>
        <v>43905</v>
      </c>
      <c r="W15" s="11">
        <f t="shared" si="28"/>
        <v>43906</v>
      </c>
      <c r="X15" s="11">
        <f t="shared" si="28"/>
        <v>43907</v>
      </c>
      <c r="Y15" s="11">
        <f t="shared" si="28"/>
        <v>43908</v>
      </c>
      <c r="Z15" s="11">
        <f t="shared" si="28"/>
        <v>43909</v>
      </c>
      <c r="AA15" s="11">
        <f t="shared" si="28"/>
        <v>43910</v>
      </c>
      <c r="AB15" s="11">
        <f t="shared" si="28"/>
        <v>43911</v>
      </c>
      <c r="AC15" s="11">
        <f t="shared" si="28"/>
        <v>43912</v>
      </c>
      <c r="AD15" s="11">
        <f t="shared" si="28"/>
        <v>43913</v>
      </c>
      <c r="AE15" s="11">
        <f t="shared" si="28"/>
        <v>43914</v>
      </c>
      <c r="AF15" s="11">
        <f t="shared" si="28"/>
        <v>43915</v>
      </c>
      <c r="AG15" s="11">
        <f t="shared" si="28"/>
        <v>43916</v>
      </c>
      <c r="AH15" s="11">
        <f t="shared" si="28"/>
        <v>43917</v>
      </c>
      <c r="AI15" s="11">
        <f t="shared" si="28"/>
        <v>43918</v>
      </c>
      <c r="AJ15" s="11">
        <f t="shared" si="28"/>
        <v>43919</v>
      </c>
      <c r="AK15" s="11">
        <f t="shared" si="28"/>
        <v>43920</v>
      </c>
      <c r="AL15" s="11">
        <f t="shared" si="28"/>
        <v>43921</v>
      </c>
      <c r="AM15" s="11">
        <f t="shared" si="28"/>
        <v>43922</v>
      </c>
      <c r="AN15" s="11">
        <f t="shared" si="28"/>
        <v>43923</v>
      </c>
      <c r="AO15" s="11">
        <f t="shared" si="28"/>
        <v>43924</v>
      </c>
      <c r="AP15" s="11">
        <f t="shared" si="28"/>
        <v>43925</v>
      </c>
      <c r="AQ15" s="11">
        <f t="shared" si="28"/>
        <v>43926</v>
      </c>
      <c r="AR15" s="11">
        <f t="shared" si="28"/>
        <v>43927</v>
      </c>
      <c r="AS15" s="11">
        <f t="shared" si="28"/>
        <v>43928</v>
      </c>
      <c r="AT15" s="11">
        <f t="shared" si="28"/>
        <v>43929</v>
      </c>
      <c r="AU15" s="11">
        <f t="shared" si="28"/>
        <v>43930</v>
      </c>
      <c r="AV15" s="11">
        <f t="shared" si="28"/>
        <v>43931</v>
      </c>
      <c r="AW15" s="11">
        <f t="shared" si="28"/>
        <v>43932</v>
      </c>
      <c r="AX15" s="11">
        <f t="shared" si="28"/>
        <v>43933</v>
      </c>
      <c r="AY15" s="11">
        <f t="shared" si="28"/>
        <v>43934</v>
      </c>
      <c r="AZ15" s="11">
        <f t="shared" si="28"/>
        <v>43935</v>
      </c>
      <c r="BA15" s="11">
        <f t="shared" si="28"/>
        <v>43936</v>
      </c>
      <c r="BB15" s="11">
        <f t="shared" si="28"/>
        <v>43937</v>
      </c>
      <c r="BC15" s="11">
        <f t="shared" si="28"/>
        <v>43938</v>
      </c>
      <c r="BD15" s="11">
        <f t="shared" si="28"/>
        <v>43939</v>
      </c>
      <c r="BE15" s="11">
        <f t="shared" si="28"/>
        <v>43940</v>
      </c>
      <c r="BF15" s="11">
        <f t="shared" si="28"/>
        <v>43941</v>
      </c>
      <c r="BG15" s="11">
        <f t="shared" si="28"/>
        <v>43942</v>
      </c>
      <c r="BH15" s="11">
        <f t="shared" si="28"/>
        <v>43943</v>
      </c>
    </row>
    <row r="16" spans="1:60" x14ac:dyDescent="0.25">
      <c r="A16" s="4"/>
      <c r="B16" s="4" t="s">
        <v>1</v>
      </c>
      <c r="C16" s="7">
        <v>0.04</v>
      </c>
      <c r="D16" s="4"/>
      <c r="E16" s="4"/>
      <c r="F16" s="12"/>
      <c r="G16" s="12">
        <v>1228</v>
      </c>
      <c r="H16" s="12">
        <v>1694</v>
      </c>
      <c r="I16" s="12">
        <v>2036</v>
      </c>
      <c r="J16" s="12">
        <v>2502</v>
      </c>
      <c r="K16" s="12">
        <v>3089</v>
      </c>
      <c r="L16" s="12">
        <v>3858</v>
      </c>
      <c r="M16" s="12">
        <v>4636</v>
      </c>
      <c r="N16" s="12">
        <v>5883</v>
      </c>
      <c r="O16" s="12">
        <v>7375</v>
      </c>
      <c r="P16" s="12">
        <v>9172</v>
      </c>
      <c r="Q16" s="12">
        <v>10149</v>
      </c>
      <c r="R16" s="12">
        <v>12464</v>
      </c>
      <c r="S16" s="12">
        <v>15113</v>
      </c>
      <c r="T16" s="12">
        <v>17660</v>
      </c>
      <c r="U16" s="12">
        <v>21157</v>
      </c>
      <c r="V16" s="12">
        <v>24747</v>
      </c>
      <c r="W16" s="12">
        <v>27980</v>
      </c>
      <c r="X16" s="12">
        <v>31506</v>
      </c>
      <c r="Y16" s="12">
        <v>35713</v>
      </c>
      <c r="Z16" s="12">
        <v>41035</v>
      </c>
      <c r="AA16" s="16">
        <v>47021</v>
      </c>
      <c r="AB16" s="16">
        <v>53578</v>
      </c>
      <c r="AC16" s="16">
        <v>59138</v>
      </c>
      <c r="AD16" s="16">
        <v>63927</v>
      </c>
      <c r="AE16" s="16">
        <v>69176</v>
      </c>
      <c r="AF16" s="16">
        <v>74386</v>
      </c>
      <c r="AG16" s="16">
        <v>80539</v>
      </c>
      <c r="AH16" s="16">
        <v>86539</v>
      </c>
      <c r="AI16" s="16">
        <v>92472</v>
      </c>
      <c r="AJ16" s="16">
        <v>97689</v>
      </c>
      <c r="AK16" s="16">
        <v>101739</v>
      </c>
      <c r="AL16" s="16">
        <v>105792</v>
      </c>
      <c r="AM16" s="16">
        <v>110574</v>
      </c>
      <c r="AN16" s="16">
        <v>115242</v>
      </c>
      <c r="AO16" s="16">
        <v>119827</v>
      </c>
      <c r="AP16" s="16">
        <v>124632</v>
      </c>
      <c r="AQ16" s="16">
        <v>128948</v>
      </c>
      <c r="AR16" s="16">
        <v>132547</v>
      </c>
      <c r="AS16" s="16">
        <v>135568</v>
      </c>
      <c r="AT16" s="16">
        <v>139422</v>
      </c>
      <c r="AU16" s="16">
        <v>143626</v>
      </c>
      <c r="AV16" s="16">
        <v>147577</v>
      </c>
      <c r="AW16" s="16">
        <v>152271</v>
      </c>
      <c r="AX16" s="16">
        <v>156363</v>
      </c>
      <c r="AY16" s="16">
        <v>159516</v>
      </c>
      <c r="AZ16" s="16">
        <v>162488</v>
      </c>
      <c r="BA16" s="16">
        <v>165155</v>
      </c>
      <c r="BB16" s="16">
        <v>168941</v>
      </c>
      <c r="BC16" s="16">
        <v>172234</v>
      </c>
      <c r="BD16" s="16">
        <v>175925</v>
      </c>
      <c r="BE16" s="16">
        <v>178972</v>
      </c>
      <c r="BF16" s="16">
        <v>181228</v>
      </c>
      <c r="BG16" s="16">
        <v>183957</v>
      </c>
      <c r="BH16" s="331">
        <v>187327</v>
      </c>
    </row>
    <row r="17" spans="1:60" s="25" customFormat="1" x14ac:dyDescent="0.25">
      <c r="A17" s="23"/>
      <c r="B17" s="23" t="s">
        <v>17</v>
      </c>
      <c r="C17" s="23"/>
      <c r="D17" s="23"/>
      <c r="E17" s="23"/>
      <c r="F17" s="23"/>
      <c r="G17" s="23"/>
      <c r="H17" s="24">
        <f t="shared" ref="H17:V17" si="29">(H16-G16)/G16</f>
        <v>0.37947882736156352</v>
      </c>
      <c r="I17" s="24">
        <f t="shared" si="29"/>
        <v>0.20188902007083825</v>
      </c>
      <c r="J17" s="24">
        <f t="shared" si="29"/>
        <v>0.22888015717092339</v>
      </c>
      <c r="K17" s="24">
        <f t="shared" si="29"/>
        <v>0.2346123101518785</v>
      </c>
      <c r="L17" s="24">
        <f t="shared" si="29"/>
        <v>0.24894787957267725</v>
      </c>
      <c r="M17" s="24">
        <f t="shared" si="29"/>
        <v>0.20165889061689996</v>
      </c>
      <c r="N17" s="24">
        <f t="shared" si="29"/>
        <v>0.26898188093183778</v>
      </c>
      <c r="O17" s="24">
        <f t="shared" si="29"/>
        <v>0.25361210266870643</v>
      </c>
      <c r="P17" s="24">
        <f t="shared" si="29"/>
        <v>0.24366101694915254</v>
      </c>
      <c r="Q17" s="24">
        <f t="shared" si="29"/>
        <v>0.10651984300043611</v>
      </c>
      <c r="R17" s="24">
        <f t="shared" si="29"/>
        <v>0.2281012907675633</v>
      </c>
      <c r="S17" s="24">
        <f t="shared" si="29"/>
        <v>0.21253209242618742</v>
      </c>
      <c r="T17" s="24">
        <f t="shared" si="29"/>
        <v>0.16853040428769933</v>
      </c>
      <c r="U17" s="24">
        <f t="shared" si="29"/>
        <v>0.19801812004530012</v>
      </c>
      <c r="V17" s="24">
        <f t="shared" si="29"/>
        <v>0.16968379259819444</v>
      </c>
      <c r="W17" s="24">
        <f t="shared" ref="W17:BF17" si="30">(W16-V16)/V16</f>
        <v>0.13064209803208471</v>
      </c>
      <c r="X17" s="24">
        <f t="shared" si="30"/>
        <v>0.12601858470335955</v>
      </c>
      <c r="Y17" s="24">
        <f t="shared" si="30"/>
        <v>0.13353012124674665</v>
      </c>
      <c r="Z17" s="24">
        <f t="shared" si="30"/>
        <v>0.14902136476913169</v>
      </c>
      <c r="AA17" s="24">
        <f t="shared" si="30"/>
        <v>0.14587547215791397</v>
      </c>
      <c r="AB17" s="24">
        <f t="shared" si="30"/>
        <v>0.1394483315965207</v>
      </c>
      <c r="AC17" s="24">
        <f t="shared" si="30"/>
        <v>0.10377393706372018</v>
      </c>
      <c r="AD17" s="24">
        <f t="shared" si="30"/>
        <v>8.0980080489702053E-2</v>
      </c>
      <c r="AE17" s="24">
        <f t="shared" si="30"/>
        <v>8.2109280898524886E-2</v>
      </c>
      <c r="AF17" s="24">
        <f t="shared" si="30"/>
        <v>7.5315138198219042E-2</v>
      </c>
      <c r="AG17" s="24">
        <f t="shared" si="30"/>
        <v>8.2717177963595304E-2</v>
      </c>
      <c r="AH17" s="24">
        <f t="shared" si="30"/>
        <v>7.4498069258371727E-2</v>
      </c>
      <c r="AI17" s="24">
        <f t="shared" si="30"/>
        <v>6.855868452374074E-2</v>
      </c>
      <c r="AJ17" s="24">
        <f t="shared" si="30"/>
        <v>5.6417077601868676E-2</v>
      </c>
      <c r="AK17" s="24">
        <f t="shared" si="30"/>
        <v>4.1458096612719958E-2</v>
      </c>
      <c r="AL17" s="24">
        <f t="shared" si="30"/>
        <v>3.9837230560552002E-2</v>
      </c>
      <c r="AM17" s="24">
        <f t="shared" si="30"/>
        <v>4.5201905626134305E-2</v>
      </c>
      <c r="AN17" s="24">
        <f t="shared" si="30"/>
        <v>4.2216072494438116E-2</v>
      </c>
      <c r="AO17" s="24">
        <f t="shared" si="30"/>
        <v>3.9785841967338295E-2</v>
      </c>
      <c r="AP17" s="24">
        <f t="shared" si="30"/>
        <v>4.0099476745641634E-2</v>
      </c>
      <c r="AQ17" s="24">
        <f t="shared" si="30"/>
        <v>3.4629950574491301E-2</v>
      </c>
      <c r="AR17" s="24">
        <f t="shared" si="30"/>
        <v>2.7910475540527963E-2</v>
      </c>
      <c r="AS17" s="24">
        <f t="shared" si="30"/>
        <v>2.2791915320603259E-2</v>
      </c>
      <c r="AT17" s="24">
        <f t="shared" si="30"/>
        <v>2.842853770801369E-2</v>
      </c>
      <c r="AU17" s="24">
        <f t="shared" si="30"/>
        <v>3.0153060492605185E-2</v>
      </c>
      <c r="AV17" s="24">
        <f t="shared" si="30"/>
        <v>2.7508946848063719E-2</v>
      </c>
      <c r="AW17" s="24">
        <f t="shared" si="30"/>
        <v>3.1807124416406353E-2</v>
      </c>
      <c r="AX17" s="24">
        <f t="shared" si="30"/>
        <v>2.6873140650550662E-2</v>
      </c>
      <c r="AY17" s="24">
        <f t="shared" si="30"/>
        <v>2.0164616949022468E-2</v>
      </c>
      <c r="AZ17" s="24">
        <f t="shared" si="30"/>
        <v>1.8631359863587351E-2</v>
      </c>
      <c r="BA17" s="24">
        <f t="shared" si="30"/>
        <v>1.641351976761361E-2</v>
      </c>
      <c r="BB17" s="24">
        <f t="shared" si="30"/>
        <v>2.2923919953982623E-2</v>
      </c>
      <c r="BC17" s="24">
        <f t="shared" si="30"/>
        <v>1.9492012004190814E-2</v>
      </c>
      <c r="BD17" s="24">
        <f t="shared" si="30"/>
        <v>2.1430147357664572E-2</v>
      </c>
      <c r="BE17" s="24">
        <f t="shared" si="30"/>
        <v>1.731988063095069E-2</v>
      </c>
      <c r="BF17" s="24">
        <f t="shared" si="30"/>
        <v>1.2605323737791387E-2</v>
      </c>
      <c r="BG17" s="24">
        <f t="shared" ref="BG17" si="31">(BG16-BF16)/BF16</f>
        <v>1.5058379499856535E-2</v>
      </c>
      <c r="BH17" s="24">
        <f t="shared" ref="BH17" si="32">(BH16-BG16)/BG16</f>
        <v>1.8319498578472142E-2</v>
      </c>
    </row>
    <row r="18" spans="1:60" s="25" customFormat="1" x14ac:dyDescent="0.25">
      <c r="A18" s="23"/>
      <c r="B18" s="43" t="s">
        <v>49</v>
      </c>
      <c r="C18" s="23">
        <v>60</v>
      </c>
      <c r="D18" s="23"/>
      <c r="E18" s="23"/>
      <c r="F18" s="23"/>
      <c r="G18" s="23"/>
      <c r="H18" s="24"/>
      <c r="I18" s="44">
        <f t="shared" ref="I18:AN18" si="33">(I16-H16)/$C18</f>
        <v>5.7</v>
      </c>
      <c r="J18" s="44">
        <f t="shared" si="33"/>
        <v>7.7666666666666666</v>
      </c>
      <c r="K18" s="44">
        <f t="shared" si="33"/>
        <v>9.7833333333333332</v>
      </c>
      <c r="L18" s="44">
        <f t="shared" si="33"/>
        <v>12.816666666666666</v>
      </c>
      <c r="M18" s="44">
        <f t="shared" si="33"/>
        <v>12.966666666666667</v>
      </c>
      <c r="N18" s="44">
        <f t="shared" si="33"/>
        <v>20.783333333333335</v>
      </c>
      <c r="O18" s="44">
        <f t="shared" si="33"/>
        <v>24.866666666666667</v>
      </c>
      <c r="P18" s="44">
        <f t="shared" si="33"/>
        <v>29.95</v>
      </c>
      <c r="Q18" s="44">
        <f t="shared" si="33"/>
        <v>16.283333333333335</v>
      </c>
      <c r="R18" s="44">
        <f t="shared" si="33"/>
        <v>38.583333333333336</v>
      </c>
      <c r="S18" s="44">
        <f t="shared" si="33"/>
        <v>44.15</v>
      </c>
      <c r="T18" s="44">
        <f t="shared" si="33"/>
        <v>42.45</v>
      </c>
      <c r="U18" s="44">
        <f t="shared" si="33"/>
        <v>58.283333333333331</v>
      </c>
      <c r="V18" s="44">
        <f t="shared" si="33"/>
        <v>59.833333333333336</v>
      </c>
      <c r="W18" s="44">
        <f t="shared" si="33"/>
        <v>53.883333333333333</v>
      </c>
      <c r="X18" s="44">
        <f t="shared" si="33"/>
        <v>58.766666666666666</v>
      </c>
      <c r="Y18" s="44">
        <f t="shared" si="33"/>
        <v>70.11666666666666</v>
      </c>
      <c r="Z18" s="44">
        <f t="shared" si="33"/>
        <v>88.7</v>
      </c>
      <c r="AA18" s="44">
        <f t="shared" si="33"/>
        <v>99.766666666666666</v>
      </c>
      <c r="AB18" s="44">
        <f t="shared" si="33"/>
        <v>109.28333333333333</v>
      </c>
      <c r="AC18" s="44">
        <f t="shared" si="33"/>
        <v>92.666666666666671</v>
      </c>
      <c r="AD18" s="44">
        <f t="shared" si="33"/>
        <v>79.816666666666663</v>
      </c>
      <c r="AE18" s="44">
        <f t="shared" si="33"/>
        <v>87.483333333333334</v>
      </c>
      <c r="AF18" s="44">
        <f t="shared" si="33"/>
        <v>86.833333333333329</v>
      </c>
      <c r="AG18" s="44">
        <f t="shared" si="33"/>
        <v>102.55</v>
      </c>
      <c r="AH18" s="44">
        <f t="shared" si="33"/>
        <v>100</v>
      </c>
      <c r="AI18" s="44">
        <f t="shared" si="33"/>
        <v>98.88333333333334</v>
      </c>
      <c r="AJ18" s="44">
        <f t="shared" si="33"/>
        <v>86.95</v>
      </c>
      <c r="AK18" s="44">
        <f t="shared" si="33"/>
        <v>67.5</v>
      </c>
      <c r="AL18" s="44">
        <f t="shared" si="33"/>
        <v>67.55</v>
      </c>
      <c r="AM18" s="44">
        <f t="shared" si="33"/>
        <v>79.7</v>
      </c>
      <c r="AN18" s="44">
        <f t="shared" si="33"/>
        <v>77.8</v>
      </c>
      <c r="AO18" s="44">
        <f t="shared" ref="AO18:AP18" si="34">(AO16-AN16)/$C18</f>
        <v>76.416666666666671</v>
      </c>
      <c r="AP18" s="44">
        <f t="shared" si="34"/>
        <v>80.083333333333329</v>
      </c>
      <c r="AQ18" s="44">
        <f t="shared" ref="AQ18:AR18" si="35">(AQ16-AP16)/$C18</f>
        <v>71.933333333333337</v>
      </c>
      <c r="AR18" s="44">
        <f t="shared" si="35"/>
        <v>59.983333333333334</v>
      </c>
      <c r="AS18" s="44">
        <f t="shared" ref="AS18:BF18" si="36">(AS16-AR16)/$C18</f>
        <v>50.35</v>
      </c>
      <c r="AT18" s="44">
        <f t="shared" si="36"/>
        <v>64.233333333333334</v>
      </c>
      <c r="AU18" s="44">
        <f t="shared" si="36"/>
        <v>70.066666666666663</v>
      </c>
      <c r="AV18" s="44">
        <f t="shared" si="36"/>
        <v>65.849999999999994</v>
      </c>
      <c r="AW18" s="44">
        <f t="shared" si="36"/>
        <v>78.233333333333334</v>
      </c>
      <c r="AX18" s="44">
        <f t="shared" si="36"/>
        <v>68.2</v>
      </c>
      <c r="AY18" s="44">
        <f t="shared" si="36"/>
        <v>52.55</v>
      </c>
      <c r="AZ18" s="44">
        <f t="shared" si="36"/>
        <v>49.533333333333331</v>
      </c>
      <c r="BA18" s="44">
        <f t="shared" si="36"/>
        <v>44.45</v>
      </c>
      <c r="BB18" s="44">
        <f t="shared" si="36"/>
        <v>63.1</v>
      </c>
      <c r="BC18" s="44">
        <f t="shared" si="36"/>
        <v>54.883333333333333</v>
      </c>
      <c r="BD18" s="44">
        <f t="shared" si="36"/>
        <v>61.516666666666666</v>
      </c>
      <c r="BE18" s="44">
        <f t="shared" si="36"/>
        <v>50.783333333333331</v>
      </c>
      <c r="BF18" s="44">
        <f t="shared" si="36"/>
        <v>37.6</v>
      </c>
      <c r="BG18" s="44">
        <f t="shared" ref="BG18" si="37">(BG16-BF16)/$C18</f>
        <v>45.483333333333334</v>
      </c>
      <c r="BH18" s="44">
        <f t="shared" ref="BH18" si="38">(BH16-BG16)/$C18</f>
        <v>56.166666666666664</v>
      </c>
    </row>
    <row r="19" spans="1:60" x14ac:dyDescent="0.25">
      <c r="A19" s="4"/>
      <c r="B19" s="4" t="s">
        <v>3</v>
      </c>
      <c r="C19" s="4"/>
      <c r="D19" s="4"/>
      <c r="E19" s="4"/>
      <c r="F19" s="4"/>
      <c r="G19" s="4">
        <v>21</v>
      </c>
      <c r="H19" s="4">
        <v>29</v>
      </c>
      <c r="I19" s="4">
        <v>41</v>
      </c>
      <c r="J19" s="4">
        <v>79</v>
      </c>
      <c r="K19" s="4">
        <v>107</v>
      </c>
      <c r="L19" s="4">
        <v>148</v>
      </c>
      <c r="M19" s="4">
        <v>197</v>
      </c>
      <c r="N19" s="4">
        <v>233</v>
      </c>
      <c r="O19" s="4">
        <v>366</v>
      </c>
      <c r="P19" s="4">
        <v>463</v>
      </c>
      <c r="Q19" s="4">
        <v>631</v>
      </c>
      <c r="R19" s="4">
        <v>827</v>
      </c>
      <c r="S19" s="4">
        <v>1016</v>
      </c>
      <c r="T19" s="4">
        <v>1226</v>
      </c>
      <c r="U19" s="4">
        <v>1441</v>
      </c>
      <c r="V19" s="4">
        <v>1809</v>
      </c>
      <c r="W19" s="4">
        <v>2158</v>
      </c>
      <c r="X19" s="4">
        <v>2503</v>
      </c>
      <c r="Y19" s="4">
        <v>2978</v>
      </c>
      <c r="Z19" s="4">
        <v>3405</v>
      </c>
      <c r="AA19" s="17">
        <v>4032</v>
      </c>
      <c r="AB19" s="17">
        <v>4825</v>
      </c>
      <c r="AC19" s="17">
        <v>5476</v>
      </c>
      <c r="AD19" s="17">
        <v>6077</v>
      </c>
      <c r="AE19" s="17">
        <v>6820</v>
      </c>
      <c r="AF19" s="17">
        <v>7503</v>
      </c>
      <c r="AG19" s="17">
        <v>8165</v>
      </c>
      <c r="AH19" s="17">
        <v>9134</v>
      </c>
      <c r="AI19" s="17">
        <v>10023</v>
      </c>
      <c r="AJ19" s="17">
        <v>10779</v>
      </c>
      <c r="AK19" s="17">
        <v>11591</v>
      </c>
      <c r="AL19" s="17">
        <v>12428</v>
      </c>
      <c r="AM19" s="17">
        <v>13155</v>
      </c>
      <c r="AN19" s="17">
        <v>13915</v>
      </c>
      <c r="AO19" s="17">
        <v>14681</v>
      </c>
      <c r="AP19" s="17">
        <v>15362</v>
      </c>
      <c r="AQ19" s="17">
        <v>15887</v>
      </c>
      <c r="AR19" s="17">
        <v>16523</v>
      </c>
      <c r="AS19" s="17">
        <v>17127</v>
      </c>
      <c r="AT19" s="17">
        <v>17669</v>
      </c>
      <c r="AU19" s="17">
        <v>18279</v>
      </c>
      <c r="AV19" s="17">
        <v>18849</v>
      </c>
      <c r="AW19" s="17">
        <v>19468</v>
      </c>
      <c r="AX19" s="17">
        <v>19899</v>
      </c>
      <c r="AY19" s="17">
        <v>20465</v>
      </c>
      <c r="AZ19" s="17">
        <v>21067</v>
      </c>
      <c r="BA19" s="17">
        <v>21645</v>
      </c>
      <c r="BB19" s="17">
        <v>22170</v>
      </c>
      <c r="BC19" s="17">
        <v>22745</v>
      </c>
      <c r="BD19" s="17">
        <v>23227</v>
      </c>
      <c r="BE19" s="17">
        <v>23660</v>
      </c>
      <c r="BF19" s="17">
        <v>24114</v>
      </c>
      <c r="BG19" s="17">
        <v>24646</v>
      </c>
      <c r="BH19">
        <v>25085</v>
      </c>
    </row>
    <row r="20" spans="1:60" x14ac:dyDescent="0.25">
      <c r="A20" s="4"/>
      <c r="B20" s="4" t="s">
        <v>17</v>
      </c>
      <c r="C20" s="4"/>
      <c r="D20" s="4"/>
      <c r="E20" s="4"/>
      <c r="F20" s="4"/>
      <c r="G20" s="4"/>
      <c r="H20" s="8">
        <f t="shared" ref="H20:BF20" si="39">(H19-G19)/G19</f>
        <v>0.38095238095238093</v>
      </c>
      <c r="I20" s="8">
        <f t="shared" si="39"/>
        <v>0.41379310344827586</v>
      </c>
      <c r="J20" s="8">
        <f t="shared" si="39"/>
        <v>0.92682926829268297</v>
      </c>
      <c r="K20" s="8">
        <f t="shared" si="39"/>
        <v>0.35443037974683544</v>
      </c>
      <c r="L20" s="8">
        <f t="shared" si="39"/>
        <v>0.38317757009345793</v>
      </c>
      <c r="M20" s="8">
        <f t="shared" si="39"/>
        <v>0.33108108108108109</v>
      </c>
      <c r="N20" s="8">
        <f t="shared" si="39"/>
        <v>0.18274111675126903</v>
      </c>
      <c r="O20" s="8">
        <f t="shared" si="39"/>
        <v>0.57081545064377681</v>
      </c>
      <c r="P20" s="8">
        <f t="shared" si="39"/>
        <v>0.2650273224043716</v>
      </c>
      <c r="Q20" s="8">
        <f t="shared" si="39"/>
        <v>0.36285097192224625</v>
      </c>
      <c r="R20" s="8">
        <f t="shared" si="39"/>
        <v>0.31061806656101426</v>
      </c>
      <c r="S20" s="8">
        <f t="shared" si="39"/>
        <v>0.22853688029020555</v>
      </c>
      <c r="T20" s="8">
        <f t="shared" si="39"/>
        <v>0.20669291338582677</v>
      </c>
      <c r="U20" s="8">
        <f t="shared" si="39"/>
        <v>0.17536704730831973</v>
      </c>
      <c r="V20" s="8">
        <f t="shared" si="39"/>
        <v>0.25537820957668284</v>
      </c>
      <c r="W20" s="8">
        <f t="shared" si="39"/>
        <v>0.19292426755113323</v>
      </c>
      <c r="X20" s="8">
        <f t="shared" si="39"/>
        <v>0.15987025023169602</v>
      </c>
      <c r="Y20" s="8">
        <f t="shared" si="39"/>
        <v>0.18977227327207352</v>
      </c>
      <c r="Z20" s="8">
        <f t="shared" si="39"/>
        <v>0.14338482202820685</v>
      </c>
      <c r="AA20" s="8">
        <f t="shared" si="39"/>
        <v>0.1841409691629956</v>
      </c>
      <c r="AB20" s="8">
        <f t="shared" si="39"/>
        <v>0.1966765873015873</v>
      </c>
      <c r="AC20" s="8">
        <f t="shared" si="39"/>
        <v>0.13492227979274612</v>
      </c>
      <c r="AD20" s="8">
        <f t="shared" si="39"/>
        <v>0.10975164353542732</v>
      </c>
      <c r="AE20" s="8">
        <f t="shared" si="39"/>
        <v>0.12226427513575777</v>
      </c>
      <c r="AF20" s="8">
        <f t="shared" si="39"/>
        <v>0.1001466275659824</v>
      </c>
      <c r="AG20" s="8">
        <f t="shared" si="39"/>
        <v>8.8231374117019853E-2</v>
      </c>
      <c r="AH20" s="8">
        <f t="shared" si="39"/>
        <v>0.11867728107777098</v>
      </c>
      <c r="AI20" s="8">
        <f t="shared" si="39"/>
        <v>9.7328662141449529E-2</v>
      </c>
      <c r="AJ20" s="8">
        <f t="shared" si="39"/>
        <v>7.5426519006285539E-2</v>
      </c>
      <c r="AK20" s="8">
        <f t="shared" si="39"/>
        <v>7.5331663419612213E-2</v>
      </c>
      <c r="AL20" s="8">
        <f t="shared" si="39"/>
        <v>7.2211198343542407E-2</v>
      </c>
      <c r="AM20" s="8">
        <f t="shared" si="39"/>
        <v>5.8496942388155775E-2</v>
      </c>
      <c r="AN20" s="8">
        <f t="shared" si="39"/>
        <v>5.7772709996199163E-2</v>
      </c>
      <c r="AO20" s="8">
        <f t="shared" si="39"/>
        <v>5.5048508803449518E-2</v>
      </c>
      <c r="AP20" s="8">
        <f t="shared" si="39"/>
        <v>4.6386485934200666E-2</v>
      </c>
      <c r="AQ20" s="8">
        <f t="shared" si="39"/>
        <v>3.4175237599270929E-2</v>
      </c>
      <c r="AR20" s="8">
        <f t="shared" si="39"/>
        <v>4.0032731163844655E-2</v>
      </c>
      <c r="AS20" s="8">
        <f t="shared" si="39"/>
        <v>3.6555105005144348E-2</v>
      </c>
      <c r="AT20" s="8">
        <f t="shared" si="39"/>
        <v>3.1645939160390026E-2</v>
      </c>
      <c r="AU20" s="8">
        <f t="shared" si="39"/>
        <v>3.4523742147263566E-2</v>
      </c>
      <c r="AV20" s="8">
        <f t="shared" si="39"/>
        <v>3.1183325127195141E-2</v>
      </c>
      <c r="AW20" s="8">
        <f t="shared" si="39"/>
        <v>3.2839938458273647E-2</v>
      </c>
      <c r="AX20" s="8">
        <f t="shared" si="39"/>
        <v>2.213889459626053E-2</v>
      </c>
      <c r="AY20" s="8">
        <f t="shared" si="39"/>
        <v>2.844364038393889E-2</v>
      </c>
      <c r="AZ20" s="8">
        <f t="shared" si="39"/>
        <v>2.941607622770584E-2</v>
      </c>
      <c r="BA20" s="8">
        <f t="shared" si="39"/>
        <v>2.7436274742488252E-2</v>
      </c>
      <c r="BB20" s="8">
        <f t="shared" si="39"/>
        <v>2.4255024255024255E-2</v>
      </c>
      <c r="BC20" s="8">
        <f t="shared" si="39"/>
        <v>2.5935949481281011E-2</v>
      </c>
      <c r="BD20" s="8">
        <f t="shared" si="39"/>
        <v>2.1191470652890745E-2</v>
      </c>
      <c r="BE20" s="8">
        <f t="shared" si="39"/>
        <v>1.8642097558875446E-2</v>
      </c>
      <c r="BF20" s="8">
        <f t="shared" si="39"/>
        <v>1.918850380388842E-2</v>
      </c>
      <c r="BG20" s="8">
        <f t="shared" ref="BG20" si="40">(BG19-BF19)/BF19</f>
        <v>2.2061872771004395E-2</v>
      </c>
      <c r="BH20" s="8">
        <f t="shared" ref="BH20" si="41">(BH19-BG19)/BG19</f>
        <v>1.7812221050068976E-2</v>
      </c>
    </row>
    <row r="21" spans="1:60" x14ac:dyDescent="0.25">
      <c r="A21" s="4"/>
      <c r="B21" s="4" t="s">
        <v>8</v>
      </c>
      <c r="C21" s="7">
        <v>0.16</v>
      </c>
      <c r="D21" s="4"/>
      <c r="E21" s="4"/>
      <c r="F21" s="4"/>
      <c r="G21" s="4"/>
      <c r="H21" s="4"/>
      <c r="I21" s="4"/>
      <c r="J21" s="4"/>
      <c r="K21" s="4"/>
      <c r="L21" s="4"/>
      <c r="M21" s="13">
        <f t="shared" ref="M21:BF21" si="42">M19/G16</f>
        <v>0.16042345276872963</v>
      </c>
      <c r="N21" s="13">
        <f t="shared" si="42"/>
        <v>0.13754427390791027</v>
      </c>
      <c r="O21" s="13">
        <f t="shared" si="42"/>
        <v>0.17976424361493124</v>
      </c>
      <c r="P21" s="13">
        <f t="shared" si="42"/>
        <v>0.18505195843325339</v>
      </c>
      <c r="Q21" s="13">
        <f t="shared" si="42"/>
        <v>0.20427322758174166</v>
      </c>
      <c r="R21" s="13">
        <f t="shared" si="42"/>
        <v>0.21435977190254019</v>
      </c>
      <c r="S21" s="13">
        <f t="shared" si="42"/>
        <v>0.2191544434857636</v>
      </c>
      <c r="T21" s="13">
        <f t="shared" si="42"/>
        <v>0.20839707632160462</v>
      </c>
      <c r="U21" s="13">
        <f t="shared" si="42"/>
        <v>0.19538983050847458</v>
      </c>
      <c r="V21" s="13">
        <f t="shared" si="42"/>
        <v>0.1972307021369385</v>
      </c>
      <c r="W21" s="13">
        <f t="shared" si="42"/>
        <v>0.21263178638289487</v>
      </c>
      <c r="X21" s="13">
        <f t="shared" si="42"/>
        <v>0.20081835686777921</v>
      </c>
      <c r="Y21" s="13">
        <f t="shared" si="42"/>
        <v>0.19704889829947728</v>
      </c>
      <c r="Z21" s="13">
        <f t="shared" si="42"/>
        <v>0.19280860702151756</v>
      </c>
      <c r="AA21" s="13">
        <f t="shared" si="42"/>
        <v>0.19057522333033983</v>
      </c>
      <c r="AB21" s="13">
        <f t="shared" si="42"/>
        <v>0.19497312805592598</v>
      </c>
      <c r="AC21" s="13">
        <f t="shared" si="42"/>
        <v>0.19571122230164403</v>
      </c>
      <c r="AD21" s="13">
        <f t="shared" si="42"/>
        <v>0.19288389513108614</v>
      </c>
      <c r="AE21" s="13">
        <f t="shared" si="42"/>
        <v>0.19096687480749308</v>
      </c>
      <c r="AF21" s="13">
        <f t="shared" si="42"/>
        <v>0.18284391373217984</v>
      </c>
      <c r="AG21" s="13">
        <f t="shared" si="42"/>
        <v>0.17364581782607771</v>
      </c>
      <c r="AH21" s="13">
        <f t="shared" si="42"/>
        <v>0.17048042106834896</v>
      </c>
      <c r="AI21" s="13">
        <f t="shared" si="42"/>
        <v>0.169484933545267</v>
      </c>
      <c r="AJ21" s="13">
        <f t="shared" si="42"/>
        <v>0.16861420057252804</v>
      </c>
      <c r="AK21" s="13">
        <f t="shared" si="42"/>
        <v>0.16755811264022205</v>
      </c>
      <c r="AL21" s="13">
        <f t="shared" si="42"/>
        <v>0.1670744494931842</v>
      </c>
      <c r="AM21" s="13">
        <f t="shared" si="42"/>
        <v>0.16333701684898</v>
      </c>
      <c r="AN21" s="13">
        <f t="shared" si="42"/>
        <v>0.16079455505610188</v>
      </c>
      <c r="AO21" s="13">
        <f t="shared" si="42"/>
        <v>0.15876157107016178</v>
      </c>
      <c r="AP21" s="13">
        <f t="shared" si="42"/>
        <v>0.15725414325051951</v>
      </c>
      <c r="AQ21" s="13">
        <f t="shared" si="42"/>
        <v>0.15615447370231672</v>
      </c>
      <c r="AR21" s="13">
        <f t="shared" si="42"/>
        <v>0.15618383242589232</v>
      </c>
      <c r="AS21" s="13">
        <f t="shared" si="42"/>
        <v>0.15489174670356504</v>
      </c>
      <c r="AT21" s="13">
        <f t="shared" si="42"/>
        <v>0.15332083788896408</v>
      </c>
      <c r="AU21" s="13">
        <f t="shared" si="42"/>
        <v>0.15254491892478322</v>
      </c>
      <c r="AV21" s="13">
        <f t="shared" si="42"/>
        <v>0.15123724244174852</v>
      </c>
      <c r="AW21" s="13">
        <f t="shared" si="42"/>
        <v>0.1509755870583491</v>
      </c>
      <c r="AX21" s="13">
        <f t="shared" si="42"/>
        <v>0.15012787916738968</v>
      </c>
      <c r="AY21" s="13">
        <f t="shared" si="42"/>
        <v>0.15095745308627403</v>
      </c>
      <c r="AZ21" s="13">
        <f t="shared" si="42"/>
        <v>0.15110240851515544</v>
      </c>
      <c r="BA21" s="13">
        <f t="shared" si="42"/>
        <v>0.15070391154804841</v>
      </c>
      <c r="BB21" s="13">
        <f t="shared" si="42"/>
        <v>0.15022666133611606</v>
      </c>
      <c r="BC21" s="13">
        <f t="shared" si="42"/>
        <v>0.14937184362091271</v>
      </c>
      <c r="BD21" s="13">
        <f t="shared" si="42"/>
        <v>0.14854537198697901</v>
      </c>
      <c r="BE21" s="13">
        <f t="shared" si="42"/>
        <v>0.14832367912936634</v>
      </c>
      <c r="BF21" s="13">
        <f t="shared" si="42"/>
        <v>0.14840480527792821</v>
      </c>
      <c r="BG21" s="13">
        <f t="shared" ref="BG21" si="43">BG19/BA16</f>
        <v>0.14922951167085466</v>
      </c>
      <c r="BH21" s="13">
        <f t="shared" ref="BH21" si="44">BH19/BB16</f>
        <v>0.1484837901989452</v>
      </c>
    </row>
    <row r="22" spans="1:60" x14ac:dyDescent="0.25">
      <c r="A22" s="18"/>
      <c r="B22" s="32" t="s">
        <v>33</v>
      </c>
      <c r="C22" s="28"/>
      <c r="D22" s="18"/>
      <c r="E22" s="18"/>
      <c r="F22" s="18"/>
      <c r="G22" s="18"/>
      <c r="H22" s="18"/>
      <c r="I22" s="18"/>
      <c r="J22" s="18"/>
      <c r="K22" s="18"/>
      <c r="L22" s="18"/>
      <c r="M22" s="34"/>
      <c r="N22" s="34"/>
      <c r="O22" s="34"/>
      <c r="P22" s="34"/>
      <c r="Q22" s="33">
        <f t="shared" ref="Q22:BF22" si="45">(Q19-N19)/(L16-I16)</f>
        <v>0.21844127332601537</v>
      </c>
      <c r="R22" s="33">
        <f t="shared" si="45"/>
        <v>0.21602624179943766</v>
      </c>
      <c r="S22" s="33">
        <f t="shared" si="45"/>
        <v>0.19792412312097352</v>
      </c>
      <c r="T22" s="33">
        <f t="shared" si="45"/>
        <v>0.16917827694057436</v>
      </c>
      <c r="U22" s="33">
        <f t="shared" si="45"/>
        <v>0.1353615520282187</v>
      </c>
      <c r="V22" s="33">
        <f t="shared" si="45"/>
        <v>0.18588842006563525</v>
      </c>
      <c r="W22" s="33">
        <f t="shared" si="45"/>
        <v>0.18314010611122028</v>
      </c>
      <c r="X22" s="33">
        <f t="shared" si="45"/>
        <v>0.17875778488469954</v>
      </c>
      <c r="Y22" s="33">
        <f t="shared" si="45"/>
        <v>0.15563839701770738</v>
      </c>
      <c r="Z22" s="33">
        <f t="shared" si="45"/>
        <v>0.14344875186932013</v>
      </c>
      <c r="AA22" s="33">
        <f t="shared" si="45"/>
        <v>0.15870873987959311</v>
      </c>
      <c r="AB22" s="33">
        <f t="shared" si="45"/>
        <v>0.17897286821705427</v>
      </c>
      <c r="AC22" s="33">
        <f t="shared" si="45"/>
        <v>0.20011595323219636</v>
      </c>
      <c r="AD22" s="33">
        <f t="shared" si="45"/>
        <v>0.18648550063833669</v>
      </c>
      <c r="AE22" s="33">
        <f t="shared" si="45"/>
        <v>0.15281501340482573</v>
      </c>
      <c r="AF22" s="33">
        <f t="shared" si="45"/>
        <v>0.13064776023203351</v>
      </c>
      <c r="AG22" s="33">
        <f t="shared" si="45"/>
        <v>0.11687657430730479</v>
      </c>
      <c r="AH22" s="33">
        <f t="shared" si="45"/>
        <v>0.12782411754957743</v>
      </c>
      <c r="AI22" s="33">
        <f t="shared" si="45"/>
        <v>0.14905950550100555</v>
      </c>
      <c r="AJ22" s="33">
        <f t="shared" si="45"/>
        <v>0.1675855878958841</v>
      </c>
      <c r="AK22" s="33">
        <f t="shared" si="45"/>
        <v>0.16113588667366213</v>
      </c>
      <c r="AL22" s="33">
        <f t="shared" si="45"/>
        <v>0.14477486154587046</v>
      </c>
      <c r="AM22" s="33">
        <f t="shared" si="45"/>
        <v>0.13684271151298738</v>
      </c>
      <c r="AN22" s="33">
        <f t="shared" si="45"/>
        <v>0.12849718013933428</v>
      </c>
      <c r="AO22" s="33">
        <f t="shared" si="45"/>
        <v>0.13137026239067057</v>
      </c>
      <c r="AP22" s="33">
        <f t="shared" si="45"/>
        <v>0.14519736842105263</v>
      </c>
      <c r="AQ22" s="33">
        <f t="shared" si="45"/>
        <v>0.14804804804804805</v>
      </c>
      <c r="AR22" s="33">
        <f t="shared" si="45"/>
        <v>0.14295692665890569</v>
      </c>
      <c r="AS22" s="33">
        <f t="shared" si="45"/>
        <v>0.13071169369769681</v>
      </c>
      <c r="AT22" s="33">
        <f t="shared" si="45"/>
        <v>0.1269682935518347</v>
      </c>
      <c r="AU22" s="33">
        <f t="shared" si="45"/>
        <v>0.12491108265756153</v>
      </c>
      <c r="AV22" s="33">
        <f t="shared" si="45"/>
        <v>0.12563840653728295</v>
      </c>
      <c r="AW22" s="33">
        <f t="shared" si="45"/>
        <v>0.1414308176100629</v>
      </c>
      <c r="AX22" s="33">
        <f t="shared" si="45"/>
        <v>0.14813460131675202</v>
      </c>
      <c r="AY22" s="33">
        <f t="shared" si="45"/>
        <v>0.15428680542295206</v>
      </c>
      <c r="AZ22" s="33">
        <f t="shared" si="45"/>
        <v>0.14432710533441645</v>
      </c>
      <c r="BA22" s="33">
        <f t="shared" si="45"/>
        <v>0.14539095678241318</v>
      </c>
      <c r="BB22" s="33">
        <f t="shared" si="45"/>
        <v>0.13269515137364776</v>
      </c>
      <c r="BC22" s="33">
        <f t="shared" si="45"/>
        <v>0.13174216848551465</v>
      </c>
      <c r="BD22" s="33">
        <f t="shared" si="45"/>
        <v>0.13250691012647625</v>
      </c>
      <c r="BE22" s="33">
        <f t="shared" si="45"/>
        <v>0.14583537241851816</v>
      </c>
      <c r="BF22" s="33">
        <f t="shared" si="45"/>
        <v>0.15570973612374886</v>
      </c>
      <c r="BG22" s="33">
        <f t="shared" ref="BG22" si="46">(BG19-BD19)/(BB16-AY16)</f>
        <v>0.15055702917771882</v>
      </c>
      <c r="BH22" s="33">
        <f t="shared" ref="BH22" si="47">(BH19-BE19)/(BC16-AZ16)</f>
        <v>0.14621383131541146</v>
      </c>
    </row>
    <row r="23" spans="1:60" x14ac:dyDescent="0.25">
      <c r="A23" s="18"/>
      <c r="B23" s="128" t="s">
        <v>32</v>
      </c>
      <c r="C23" s="28"/>
      <c r="D23" s="18"/>
      <c r="E23" s="18"/>
      <c r="F23" s="18"/>
      <c r="G23" s="18"/>
      <c r="H23" s="18"/>
      <c r="I23" s="18"/>
      <c r="J23" s="30">
        <f t="shared" ref="J23" si="48">J19-I19</f>
        <v>38</v>
      </c>
      <c r="K23" s="30">
        <f t="shared" ref="K23" si="49">K19-J19</f>
        <v>28</v>
      </c>
      <c r="L23" s="30">
        <f t="shared" ref="L23" si="50">L19-K19</f>
        <v>41</v>
      </c>
      <c r="M23" s="30">
        <f t="shared" ref="M23" si="51">M19-L19</f>
        <v>49</v>
      </c>
      <c r="N23" s="30">
        <f t="shared" ref="N23" si="52">N19-M19</f>
        <v>36</v>
      </c>
      <c r="O23" s="30">
        <f t="shared" ref="O23" si="53">O19-N19</f>
        <v>133</v>
      </c>
      <c r="P23" s="30">
        <f t="shared" ref="P23" si="54">P19-O19</f>
        <v>97</v>
      </c>
      <c r="Q23" s="30">
        <f t="shared" ref="Q23" si="55">Q19-P19</f>
        <v>168</v>
      </c>
      <c r="R23" s="30">
        <f t="shared" ref="R23" si="56">R19-Q19</f>
        <v>196</v>
      </c>
      <c r="S23" s="30">
        <f t="shared" ref="S23" si="57">S19-R19</f>
        <v>189</v>
      </c>
      <c r="T23" s="30">
        <f t="shared" ref="T23" si="58">T19-S19</f>
        <v>210</v>
      </c>
      <c r="U23" s="30">
        <f t="shared" ref="U23" si="59">U19-T19</f>
        <v>215</v>
      </c>
      <c r="V23" s="30">
        <f t="shared" ref="V23" si="60">V19-U19</f>
        <v>368</v>
      </c>
      <c r="W23" s="30">
        <f t="shared" ref="W23" si="61">W19-V19</f>
        <v>349</v>
      </c>
      <c r="X23" s="30">
        <f t="shared" ref="X23" si="62">X19-W19</f>
        <v>345</v>
      </c>
      <c r="Y23" s="30">
        <f t="shared" ref="Y23" si="63">Y19-X19</f>
        <v>475</v>
      </c>
      <c r="Z23" s="30">
        <f t="shared" ref="Z23" si="64">Z19-Y19</f>
        <v>427</v>
      </c>
      <c r="AA23" s="30">
        <f t="shared" ref="AA23" si="65">AA19-Z19</f>
        <v>627</v>
      </c>
      <c r="AB23" s="30">
        <f t="shared" ref="AB23" si="66">AB19-AA19</f>
        <v>793</v>
      </c>
      <c r="AC23" s="30">
        <f t="shared" ref="AC23" si="67">AC19-AB19</f>
        <v>651</v>
      </c>
      <c r="AD23" s="30">
        <f t="shared" ref="AD23" si="68">AD19-AC19</f>
        <v>601</v>
      </c>
      <c r="AE23" s="30">
        <f t="shared" ref="AE23" si="69">AE19-AD19</f>
        <v>743</v>
      </c>
      <c r="AF23" s="30">
        <f t="shared" ref="AF23" si="70">AF19-AE19</f>
        <v>683</v>
      </c>
      <c r="AG23" s="30">
        <f t="shared" ref="AG23" si="71">AG19-AF19</f>
        <v>662</v>
      </c>
      <c r="AH23" s="30">
        <f t="shared" ref="AH23" si="72">AH19-AG19</f>
        <v>969</v>
      </c>
      <c r="AI23" s="30">
        <f t="shared" ref="AI23" si="73">AI19-AH19</f>
        <v>889</v>
      </c>
      <c r="AJ23" s="30">
        <f t="shared" ref="AJ23" si="74">AJ19-AI19</f>
        <v>756</v>
      </c>
      <c r="AK23" s="30">
        <f t="shared" ref="AK23" si="75">AK19-AJ19</f>
        <v>812</v>
      </c>
      <c r="AL23" s="30">
        <f t="shared" ref="AL23" si="76">AL19-AK19</f>
        <v>837</v>
      </c>
      <c r="AM23" s="30">
        <f t="shared" ref="AM23" si="77">AM19-AL19</f>
        <v>727</v>
      </c>
      <c r="AN23" s="30">
        <f t="shared" ref="AN23" si="78">AN19-AM19</f>
        <v>760</v>
      </c>
      <c r="AO23" s="30">
        <f t="shared" ref="AO23" si="79">AO19-AN19</f>
        <v>766</v>
      </c>
      <c r="AP23" s="30">
        <f t="shared" ref="AP23" si="80">AP19-AO19</f>
        <v>681</v>
      </c>
      <c r="AQ23" s="30">
        <f t="shared" ref="AQ23:BF23" si="81">AQ19-AP19</f>
        <v>525</v>
      </c>
      <c r="AR23" s="30">
        <f t="shared" si="81"/>
        <v>636</v>
      </c>
      <c r="AS23" s="30">
        <f t="shared" si="81"/>
        <v>604</v>
      </c>
      <c r="AT23" s="30">
        <f t="shared" si="81"/>
        <v>542</v>
      </c>
      <c r="AU23" s="30">
        <f t="shared" si="81"/>
        <v>610</v>
      </c>
      <c r="AV23" s="30">
        <f t="shared" si="81"/>
        <v>570</v>
      </c>
      <c r="AW23" s="30">
        <f t="shared" si="81"/>
        <v>619</v>
      </c>
      <c r="AX23" s="30">
        <f t="shared" si="81"/>
        <v>431</v>
      </c>
      <c r="AY23" s="30">
        <f t="shared" si="81"/>
        <v>566</v>
      </c>
      <c r="AZ23" s="30">
        <f t="shared" si="81"/>
        <v>602</v>
      </c>
      <c r="BA23" s="30">
        <f t="shared" si="81"/>
        <v>578</v>
      </c>
      <c r="BB23" s="30">
        <f t="shared" si="81"/>
        <v>525</v>
      </c>
      <c r="BC23" s="30">
        <f t="shared" si="81"/>
        <v>575</v>
      </c>
      <c r="BD23" s="30">
        <f t="shared" si="81"/>
        <v>482</v>
      </c>
      <c r="BE23" s="30">
        <f t="shared" si="81"/>
        <v>433</v>
      </c>
      <c r="BF23" s="30">
        <f t="shared" si="81"/>
        <v>454</v>
      </c>
      <c r="BG23" s="30">
        <f t="shared" ref="BG23" si="82">BG19-BF19</f>
        <v>532</v>
      </c>
      <c r="BH23" s="30">
        <f t="shared" ref="BH23" si="83">BH19-BG19</f>
        <v>439</v>
      </c>
    </row>
    <row r="24" spans="1:60" x14ac:dyDescent="0.25">
      <c r="P24" s="3"/>
      <c r="Q24" s="3"/>
      <c r="R24" s="3"/>
      <c r="S24" s="3"/>
      <c r="T24" s="3"/>
      <c r="U24" s="3"/>
      <c r="V24" s="3"/>
      <c r="W24" s="3"/>
    </row>
    <row r="25" spans="1:60" x14ac:dyDescent="0.25">
      <c r="A25" s="4" t="s">
        <v>5</v>
      </c>
      <c r="B25" s="4" t="s">
        <v>2</v>
      </c>
      <c r="C25" s="4"/>
      <c r="D25" s="11">
        <v>43856</v>
      </c>
      <c r="E25" s="11">
        <f>D25+4</f>
        <v>43860</v>
      </c>
      <c r="F25" s="11">
        <v>43863</v>
      </c>
      <c r="G25" s="11">
        <v>43866</v>
      </c>
      <c r="H25" s="11">
        <v>43869</v>
      </c>
      <c r="I25" s="11">
        <v>43872</v>
      </c>
      <c r="J25" s="11">
        <v>43875</v>
      </c>
      <c r="K25" s="11">
        <v>43878</v>
      </c>
      <c r="L25" s="11">
        <f>K25+3</f>
        <v>43881</v>
      </c>
      <c r="M25" s="11">
        <v>43885</v>
      </c>
      <c r="N25" s="11">
        <v>43897</v>
      </c>
      <c r="O25" s="2"/>
      <c r="P25" s="2"/>
      <c r="Q25" s="2"/>
      <c r="R25" s="2"/>
      <c r="S25" s="2"/>
      <c r="T25" s="2"/>
      <c r="U25" s="2"/>
      <c r="V25" s="2"/>
      <c r="W25" s="2"/>
    </row>
    <row r="26" spans="1:60" x14ac:dyDescent="0.25">
      <c r="A26" s="4"/>
      <c r="B26" s="4" t="s">
        <v>1</v>
      </c>
      <c r="C26" s="4"/>
      <c r="D26" s="4">
        <v>2000</v>
      </c>
      <c r="E26" s="4">
        <v>7711</v>
      </c>
      <c r="F26" s="4">
        <v>14380</v>
      </c>
      <c r="G26" s="4">
        <v>24324</v>
      </c>
      <c r="H26" s="4">
        <v>34546</v>
      </c>
      <c r="I26" s="4">
        <v>42638</v>
      </c>
      <c r="J26" s="4">
        <v>62000</v>
      </c>
      <c r="K26" s="4">
        <v>70548</v>
      </c>
      <c r="L26" s="4">
        <v>74576</v>
      </c>
      <c r="M26" s="4">
        <v>77262</v>
      </c>
      <c r="N26" s="4">
        <v>80651</v>
      </c>
    </row>
    <row r="27" spans="1:60" x14ac:dyDescent="0.25">
      <c r="A27" s="4"/>
      <c r="B27" s="4" t="s">
        <v>18</v>
      </c>
      <c r="C27" s="4"/>
      <c r="D27" s="4"/>
      <c r="E27" s="15">
        <f t="shared" ref="E27:M27" si="84">(E26-D26)/(D26*(E25-D25))</f>
        <v>0.71387500000000004</v>
      </c>
      <c r="F27" s="15">
        <f t="shared" si="84"/>
        <v>0.28828945662041239</v>
      </c>
      <c r="G27" s="15">
        <f t="shared" si="84"/>
        <v>0.23050533147890589</v>
      </c>
      <c r="H27" s="15">
        <f t="shared" si="84"/>
        <v>0.14008112700761935</v>
      </c>
      <c r="I27" s="15">
        <f t="shared" si="84"/>
        <v>7.8079468920666167E-2</v>
      </c>
      <c r="J27" s="15">
        <f t="shared" si="84"/>
        <v>0.1513673249214316</v>
      </c>
      <c r="K27" s="15">
        <f t="shared" si="84"/>
        <v>4.5956989247311827E-2</v>
      </c>
      <c r="L27" s="15">
        <f t="shared" si="84"/>
        <v>1.903195932792803E-2</v>
      </c>
      <c r="M27" s="15">
        <f t="shared" si="84"/>
        <v>9.0042372881355935E-3</v>
      </c>
      <c r="N27" s="4"/>
    </row>
    <row r="28" spans="1:60" x14ac:dyDescent="0.25">
      <c r="A28" s="4"/>
      <c r="B28" s="4" t="s">
        <v>3</v>
      </c>
      <c r="C28" s="4"/>
      <c r="D28" s="4">
        <v>56</v>
      </c>
      <c r="E28" s="4">
        <v>170</v>
      </c>
      <c r="F28" s="4">
        <v>304</v>
      </c>
      <c r="G28" s="4">
        <v>490</v>
      </c>
      <c r="H28" s="4">
        <v>722</v>
      </c>
      <c r="I28" s="4">
        <v>1016</v>
      </c>
      <c r="J28" s="4">
        <v>1400</v>
      </c>
      <c r="K28" s="4">
        <v>1770</v>
      </c>
      <c r="L28" s="4">
        <v>2118</v>
      </c>
      <c r="M28" s="4">
        <v>2595</v>
      </c>
      <c r="N28" s="4"/>
    </row>
    <row r="29" spans="1:60" x14ac:dyDescent="0.25">
      <c r="A29" s="4"/>
      <c r="B29" s="4" t="s">
        <v>18</v>
      </c>
      <c r="C29" s="4"/>
      <c r="D29" s="4"/>
      <c r="E29" s="15">
        <f t="shared" ref="E29:M29" si="85">(E28-D28)/(D28*(E25-D25))</f>
        <v>0.5089285714285714</v>
      </c>
      <c r="F29" s="15">
        <f t="shared" si="85"/>
        <v>0.2627450980392157</v>
      </c>
      <c r="G29" s="15">
        <f t="shared" si="85"/>
        <v>0.20394736842105263</v>
      </c>
      <c r="H29" s="15">
        <f t="shared" si="85"/>
        <v>0.15782312925170067</v>
      </c>
      <c r="I29" s="15">
        <f t="shared" si="85"/>
        <v>0.13573407202216067</v>
      </c>
      <c r="J29" s="15">
        <f t="shared" si="85"/>
        <v>0.12598425196850394</v>
      </c>
      <c r="K29" s="15">
        <f t="shared" si="85"/>
        <v>8.8095238095238101E-2</v>
      </c>
      <c r="L29" s="15">
        <f t="shared" si="85"/>
        <v>6.5536723163841806E-2</v>
      </c>
      <c r="M29" s="15">
        <f t="shared" si="85"/>
        <v>5.6303116147308784E-2</v>
      </c>
      <c r="N29" s="4"/>
    </row>
    <row r="31" spans="1:60" x14ac:dyDescent="0.25">
      <c r="A31" s="292" t="s">
        <v>6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75" t="s">
        <v>6</v>
      </c>
      <c r="AN31" s="275"/>
      <c r="AO31" s="275"/>
      <c r="AP31" s="275"/>
      <c r="AQ31" s="275"/>
      <c r="AR31" s="275"/>
      <c r="AS31" s="275"/>
      <c r="AT31" s="275"/>
      <c r="AU31" s="275"/>
      <c r="AV31" s="275"/>
      <c r="AW31" s="275"/>
      <c r="AX31" s="275"/>
      <c r="AY31" s="275"/>
      <c r="AZ31" s="275"/>
      <c r="BA31" s="275"/>
      <c r="BB31" s="275"/>
      <c r="BC31" s="275"/>
      <c r="BD31" s="275"/>
      <c r="BE31" s="275"/>
      <c r="BF31" s="275"/>
    </row>
    <row r="32" spans="1:60" x14ac:dyDescent="0.25">
      <c r="A32" s="4" t="s">
        <v>6</v>
      </c>
      <c r="B32" s="10" t="s">
        <v>7</v>
      </c>
      <c r="C32" s="10"/>
      <c r="D32" s="6">
        <f>E32-1</f>
        <v>43901</v>
      </c>
      <c r="E32" s="6">
        <f>F32-1</f>
        <v>43902</v>
      </c>
      <c r="F32" s="6">
        <f>G32-1</f>
        <v>43903</v>
      </c>
      <c r="G32" s="6">
        <f>H32-1</f>
        <v>43904</v>
      </c>
      <c r="H32" s="6">
        <f>I32-1</f>
        <v>43905</v>
      </c>
      <c r="I32" s="11">
        <v>43906</v>
      </c>
      <c r="J32" s="11">
        <f t="shared" ref="J32:X32" si="86">I32+1</f>
        <v>43907</v>
      </c>
      <c r="K32" s="11">
        <f t="shared" si="86"/>
        <v>43908</v>
      </c>
      <c r="L32" s="11">
        <f t="shared" si="86"/>
        <v>43909</v>
      </c>
      <c r="M32" s="21">
        <f t="shared" si="86"/>
        <v>43910</v>
      </c>
      <c r="N32" s="11">
        <f t="shared" si="86"/>
        <v>43911</v>
      </c>
      <c r="O32" s="11">
        <f t="shared" si="86"/>
        <v>43912</v>
      </c>
      <c r="P32" s="11">
        <f t="shared" si="86"/>
        <v>43913</v>
      </c>
      <c r="Q32" s="11">
        <f t="shared" si="86"/>
        <v>43914</v>
      </c>
      <c r="R32" s="11">
        <f t="shared" si="86"/>
        <v>43915</v>
      </c>
      <c r="S32" s="11">
        <f t="shared" si="86"/>
        <v>43916</v>
      </c>
      <c r="T32" s="11">
        <f t="shared" si="86"/>
        <v>43917</v>
      </c>
      <c r="U32" s="11">
        <f t="shared" si="86"/>
        <v>43918</v>
      </c>
      <c r="V32" s="11">
        <f t="shared" si="86"/>
        <v>43919</v>
      </c>
      <c r="W32" s="11">
        <f t="shared" si="86"/>
        <v>43920</v>
      </c>
      <c r="X32" s="11">
        <f t="shared" si="86"/>
        <v>43921</v>
      </c>
      <c r="Y32" s="11">
        <f t="shared" ref="Y32" si="87">X32+1</f>
        <v>43922</v>
      </c>
      <c r="Z32" s="11">
        <f t="shared" ref="Z32" si="88">Y32+1</f>
        <v>43923</v>
      </c>
      <c r="AA32" s="11">
        <f t="shared" ref="AA32" si="89">Z32+1</f>
        <v>43924</v>
      </c>
      <c r="AB32" s="11">
        <f t="shared" ref="AB32" si="90">AA32+1</f>
        <v>43925</v>
      </c>
      <c r="AC32" s="11">
        <f t="shared" ref="AC32" si="91">AB32+1</f>
        <v>43926</v>
      </c>
      <c r="AD32" s="130">
        <f t="shared" ref="AD32" si="92">AC32+1</f>
        <v>43927</v>
      </c>
      <c r="AE32" s="11">
        <f t="shared" ref="AE32" si="93">AD32+1</f>
        <v>43928</v>
      </c>
      <c r="AF32" s="11">
        <f t="shared" ref="AF32" si="94">AE32+1</f>
        <v>43929</v>
      </c>
      <c r="AG32" s="11">
        <f t="shared" ref="AG32" si="95">AF32+1</f>
        <v>43930</v>
      </c>
      <c r="AH32" s="11">
        <f t="shared" ref="AH32" si="96">AG32+1</f>
        <v>43931</v>
      </c>
      <c r="AI32" s="11">
        <f t="shared" ref="AI32" si="97">AH32+1</f>
        <v>43932</v>
      </c>
      <c r="AJ32" s="11">
        <f t="shared" ref="AJ32" si="98">AI32+1</f>
        <v>43933</v>
      </c>
      <c r="AK32" s="11">
        <f t="shared" ref="AK32:AT32" si="99">AJ32+1</f>
        <v>43934</v>
      </c>
      <c r="AL32" s="11">
        <f t="shared" si="99"/>
        <v>43935</v>
      </c>
      <c r="AM32" s="11">
        <f t="shared" si="99"/>
        <v>43936</v>
      </c>
      <c r="AN32" s="11">
        <f t="shared" si="99"/>
        <v>43937</v>
      </c>
      <c r="AO32" s="11">
        <f t="shared" si="99"/>
        <v>43938</v>
      </c>
      <c r="AP32" s="11">
        <f t="shared" si="99"/>
        <v>43939</v>
      </c>
      <c r="AQ32" s="11">
        <f t="shared" si="99"/>
        <v>43940</v>
      </c>
      <c r="AR32" s="11">
        <f t="shared" si="99"/>
        <v>43941</v>
      </c>
      <c r="AS32" s="11">
        <f t="shared" si="99"/>
        <v>43942</v>
      </c>
      <c r="AT32" s="11">
        <f t="shared" si="99"/>
        <v>43943</v>
      </c>
    </row>
    <row r="33" spans="1:58" x14ac:dyDescent="0.25">
      <c r="A33" s="4"/>
      <c r="B33" s="4" t="s">
        <v>1</v>
      </c>
      <c r="C33" s="7">
        <v>0.18</v>
      </c>
      <c r="D33" s="4">
        <v>932</v>
      </c>
      <c r="E33" s="4">
        <v>1203</v>
      </c>
      <c r="F33" s="4">
        <v>1598</v>
      </c>
      <c r="G33" s="4">
        <v>1922</v>
      </c>
      <c r="H33" s="4">
        <v>3774</v>
      </c>
      <c r="I33" s="4">
        <v>4372</v>
      </c>
      <c r="J33" s="4">
        <v>5656</v>
      </c>
      <c r="K33" s="4">
        <v>8074</v>
      </c>
      <c r="L33" s="4">
        <v>12018</v>
      </c>
      <c r="M33" s="4">
        <v>17438</v>
      </c>
      <c r="N33" s="4">
        <v>23632</v>
      </c>
      <c r="O33" s="4">
        <v>32876</v>
      </c>
      <c r="P33" s="4">
        <v>42751</v>
      </c>
      <c r="Q33" s="4">
        <v>52690</v>
      </c>
      <c r="R33" s="4">
        <v>64916</v>
      </c>
      <c r="S33" s="4">
        <v>81966</v>
      </c>
      <c r="T33" s="4">
        <v>100997</v>
      </c>
      <c r="U33" s="4">
        <v>121105</v>
      </c>
      <c r="V33" s="4">
        <v>141288</v>
      </c>
      <c r="W33" s="4">
        <v>160689</v>
      </c>
      <c r="X33" s="4">
        <v>186082</v>
      </c>
      <c r="Y33" s="4">
        <v>212747</v>
      </c>
      <c r="Z33" s="4">
        <v>241626</v>
      </c>
      <c r="AA33" s="4">
        <v>273808</v>
      </c>
      <c r="AB33" s="4">
        <v>307036</v>
      </c>
      <c r="AC33" s="4">
        <v>333593</v>
      </c>
      <c r="AD33" s="4">
        <v>362955</v>
      </c>
      <c r="AE33" s="4">
        <v>393602</v>
      </c>
      <c r="AF33" s="17">
        <v>425746</v>
      </c>
      <c r="AG33" s="17">
        <v>459093</v>
      </c>
      <c r="AH33" s="17">
        <v>493457</v>
      </c>
      <c r="AI33" s="17">
        <v>525428</v>
      </c>
      <c r="AJ33" s="17">
        <v>553493</v>
      </c>
      <c r="AK33" s="17">
        <v>578178</v>
      </c>
      <c r="AL33" s="17">
        <v>603505</v>
      </c>
      <c r="AM33" s="17">
        <v>633630</v>
      </c>
      <c r="AN33" s="17">
        <v>664880</v>
      </c>
      <c r="AO33" s="17">
        <v>696621</v>
      </c>
      <c r="AP33" s="17">
        <v>724895</v>
      </c>
      <c r="AQ33">
        <v>751218</v>
      </c>
      <c r="AR33">
        <v>775663</v>
      </c>
      <c r="AS33">
        <v>801115</v>
      </c>
      <c r="AT33">
        <v>831458</v>
      </c>
    </row>
    <row r="34" spans="1:58" s="25" customFormat="1" x14ac:dyDescent="0.25">
      <c r="A34" s="23"/>
      <c r="B34" s="23" t="s">
        <v>17</v>
      </c>
      <c r="C34" s="23"/>
      <c r="D34" s="23"/>
      <c r="E34" s="24">
        <f t="shared" ref="E34:R34" si="100">(E33-D33)/D33</f>
        <v>0.29077253218884119</v>
      </c>
      <c r="F34" s="24">
        <f t="shared" si="100"/>
        <v>0.32834580216126352</v>
      </c>
      <c r="G34" s="24">
        <f t="shared" si="100"/>
        <v>0.20275344180225283</v>
      </c>
      <c r="H34" s="24">
        <f t="shared" si="100"/>
        <v>0.96357960457856395</v>
      </c>
      <c r="I34" s="24">
        <f t="shared" si="100"/>
        <v>0.1584525702172761</v>
      </c>
      <c r="J34" s="24">
        <f t="shared" si="100"/>
        <v>0.29368709972552609</v>
      </c>
      <c r="K34" s="24">
        <f t="shared" si="100"/>
        <v>0.42751060820367753</v>
      </c>
      <c r="L34" s="24">
        <f t="shared" si="100"/>
        <v>0.48848154570225416</v>
      </c>
      <c r="M34" s="24">
        <f t="shared" si="100"/>
        <v>0.45099018139457481</v>
      </c>
      <c r="N34" s="24">
        <f t="shared" si="100"/>
        <v>0.3552012845509806</v>
      </c>
      <c r="O34" s="24">
        <f t="shared" si="100"/>
        <v>0.39116452268111035</v>
      </c>
      <c r="P34" s="24">
        <f t="shared" si="100"/>
        <v>0.30037109137364643</v>
      </c>
      <c r="Q34" s="24">
        <f t="shared" si="100"/>
        <v>0.23248578980608642</v>
      </c>
      <c r="R34" s="24">
        <f t="shared" si="100"/>
        <v>0.23203643955209718</v>
      </c>
      <c r="S34" s="24">
        <f t="shared" ref="S34" si="101">(S33-R33)/R33</f>
        <v>0.26264711319243328</v>
      </c>
      <c r="T34" s="24">
        <f t="shared" ref="T34:AT34" si="102">(T33-S33)/S33</f>
        <v>0.23218163628821706</v>
      </c>
      <c r="U34" s="24">
        <f t="shared" si="102"/>
        <v>0.19909502262443438</v>
      </c>
      <c r="V34" s="24">
        <f t="shared" si="102"/>
        <v>0.166657033153049</v>
      </c>
      <c r="W34" s="24">
        <f t="shared" si="102"/>
        <v>0.1373152709359606</v>
      </c>
      <c r="X34" s="24">
        <f t="shared" si="102"/>
        <v>0.15802575160714175</v>
      </c>
      <c r="Y34" s="24">
        <f t="shared" si="102"/>
        <v>0.14329704108941219</v>
      </c>
      <c r="Z34" s="24">
        <f t="shared" si="102"/>
        <v>0.13574339473647101</v>
      </c>
      <c r="AA34" s="24">
        <f t="shared" si="102"/>
        <v>0.13318930909753091</v>
      </c>
      <c r="AB34" s="24">
        <f t="shared" si="102"/>
        <v>0.12135511015017823</v>
      </c>
      <c r="AC34" s="24">
        <f t="shared" si="102"/>
        <v>8.6494743287432091E-2</v>
      </c>
      <c r="AD34" s="24">
        <f t="shared" si="102"/>
        <v>8.801743441858792E-2</v>
      </c>
      <c r="AE34" s="24">
        <f t="shared" si="102"/>
        <v>8.4437464699480658E-2</v>
      </c>
      <c r="AF34" s="24">
        <f t="shared" si="102"/>
        <v>8.1666251695875533E-2</v>
      </c>
      <c r="AG34" s="24">
        <f t="shared" si="102"/>
        <v>7.832604416717949E-2</v>
      </c>
      <c r="AH34" s="24">
        <f t="shared" si="102"/>
        <v>7.48519363179138E-2</v>
      </c>
      <c r="AI34" s="24">
        <f t="shared" si="102"/>
        <v>6.4789839844201211E-2</v>
      </c>
      <c r="AJ34" s="24">
        <f t="shared" si="102"/>
        <v>5.3413598057202888E-2</v>
      </c>
      <c r="AK34" s="24">
        <f t="shared" si="102"/>
        <v>4.4598576675766451E-2</v>
      </c>
      <c r="AL34" s="24">
        <f t="shared" si="102"/>
        <v>4.3804849025732562E-2</v>
      </c>
      <c r="AM34" s="24">
        <f t="shared" si="102"/>
        <v>4.9916736398207137E-2</v>
      </c>
      <c r="AN34" s="24">
        <f t="shared" si="102"/>
        <v>4.9319003203762452E-2</v>
      </c>
      <c r="AO34" s="24">
        <f t="shared" si="102"/>
        <v>4.7739441703766095E-2</v>
      </c>
      <c r="AP34" s="24">
        <f t="shared" si="102"/>
        <v>4.0587349505685301E-2</v>
      </c>
      <c r="AQ34" s="24">
        <f t="shared" si="102"/>
        <v>3.6312845308630902E-2</v>
      </c>
      <c r="AR34" s="24">
        <f t="shared" si="102"/>
        <v>3.2540487581500979E-2</v>
      </c>
      <c r="AS34" s="24">
        <f t="shared" si="102"/>
        <v>3.281321914284941E-2</v>
      </c>
      <c r="AT34" s="24">
        <f t="shared" si="102"/>
        <v>3.7875960380220071E-2</v>
      </c>
    </row>
    <row r="35" spans="1:58" s="25" customFormat="1" x14ac:dyDescent="0.25">
      <c r="A35" s="23"/>
      <c r="B35" s="43" t="s">
        <v>49</v>
      </c>
      <c r="C35" s="23">
        <v>327</v>
      </c>
      <c r="D35" s="23"/>
      <c r="E35" s="24"/>
      <c r="F35" s="24"/>
      <c r="G35" s="24"/>
      <c r="H35" s="44">
        <f t="shared" ref="H35:Z35" si="103">(H33-G33)/$C35</f>
        <v>5.6636085626911319</v>
      </c>
      <c r="I35" s="44">
        <f t="shared" si="103"/>
        <v>1.8287461773700306</v>
      </c>
      <c r="J35" s="44">
        <f t="shared" si="103"/>
        <v>3.926605504587156</v>
      </c>
      <c r="K35" s="44">
        <f t="shared" si="103"/>
        <v>7.3944954128440363</v>
      </c>
      <c r="L35" s="44">
        <f t="shared" si="103"/>
        <v>12.061162079510703</v>
      </c>
      <c r="M35" s="44">
        <f t="shared" si="103"/>
        <v>16.574923547400612</v>
      </c>
      <c r="N35" s="44">
        <f t="shared" si="103"/>
        <v>18.941896024464832</v>
      </c>
      <c r="O35" s="44">
        <f t="shared" si="103"/>
        <v>28.269113149847094</v>
      </c>
      <c r="P35" s="44">
        <f t="shared" si="103"/>
        <v>30.198776758409785</v>
      </c>
      <c r="Q35" s="44">
        <f t="shared" si="103"/>
        <v>30.394495412844037</v>
      </c>
      <c r="R35" s="44">
        <f t="shared" si="103"/>
        <v>37.388379204892964</v>
      </c>
      <c r="S35" s="44">
        <f t="shared" si="103"/>
        <v>52.140672782874617</v>
      </c>
      <c r="T35" s="44">
        <f t="shared" si="103"/>
        <v>58.198776758409785</v>
      </c>
      <c r="U35" s="44">
        <f t="shared" si="103"/>
        <v>61.49235474006116</v>
      </c>
      <c r="V35" s="44">
        <f t="shared" si="103"/>
        <v>61.721712538226299</v>
      </c>
      <c r="W35" s="44">
        <f t="shared" si="103"/>
        <v>59.330275229357795</v>
      </c>
      <c r="X35" s="44">
        <f t="shared" si="103"/>
        <v>77.654434250764524</v>
      </c>
      <c r="Y35" s="44">
        <f t="shared" si="103"/>
        <v>81.544342507645254</v>
      </c>
      <c r="Z35" s="44">
        <f t="shared" si="103"/>
        <v>88.314984709480129</v>
      </c>
      <c r="AA35" s="44">
        <f t="shared" ref="AA35:AB35" si="104">(AA33-Z33)/$C35</f>
        <v>98.415902140672785</v>
      </c>
      <c r="AB35" s="44">
        <f t="shared" si="104"/>
        <v>101.61467889908256</v>
      </c>
      <c r="AC35" s="44">
        <f t="shared" ref="AC35:AD35" si="105">(AC33-AB33)/$C35</f>
        <v>81.214067278287459</v>
      </c>
      <c r="AD35" s="44">
        <f t="shared" si="105"/>
        <v>89.792048929663608</v>
      </c>
      <c r="AE35" s="44">
        <f t="shared" ref="AE35:AT35" si="106">(AE33-AD33)/$C35</f>
        <v>93.721712538226299</v>
      </c>
      <c r="AF35" s="44">
        <f t="shared" si="106"/>
        <v>98.299694189602448</v>
      </c>
      <c r="AG35" s="44">
        <f t="shared" si="106"/>
        <v>101.97859327217125</v>
      </c>
      <c r="AH35" s="44">
        <f t="shared" si="106"/>
        <v>105.08868501529052</v>
      </c>
      <c r="AI35" s="44">
        <f t="shared" si="106"/>
        <v>97.77064220183486</v>
      </c>
      <c r="AJ35" s="44">
        <f t="shared" si="106"/>
        <v>85.825688073394502</v>
      </c>
      <c r="AK35" s="44">
        <f t="shared" si="106"/>
        <v>75.489296636085626</v>
      </c>
      <c r="AL35" s="44">
        <f t="shared" si="106"/>
        <v>77.452599388379198</v>
      </c>
      <c r="AM35" s="44">
        <f t="shared" si="106"/>
        <v>92.125382262996936</v>
      </c>
      <c r="AN35" s="44">
        <f t="shared" si="106"/>
        <v>95.565749235474001</v>
      </c>
      <c r="AO35" s="44">
        <f t="shared" si="106"/>
        <v>97.067278287461775</v>
      </c>
      <c r="AP35" s="44">
        <f t="shared" si="106"/>
        <v>86.464831804281346</v>
      </c>
      <c r="AQ35" s="44">
        <f t="shared" si="106"/>
        <v>80.498470948012226</v>
      </c>
      <c r="AR35" s="44">
        <f t="shared" si="106"/>
        <v>74.75535168195718</v>
      </c>
      <c r="AS35" s="44">
        <f t="shared" si="106"/>
        <v>77.834862385321102</v>
      </c>
      <c r="AT35" s="44">
        <f t="shared" si="106"/>
        <v>92.792048929663608</v>
      </c>
    </row>
    <row r="36" spans="1:58" x14ac:dyDescent="0.25">
      <c r="A36" s="4"/>
      <c r="B36" s="4" t="s">
        <v>3</v>
      </c>
      <c r="C36" s="4"/>
      <c r="D36" s="4">
        <v>32</v>
      </c>
      <c r="E36" s="4">
        <v>42</v>
      </c>
      <c r="F36" s="4">
        <v>50</v>
      </c>
      <c r="G36" s="4">
        <v>56</v>
      </c>
      <c r="H36" s="4">
        <v>62</v>
      </c>
      <c r="I36" s="4">
        <v>75</v>
      </c>
      <c r="J36" s="4">
        <v>96</v>
      </c>
      <c r="K36" s="4">
        <v>122</v>
      </c>
      <c r="L36" s="4">
        <v>172</v>
      </c>
      <c r="M36" s="4">
        <v>229</v>
      </c>
      <c r="N36" s="4">
        <v>268</v>
      </c>
      <c r="O36" s="4">
        <v>414</v>
      </c>
      <c r="P36" s="4">
        <v>519</v>
      </c>
      <c r="Q36" s="4">
        <v>681</v>
      </c>
      <c r="R36" s="4">
        <v>906</v>
      </c>
      <c r="S36" s="4">
        <v>1159</v>
      </c>
      <c r="T36" s="4">
        <v>1592</v>
      </c>
      <c r="U36" s="4">
        <v>2039</v>
      </c>
      <c r="V36" s="4">
        <v>2452</v>
      </c>
      <c r="W36" s="4">
        <v>2985</v>
      </c>
      <c r="X36" s="4">
        <v>3806</v>
      </c>
      <c r="Y36" s="4">
        <v>4745</v>
      </c>
      <c r="Z36" s="4">
        <v>5821</v>
      </c>
      <c r="AA36" s="4">
        <v>7007</v>
      </c>
      <c r="AB36" s="4">
        <v>8352</v>
      </c>
      <c r="AC36" s="4">
        <v>9534</v>
      </c>
      <c r="AD36" s="4">
        <v>10748</v>
      </c>
      <c r="AE36" s="4">
        <v>12675</v>
      </c>
      <c r="AF36" s="17">
        <v>14610</v>
      </c>
      <c r="AG36" s="17">
        <v>16466</v>
      </c>
      <c r="AH36" s="17">
        <v>18544</v>
      </c>
      <c r="AI36" s="17">
        <v>20453</v>
      </c>
      <c r="AJ36" s="17">
        <v>21936</v>
      </c>
      <c r="AK36" s="17">
        <v>23398</v>
      </c>
      <c r="AL36" s="17">
        <v>25708</v>
      </c>
      <c r="AM36" s="17">
        <v>28214</v>
      </c>
      <c r="AN36" s="17">
        <v>30355</v>
      </c>
      <c r="AO36" s="17">
        <v>32432</v>
      </c>
      <c r="AP36" s="17">
        <v>34178</v>
      </c>
      <c r="AQ36" s="17">
        <v>35809</v>
      </c>
      <c r="AR36" s="17">
        <v>37429</v>
      </c>
      <c r="AS36" s="17">
        <v>40040</v>
      </c>
      <c r="AT36" s="17">
        <v>42209</v>
      </c>
    </row>
    <row r="37" spans="1:58" x14ac:dyDescent="0.25">
      <c r="A37" s="4"/>
      <c r="B37" s="4"/>
      <c r="C37" s="4"/>
      <c r="D37" s="8"/>
      <c r="E37" s="8">
        <f t="shared" ref="E37:R37" si="107">(E36-D36)/D36</f>
        <v>0.3125</v>
      </c>
      <c r="F37" s="8">
        <f t="shared" si="107"/>
        <v>0.19047619047619047</v>
      </c>
      <c r="G37" s="8">
        <f t="shared" si="107"/>
        <v>0.12</v>
      </c>
      <c r="H37" s="8">
        <f t="shared" si="107"/>
        <v>0.10714285714285714</v>
      </c>
      <c r="I37" s="8">
        <f t="shared" si="107"/>
        <v>0.20967741935483872</v>
      </c>
      <c r="J37" s="8">
        <f t="shared" si="107"/>
        <v>0.28000000000000003</v>
      </c>
      <c r="K37" s="8">
        <f t="shared" si="107"/>
        <v>0.27083333333333331</v>
      </c>
      <c r="L37" s="8">
        <f t="shared" si="107"/>
        <v>0.4098360655737705</v>
      </c>
      <c r="M37" s="8">
        <f t="shared" si="107"/>
        <v>0.33139534883720928</v>
      </c>
      <c r="N37" s="8">
        <f t="shared" si="107"/>
        <v>0.1703056768558952</v>
      </c>
      <c r="O37" s="8">
        <f t="shared" si="107"/>
        <v>0.54477611940298509</v>
      </c>
      <c r="P37" s="8">
        <f t="shared" si="107"/>
        <v>0.25362318840579712</v>
      </c>
      <c r="Q37" s="8">
        <f t="shared" si="107"/>
        <v>0.31213872832369943</v>
      </c>
      <c r="R37" s="8">
        <f t="shared" si="107"/>
        <v>0.33039647577092512</v>
      </c>
      <c r="S37" s="8">
        <f t="shared" ref="S37" si="108">(S36-R36)/R36</f>
        <v>0.27924944812362029</v>
      </c>
      <c r="T37" s="8">
        <f t="shared" ref="T37:AT37" si="109">(T36-S36)/S36</f>
        <v>0.37359792924935287</v>
      </c>
      <c r="U37" s="8">
        <f t="shared" si="109"/>
        <v>0.28077889447236182</v>
      </c>
      <c r="V37" s="8">
        <f t="shared" si="109"/>
        <v>0.20255026974006865</v>
      </c>
      <c r="W37" s="8">
        <f t="shared" si="109"/>
        <v>0.21737357259380097</v>
      </c>
      <c r="X37" s="8">
        <f t="shared" si="109"/>
        <v>0.27504187604690117</v>
      </c>
      <c r="Y37" s="8">
        <f t="shared" si="109"/>
        <v>0.2467157120336311</v>
      </c>
      <c r="Z37" s="8">
        <f t="shared" si="109"/>
        <v>0.22676501580611169</v>
      </c>
      <c r="AA37" s="8">
        <f t="shared" si="109"/>
        <v>0.20374506098608486</v>
      </c>
      <c r="AB37" s="8">
        <f t="shared" si="109"/>
        <v>0.19195090623662053</v>
      </c>
      <c r="AC37" s="8">
        <f t="shared" si="109"/>
        <v>0.14152298850574713</v>
      </c>
      <c r="AD37" s="8">
        <f t="shared" si="109"/>
        <v>0.12733375288441368</v>
      </c>
      <c r="AE37" s="8">
        <f t="shared" si="109"/>
        <v>0.17928917007815406</v>
      </c>
      <c r="AF37" s="8">
        <f t="shared" si="109"/>
        <v>0.15266272189349112</v>
      </c>
      <c r="AG37" s="8">
        <f t="shared" si="109"/>
        <v>0.12703627652292951</v>
      </c>
      <c r="AH37" s="8">
        <f t="shared" si="109"/>
        <v>0.12619944127292604</v>
      </c>
      <c r="AI37" s="8">
        <f t="shared" si="109"/>
        <v>0.10294434857635892</v>
      </c>
      <c r="AJ37" s="8">
        <f t="shared" si="109"/>
        <v>7.2507700581821738E-2</v>
      </c>
      <c r="AK37" s="8">
        <f t="shared" si="109"/>
        <v>6.6648431801604666E-2</v>
      </c>
      <c r="AL37" s="8">
        <f t="shared" si="109"/>
        <v>9.8726386870672714E-2</v>
      </c>
      <c r="AM37" s="8">
        <f t="shared" si="109"/>
        <v>9.7479383849385412E-2</v>
      </c>
      <c r="AN37" s="8">
        <f t="shared" si="109"/>
        <v>7.5884312752534197E-2</v>
      </c>
      <c r="AO37" s="8">
        <f t="shared" si="109"/>
        <v>6.8423653434360077E-2</v>
      </c>
      <c r="AP37" s="8">
        <f t="shared" si="109"/>
        <v>5.3835717809570797E-2</v>
      </c>
      <c r="AQ37" s="8">
        <f t="shared" si="109"/>
        <v>4.77207560418983E-2</v>
      </c>
      <c r="AR37" s="8">
        <f t="shared" si="109"/>
        <v>4.5240023457789942E-2</v>
      </c>
      <c r="AS37" s="8">
        <f t="shared" si="109"/>
        <v>6.9758743220497479E-2</v>
      </c>
      <c r="AT37" s="8">
        <f t="shared" si="109"/>
        <v>5.4170829170829174E-2</v>
      </c>
    </row>
    <row r="38" spans="1:58" x14ac:dyDescent="0.25">
      <c r="A38" s="4"/>
      <c r="B38" s="4" t="s">
        <v>8</v>
      </c>
      <c r="C38" s="7">
        <v>0.06</v>
      </c>
      <c r="D38" s="4"/>
      <c r="E38" s="4"/>
      <c r="F38" s="4"/>
      <c r="G38" s="4"/>
      <c r="H38" s="4"/>
      <c r="I38" s="4"/>
      <c r="J38" s="13">
        <f t="shared" ref="J38:R38" si="110">J36/D33</f>
        <v>0.10300429184549356</v>
      </c>
      <c r="K38" s="13">
        <f t="shared" si="110"/>
        <v>0.10141313383208644</v>
      </c>
      <c r="L38" s="13">
        <f t="shared" si="110"/>
        <v>0.10763454317897372</v>
      </c>
      <c r="M38" s="13">
        <f t="shared" si="110"/>
        <v>0.11914672216441206</v>
      </c>
      <c r="N38" s="13">
        <f t="shared" si="110"/>
        <v>7.101218865924748E-2</v>
      </c>
      <c r="O38" s="13">
        <f t="shared" si="110"/>
        <v>9.4693504117108876E-2</v>
      </c>
      <c r="P38" s="13">
        <f t="shared" si="110"/>
        <v>9.1760961810466765E-2</v>
      </c>
      <c r="Q38" s="13">
        <f t="shared" si="110"/>
        <v>8.4344810502848644E-2</v>
      </c>
      <c r="R38" s="13">
        <f t="shared" si="110"/>
        <v>7.5386919620569148E-2</v>
      </c>
      <c r="S38" s="13">
        <f t="shared" ref="S38" si="111">S36/M33</f>
        <v>6.6464044041747911E-2</v>
      </c>
      <c r="T38" s="13">
        <f t="shared" ref="T38:AT38" si="112">T36/N33</f>
        <v>6.736628300609343E-2</v>
      </c>
      <c r="U38" s="13">
        <f t="shared" si="112"/>
        <v>6.2020927120087603E-2</v>
      </c>
      <c r="V38" s="13">
        <f t="shared" si="112"/>
        <v>5.7355383499801176E-2</v>
      </c>
      <c r="W38" s="13">
        <f t="shared" si="112"/>
        <v>5.665211615107231E-2</v>
      </c>
      <c r="X38" s="13">
        <f t="shared" si="112"/>
        <v>5.8629613654568979E-2</v>
      </c>
      <c r="Y38" s="13">
        <f t="shared" si="112"/>
        <v>5.7889856769880191E-2</v>
      </c>
      <c r="Z38" s="13">
        <f t="shared" si="112"/>
        <v>5.7635375308177472E-2</v>
      </c>
      <c r="AA38" s="13">
        <f t="shared" si="112"/>
        <v>5.7858882787663594E-2</v>
      </c>
      <c r="AB38" s="13">
        <f t="shared" si="112"/>
        <v>5.9113300492610835E-2</v>
      </c>
      <c r="AC38" s="13">
        <f t="shared" si="112"/>
        <v>5.9332001568246737E-2</v>
      </c>
      <c r="AD38" s="13">
        <f t="shared" si="112"/>
        <v>5.7759482378736259E-2</v>
      </c>
      <c r="AE38" s="13">
        <f t="shared" si="112"/>
        <v>5.9577808382726902E-2</v>
      </c>
      <c r="AF38" s="13">
        <f t="shared" si="112"/>
        <v>6.0465347272230636E-2</v>
      </c>
      <c r="AG38" s="13">
        <f t="shared" si="112"/>
        <v>6.0137030327820952E-2</v>
      </c>
      <c r="AH38" s="13">
        <f t="shared" si="112"/>
        <v>6.0396826430776845E-2</v>
      </c>
      <c r="AI38" s="13">
        <f t="shared" si="112"/>
        <v>6.1311238545173313E-2</v>
      </c>
      <c r="AJ38" s="13">
        <f t="shared" si="112"/>
        <v>6.0437244286481798E-2</v>
      </c>
      <c r="AK38" s="13">
        <f t="shared" si="112"/>
        <v>5.9445836149206559E-2</v>
      </c>
      <c r="AL38" s="13">
        <f t="shared" si="112"/>
        <v>6.0383421100844166E-2</v>
      </c>
      <c r="AM38" s="13">
        <f t="shared" si="112"/>
        <v>6.145595772534105E-2</v>
      </c>
      <c r="AN38" s="13">
        <f t="shared" si="112"/>
        <v>6.1514985094952547E-2</v>
      </c>
      <c r="AO38" s="13">
        <f t="shared" si="112"/>
        <v>6.1724917590992488E-2</v>
      </c>
      <c r="AP38" s="13">
        <f t="shared" si="112"/>
        <v>6.1749651757113458E-2</v>
      </c>
      <c r="AQ38" s="13">
        <f t="shared" si="112"/>
        <v>6.1934214030973163E-2</v>
      </c>
      <c r="AR38" s="13">
        <f t="shared" si="112"/>
        <v>6.2019370179203157E-2</v>
      </c>
      <c r="AS38" s="13">
        <f t="shared" si="112"/>
        <v>6.319145242491675E-2</v>
      </c>
      <c r="AT38" s="13">
        <f t="shared" si="112"/>
        <v>6.3483636144868252E-2</v>
      </c>
    </row>
    <row r="39" spans="1:58" x14ac:dyDescent="0.25">
      <c r="A39" s="4"/>
      <c r="B39" s="4" t="s">
        <v>33</v>
      </c>
      <c r="C39" s="7"/>
      <c r="D39" s="4"/>
      <c r="E39" s="4"/>
      <c r="F39" s="4"/>
      <c r="G39" s="4"/>
      <c r="H39" s="4"/>
      <c r="I39" s="4"/>
      <c r="J39" s="13"/>
      <c r="K39" s="13"/>
      <c r="L39" s="13"/>
      <c r="M39" s="131">
        <f t="shared" ref="M39" si="113">(M36-J36)/(H33-E33)</f>
        <v>5.1730844029560484E-2</v>
      </c>
      <c r="N39" s="131">
        <f t="shared" ref="N39" si="114">(N36-K36)/(I33-F33)</f>
        <v>5.2631578947368418E-2</v>
      </c>
      <c r="O39" s="131">
        <f t="shared" ref="O39" si="115">(O36-L36)/(J33-G33)</f>
        <v>6.4809855382967324E-2</v>
      </c>
      <c r="P39" s="131">
        <f t="shared" ref="P39" si="116">(P36-M36)/(K33-H33)</f>
        <v>6.7441860465116285E-2</v>
      </c>
      <c r="Q39" s="131">
        <f t="shared" ref="Q39" si="117">(Q36-N36)/(L33-I33)</f>
        <v>5.4015171331415118E-2</v>
      </c>
      <c r="R39" s="131">
        <f t="shared" ref="R39" si="118">(R36-O36)/(M33-J33)</f>
        <v>4.1758614836190797E-2</v>
      </c>
      <c r="S39" s="131">
        <f t="shared" ref="S39" si="119">(S36-P36)/(N33-K33)</f>
        <v>4.1136392852551745E-2</v>
      </c>
      <c r="T39" s="131">
        <f t="shared" ref="T39:AT39" si="120">(T36-Q36)/(O33-L33)</f>
        <v>4.3676287275865373E-2</v>
      </c>
      <c r="U39" s="131">
        <f t="shared" si="120"/>
        <v>4.475960968672224E-2</v>
      </c>
      <c r="V39" s="131">
        <f t="shared" si="120"/>
        <v>4.449721247160851E-2</v>
      </c>
      <c r="W39" s="131">
        <f t="shared" si="120"/>
        <v>4.3476903870162294E-2</v>
      </c>
      <c r="X39" s="131">
        <f t="shared" si="120"/>
        <v>4.5059288537549404E-2</v>
      </c>
      <c r="Y39" s="131">
        <f t="shared" si="120"/>
        <v>4.7467240772558844E-2</v>
      </c>
      <c r="Z39" s="131">
        <f t="shared" si="120"/>
        <v>5.0472512413461706E-2</v>
      </c>
      <c r="AA39" s="131">
        <f t="shared" si="120"/>
        <v>5.3959745119854352E-2</v>
      </c>
      <c r="AB39" s="131">
        <f t="shared" si="120"/>
        <v>6.0426857870401397E-2</v>
      </c>
      <c r="AC39" s="131">
        <f t="shared" si="120"/>
        <v>5.7143296858888533E-2</v>
      </c>
      <c r="AD39" s="131">
        <f t="shared" si="120"/>
        <v>5.2351698176576776E-2</v>
      </c>
      <c r="AE39" s="131">
        <f t="shared" si="120"/>
        <v>5.3411912969346526E-2</v>
      </c>
      <c r="AF39" s="131">
        <f t="shared" si="120"/>
        <v>5.7861979344778061E-2</v>
      </c>
      <c r="AG39" s="131">
        <f t="shared" si="120"/>
        <v>6.064334121689699E-2</v>
      </c>
      <c r="AH39" s="131">
        <f t="shared" si="120"/>
        <v>6.3816368914936875E-2</v>
      </c>
      <c r="AI39" s="131">
        <f t="shared" si="120"/>
        <v>6.554342827016052E-2</v>
      </c>
      <c r="AJ39" s="131">
        <f t="shared" si="120"/>
        <v>6.3188780814638537E-2</v>
      </c>
      <c r="AK39" s="131">
        <f t="shared" si="120"/>
        <v>5.2673271624363832E-2</v>
      </c>
      <c r="AL39" s="131">
        <f t="shared" si="120"/>
        <v>5.4661008134140508E-2</v>
      </c>
      <c r="AM39" s="131">
        <f t="shared" si="120"/>
        <v>6.2871163186620602E-2</v>
      </c>
      <c r="AN39" s="131">
        <f t="shared" si="120"/>
        <v>6.979193836399751E-2</v>
      </c>
      <c r="AO39" s="131">
        <f t="shared" si="120"/>
        <v>7.1228813559322035E-2</v>
      </c>
      <c r="AP39" s="131">
        <f t="shared" si="120"/>
        <v>7.0395769643889938E-2</v>
      </c>
      <c r="AQ39" s="131">
        <f t="shared" si="120"/>
        <v>6.9854118370326734E-2</v>
      </c>
      <c r="AR39" s="131">
        <f t="shared" si="120"/>
        <v>6.2355715836629771E-2</v>
      </c>
      <c r="AS39" s="131">
        <f t="shared" si="120"/>
        <v>6.7610897095799399E-2</v>
      </c>
      <c r="AT39" s="131">
        <f t="shared" si="120"/>
        <v>6.873147471970445E-2</v>
      </c>
    </row>
    <row r="40" spans="1:58" x14ac:dyDescent="0.25">
      <c r="A40" s="4"/>
      <c r="B40" s="132" t="s">
        <v>32</v>
      </c>
      <c r="C40" s="7"/>
      <c r="D40" s="4"/>
      <c r="E40" s="4"/>
      <c r="F40" s="4"/>
      <c r="G40" s="4"/>
      <c r="H40" s="4"/>
      <c r="I40" s="4"/>
      <c r="J40" s="126">
        <f t="shared" ref="J40" si="121">J36-I36</f>
        <v>21</v>
      </c>
      <c r="K40" s="126">
        <f t="shared" ref="K40" si="122">K36-J36</f>
        <v>26</v>
      </c>
      <c r="L40" s="126">
        <f t="shared" ref="L40" si="123">L36-K36</f>
        <v>50</v>
      </c>
      <c r="M40" s="126">
        <f t="shared" ref="M40" si="124">M36-L36</f>
        <v>57</v>
      </c>
      <c r="N40" s="126">
        <f t="shared" ref="N40" si="125">N36-M36</f>
        <v>39</v>
      </c>
      <c r="O40" s="126">
        <f t="shared" ref="O40" si="126">O36-N36</f>
        <v>146</v>
      </c>
      <c r="P40" s="126">
        <f t="shared" ref="P40" si="127">P36-O36</f>
        <v>105</v>
      </c>
      <c r="Q40" s="126">
        <f t="shared" ref="Q40" si="128">Q36-P36</f>
        <v>162</v>
      </c>
      <c r="R40" s="126">
        <f t="shared" ref="R40" si="129">R36-Q36</f>
        <v>225</v>
      </c>
      <c r="S40" s="126">
        <f t="shared" ref="S40" si="130">S36-R36</f>
        <v>253</v>
      </c>
      <c r="T40" s="126">
        <f t="shared" ref="T40" si="131">T36-S36</f>
        <v>433</v>
      </c>
      <c r="U40" s="126">
        <f t="shared" ref="U40" si="132">U36-T36</f>
        <v>447</v>
      </c>
      <c r="V40" s="126">
        <f t="shared" ref="V40" si="133">V36-U36</f>
        <v>413</v>
      </c>
      <c r="W40" s="126">
        <f t="shared" ref="W40" si="134">W36-V36</f>
        <v>533</v>
      </c>
      <c r="X40" s="126">
        <f t="shared" ref="X40" si="135">X36-W36</f>
        <v>821</v>
      </c>
      <c r="Y40" s="126">
        <f t="shared" ref="Y40" si="136">Y36-X36</f>
        <v>939</v>
      </c>
      <c r="Z40" s="126">
        <f t="shared" ref="Z40" si="137">Z36-Y36</f>
        <v>1076</v>
      </c>
      <c r="AA40" s="126">
        <f t="shared" ref="AA40" si="138">AA36-Z36</f>
        <v>1186</v>
      </c>
      <c r="AB40" s="126">
        <f t="shared" ref="AB40" si="139">AB36-AA36</f>
        <v>1345</v>
      </c>
      <c r="AC40" s="126">
        <f t="shared" ref="AC40:AT40" si="140">AC36-AB36</f>
        <v>1182</v>
      </c>
      <c r="AD40" s="126">
        <f t="shared" si="140"/>
        <v>1214</v>
      </c>
      <c r="AE40" s="126">
        <f t="shared" si="140"/>
        <v>1927</v>
      </c>
      <c r="AF40" s="126">
        <f t="shared" si="140"/>
        <v>1935</v>
      </c>
      <c r="AG40" s="126">
        <f t="shared" si="140"/>
        <v>1856</v>
      </c>
      <c r="AH40" s="126">
        <f t="shared" si="140"/>
        <v>2078</v>
      </c>
      <c r="AI40" s="126">
        <f t="shared" si="140"/>
        <v>1909</v>
      </c>
      <c r="AJ40" s="126">
        <f t="shared" si="140"/>
        <v>1483</v>
      </c>
      <c r="AK40" s="126">
        <f t="shared" si="140"/>
        <v>1462</v>
      </c>
      <c r="AL40" s="126">
        <f t="shared" si="140"/>
        <v>2310</v>
      </c>
      <c r="AM40" s="126">
        <f t="shared" si="140"/>
        <v>2506</v>
      </c>
      <c r="AN40" s="126">
        <f t="shared" si="140"/>
        <v>2141</v>
      </c>
      <c r="AO40" s="126">
        <f t="shared" si="140"/>
        <v>2077</v>
      </c>
      <c r="AP40" s="126">
        <f t="shared" si="140"/>
        <v>1746</v>
      </c>
      <c r="AQ40" s="126">
        <f t="shared" si="140"/>
        <v>1631</v>
      </c>
      <c r="AR40" s="126">
        <f t="shared" si="140"/>
        <v>1620</v>
      </c>
      <c r="AS40" s="126">
        <f t="shared" si="140"/>
        <v>2611</v>
      </c>
      <c r="AT40" s="126">
        <f t="shared" si="140"/>
        <v>2169</v>
      </c>
    </row>
    <row r="42" spans="1:58" x14ac:dyDescent="0.25">
      <c r="A42" s="278" t="s">
        <v>10</v>
      </c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  <c r="AD42" s="278"/>
      <c r="AE42" s="278"/>
      <c r="AF42" s="278"/>
      <c r="AG42" s="278"/>
      <c r="AH42" s="278"/>
      <c r="AI42" s="278"/>
      <c r="AJ42" s="278"/>
      <c r="AK42" s="278"/>
      <c r="AL42" s="278"/>
      <c r="AM42" s="278" t="s">
        <v>10</v>
      </c>
      <c r="AN42" s="278"/>
      <c r="AO42" s="278"/>
      <c r="AP42" s="278"/>
      <c r="AQ42" s="278"/>
      <c r="AR42" s="278"/>
      <c r="AS42" s="278"/>
      <c r="AT42" s="278"/>
      <c r="AU42" s="278"/>
      <c r="AV42" s="278"/>
      <c r="AW42" s="278"/>
      <c r="AX42" s="278"/>
      <c r="AY42" s="278"/>
      <c r="AZ42" s="278"/>
      <c r="BA42" s="278"/>
      <c r="BB42" s="278"/>
      <c r="BC42" s="278"/>
      <c r="BD42" s="278"/>
      <c r="BE42" s="278"/>
      <c r="BF42" s="278"/>
    </row>
    <row r="43" spans="1:58" x14ac:dyDescent="0.25">
      <c r="A43" s="4" t="s">
        <v>10</v>
      </c>
      <c r="B43" s="5" t="s">
        <v>2</v>
      </c>
      <c r="C43" s="5"/>
      <c r="D43" s="5"/>
      <c r="E43" s="5"/>
      <c r="F43" s="5"/>
      <c r="G43" s="5"/>
      <c r="H43" s="6">
        <f>I43-1</f>
        <v>43902</v>
      </c>
      <c r="I43" s="6">
        <f>J43-1</f>
        <v>43903</v>
      </c>
      <c r="J43" s="6">
        <f>K43-1</f>
        <v>43904</v>
      </c>
      <c r="K43" s="6">
        <f>L43-1</f>
        <v>43905</v>
      </c>
      <c r="L43" s="6">
        <v>43906</v>
      </c>
      <c r="M43" s="11">
        <f t="shared" ref="M43:AV43" si="141">L43+1</f>
        <v>43907</v>
      </c>
      <c r="N43" s="11">
        <f t="shared" si="141"/>
        <v>43908</v>
      </c>
      <c r="O43" s="11">
        <f t="shared" si="141"/>
        <v>43909</v>
      </c>
      <c r="P43" s="11">
        <f t="shared" si="141"/>
        <v>43910</v>
      </c>
      <c r="Q43" s="11">
        <f t="shared" si="141"/>
        <v>43911</v>
      </c>
      <c r="R43" s="11">
        <f t="shared" si="141"/>
        <v>43912</v>
      </c>
      <c r="S43" s="11">
        <f t="shared" si="141"/>
        <v>43913</v>
      </c>
      <c r="T43" s="11">
        <f t="shared" si="141"/>
        <v>43914</v>
      </c>
      <c r="U43" s="11">
        <f t="shared" si="141"/>
        <v>43915</v>
      </c>
      <c r="V43" s="11">
        <f t="shared" si="141"/>
        <v>43916</v>
      </c>
      <c r="W43" s="11">
        <f t="shared" si="141"/>
        <v>43917</v>
      </c>
      <c r="X43" s="11">
        <f t="shared" si="141"/>
        <v>43918</v>
      </c>
      <c r="Y43" s="11">
        <f t="shared" si="141"/>
        <v>43919</v>
      </c>
      <c r="Z43" s="11">
        <f t="shared" si="141"/>
        <v>43920</v>
      </c>
      <c r="AA43" s="11">
        <f t="shared" si="141"/>
        <v>43921</v>
      </c>
      <c r="AB43" s="11">
        <f t="shared" si="141"/>
        <v>43922</v>
      </c>
      <c r="AC43" s="11">
        <f t="shared" si="141"/>
        <v>43923</v>
      </c>
      <c r="AD43" s="11">
        <f t="shared" si="141"/>
        <v>43924</v>
      </c>
      <c r="AE43" s="11">
        <f t="shared" si="141"/>
        <v>43925</v>
      </c>
      <c r="AF43" s="11">
        <f t="shared" si="141"/>
        <v>43926</v>
      </c>
      <c r="AG43" s="11">
        <f t="shared" si="141"/>
        <v>43927</v>
      </c>
      <c r="AH43" s="11">
        <f t="shared" si="141"/>
        <v>43928</v>
      </c>
      <c r="AI43" s="11">
        <f t="shared" si="141"/>
        <v>43929</v>
      </c>
      <c r="AJ43" s="11">
        <f t="shared" si="141"/>
        <v>43930</v>
      </c>
      <c r="AK43" s="11">
        <f t="shared" si="141"/>
        <v>43931</v>
      </c>
      <c r="AL43" s="11">
        <f t="shared" si="141"/>
        <v>43932</v>
      </c>
      <c r="AM43" s="11">
        <f t="shared" si="141"/>
        <v>43933</v>
      </c>
      <c r="AN43" s="11">
        <f t="shared" si="141"/>
        <v>43934</v>
      </c>
      <c r="AO43" s="11">
        <f t="shared" si="141"/>
        <v>43935</v>
      </c>
      <c r="AP43" s="11">
        <f t="shared" si="141"/>
        <v>43936</v>
      </c>
      <c r="AQ43" s="11">
        <f t="shared" si="141"/>
        <v>43937</v>
      </c>
      <c r="AR43" s="11">
        <f t="shared" si="141"/>
        <v>43938</v>
      </c>
      <c r="AS43" s="11">
        <f t="shared" si="141"/>
        <v>43939</v>
      </c>
      <c r="AT43" s="11">
        <f t="shared" si="141"/>
        <v>43940</v>
      </c>
      <c r="AU43" s="11">
        <f t="shared" si="141"/>
        <v>43941</v>
      </c>
      <c r="AV43" s="11">
        <f t="shared" si="141"/>
        <v>43942</v>
      </c>
    </row>
    <row r="44" spans="1:58" x14ac:dyDescent="0.25">
      <c r="A44" s="4"/>
      <c r="B44" s="4" t="s">
        <v>1</v>
      </c>
      <c r="C44" s="4"/>
      <c r="D44" s="4"/>
      <c r="E44" s="4"/>
      <c r="F44" s="4"/>
      <c r="G44" s="4"/>
      <c r="H44" s="4">
        <v>1567</v>
      </c>
      <c r="I44" s="4">
        <v>2369</v>
      </c>
      <c r="J44" s="4">
        <v>3795</v>
      </c>
      <c r="K44" s="4">
        <v>4838</v>
      </c>
      <c r="L44" s="4">
        <v>6012</v>
      </c>
      <c r="M44" s="4">
        <v>7156</v>
      </c>
      <c r="N44" s="4">
        <v>10999</v>
      </c>
      <c r="O44" s="4">
        <v>13957</v>
      </c>
      <c r="P44" s="17">
        <v>16662</v>
      </c>
      <c r="Q44" s="4">
        <v>18610</v>
      </c>
      <c r="R44" s="4">
        <v>20000</v>
      </c>
      <c r="S44" s="4">
        <v>22672</v>
      </c>
      <c r="T44" s="4">
        <v>27436</v>
      </c>
      <c r="U44" s="4">
        <v>31544</v>
      </c>
      <c r="V44" s="17">
        <v>36508</v>
      </c>
      <c r="W44" s="17">
        <v>42288</v>
      </c>
      <c r="X44" s="17">
        <v>48582</v>
      </c>
      <c r="Y44" s="17">
        <v>52547</v>
      </c>
      <c r="Z44" s="17">
        <v>57898</v>
      </c>
      <c r="AA44" s="17">
        <v>61913</v>
      </c>
      <c r="AB44" s="17">
        <v>67366</v>
      </c>
      <c r="AC44" s="17">
        <v>73522</v>
      </c>
      <c r="AD44" s="17">
        <v>79689</v>
      </c>
      <c r="AE44" s="17">
        <v>85778</v>
      </c>
      <c r="AF44" s="17">
        <v>91714</v>
      </c>
      <c r="AG44" s="17">
        <v>95391</v>
      </c>
      <c r="AH44" s="17">
        <v>99225</v>
      </c>
      <c r="AI44" s="17">
        <v>103328</v>
      </c>
      <c r="AJ44" s="17">
        <v>108202</v>
      </c>
      <c r="AK44" s="17">
        <v>113525</v>
      </c>
      <c r="AL44" s="17">
        <v>117658</v>
      </c>
      <c r="AM44" s="17">
        <v>120479</v>
      </c>
      <c r="AN44" s="17">
        <v>123016</v>
      </c>
      <c r="AO44" s="17">
        <v>125098</v>
      </c>
      <c r="AP44" s="17">
        <v>127584</v>
      </c>
      <c r="AQ44" s="17">
        <v>130450</v>
      </c>
      <c r="AR44" s="17">
        <v>133830</v>
      </c>
      <c r="AS44" s="17">
        <v>137439</v>
      </c>
      <c r="AT44" s="17">
        <v>139897</v>
      </c>
      <c r="AU44" s="17">
        <v>141672</v>
      </c>
      <c r="AV44" s="17">
        <v>143457</v>
      </c>
    </row>
    <row r="45" spans="1:58" x14ac:dyDescent="0.25">
      <c r="A45" s="4"/>
      <c r="B45" s="23" t="s">
        <v>17</v>
      </c>
      <c r="C45" s="4"/>
      <c r="D45" s="4"/>
      <c r="E45" s="4"/>
      <c r="F45" s="4"/>
      <c r="G45" s="4"/>
      <c r="H45" s="4"/>
      <c r="I45" s="8">
        <f t="shared" ref="I45" si="142">(I44-H44)/H44</f>
        <v>0.51180599872367583</v>
      </c>
      <c r="J45" s="8">
        <f t="shared" ref="J45" si="143">(J44-I44)/I44</f>
        <v>0.60194174757281549</v>
      </c>
      <c r="K45" s="8">
        <f t="shared" ref="K45" si="144">(K44-J44)/J44</f>
        <v>0.2748353096179183</v>
      </c>
      <c r="L45" s="8">
        <f t="shared" ref="L45" si="145">(L44-K44)/K44</f>
        <v>0.24266225713104589</v>
      </c>
      <c r="M45" s="8">
        <f t="shared" ref="M45" si="146">(M44-L44)/L44</f>
        <v>0.19028609447771125</v>
      </c>
      <c r="N45" s="8">
        <f t="shared" ref="N45:AV45" si="147">(N44-M44)/M44</f>
        <v>0.53703186137506986</v>
      </c>
      <c r="O45" s="8">
        <f t="shared" si="147"/>
        <v>0.26893353941267389</v>
      </c>
      <c r="P45" s="8">
        <f t="shared" si="147"/>
        <v>0.19380955792792148</v>
      </c>
      <c r="Q45" s="8">
        <f>(Q44-O44)/O44</f>
        <v>0.33338109909006236</v>
      </c>
      <c r="R45" s="8">
        <f t="shared" si="147"/>
        <v>7.4691026329930146E-2</v>
      </c>
      <c r="S45" s="8">
        <f t="shared" si="147"/>
        <v>0.1336</v>
      </c>
      <c r="T45" s="8">
        <f t="shared" si="147"/>
        <v>0.21012702893436838</v>
      </c>
      <c r="U45" s="8">
        <f t="shared" si="147"/>
        <v>0.14973028138212569</v>
      </c>
      <c r="V45" s="8">
        <f t="shared" si="147"/>
        <v>0.15736748668526504</v>
      </c>
      <c r="W45" s="8">
        <f t="shared" si="147"/>
        <v>0.15832146378875864</v>
      </c>
      <c r="X45" s="8">
        <f t="shared" si="147"/>
        <v>0.14883654937570942</v>
      </c>
      <c r="Y45" s="8">
        <f t="shared" si="147"/>
        <v>8.1614589765756862E-2</v>
      </c>
      <c r="Z45" s="8">
        <f t="shared" si="147"/>
        <v>0.1018326450606124</v>
      </c>
      <c r="AA45" s="8">
        <f t="shared" si="147"/>
        <v>6.9346091402120974E-2</v>
      </c>
      <c r="AB45" s="8">
        <f t="shared" si="147"/>
        <v>8.8075202300001612E-2</v>
      </c>
      <c r="AC45" s="8">
        <f t="shared" si="147"/>
        <v>9.1381409019386628E-2</v>
      </c>
      <c r="AD45" s="8">
        <f t="shared" si="147"/>
        <v>8.3879655069230979E-2</v>
      </c>
      <c r="AE45" s="8">
        <f t="shared" si="147"/>
        <v>7.6409542094893895E-2</v>
      </c>
      <c r="AF45" s="8">
        <f t="shared" si="147"/>
        <v>6.9201893259343894E-2</v>
      </c>
      <c r="AG45" s="8">
        <f t="shared" si="147"/>
        <v>4.0092025208801271E-2</v>
      </c>
      <c r="AH45" s="8">
        <f t="shared" si="147"/>
        <v>4.0192470987829042E-2</v>
      </c>
      <c r="AI45" s="8">
        <f t="shared" si="147"/>
        <v>4.1350466112370872E-2</v>
      </c>
      <c r="AJ45" s="8">
        <f t="shared" si="147"/>
        <v>4.7170176525240012E-2</v>
      </c>
      <c r="AK45" s="8">
        <f t="shared" si="147"/>
        <v>4.9195024121550433E-2</v>
      </c>
      <c r="AL45" s="8">
        <f t="shared" si="147"/>
        <v>3.6406077956397269E-2</v>
      </c>
      <c r="AM45" s="8">
        <f t="shared" si="147"/>
        <v>2.3976270206870761E-2</v>
      </c>
      <c r="AN45" s="8">
        <f t="shared" si="147"/>
        <v>2.1057611699964309E-2</v>
      </c>
      <c r="AO45" s="8">
        <f t="shared" si="147"/>
        <v>1.6924627690706899E-2</v>
      </c>
      <c r="AP45" s="8">
        <f t="shared" si="147"/>
        <v>1.9872420022702203E-2</v>
      </c>
      <c r="AQ45" s="8">
        <f t="shared" si="147"/>
        <v>2.2463631803360924E-2</v>
      </c>
      <c r="AR45" s="8">
        <f t="shared" si="147"/>
        <v>2.5910310463779226E-2</v>
      </c>
      <c r="AS45" s="8">
        <f t="shared" si="147"/>
        <v>2.6967047747141898E-2</v>
      </c>
      <c r="AT45" s="8">
        <f t="shared" si="147"/>
        <v>1.7884297761188599E-2</v>
      </c>
      <c r="AU45" s="8">
        <f t="shared" si="147"/>
        <v>1.2687906102346727E-2</v>
      </c>
      <c r="AV45" s="8">
        <f t="shared" si="147"/>
        <v>1.2599525664916145E-2</v>
      </c>
    </row>
    <row r="46" spans="1:58" x14ac:dyDescent="0.25">
      <c r="A46" s="4"/>
      <c r="B46" s="43" t="s">
        <v>49</v>
      </c>
      <c r="C46" s="23">
        <v>82</v>
      </c>
      <c r="D46" s="4"/>
      <c r="E46" s="4"/>
      <c r="F46" s="4"/>
      <c r="G46" s="4"/>
      <c r="H46" s="4"/>
      <c r="I46" s="8"/>
      <c r="J46" s="8"/>
      <c r="K46" s="8"/>
      <c r="L46" s="44">
        <f>(L44-K44)/$C46</f>
        <v>14.317073170731707</v>
      </c>
      <c r="M46" s="44">
        <f t="shared" ref="M46:AC46" si="148">(M44-L44)/$C46</f>
        <v>13.951219512195122</v>
      </c>
      <c r="N46" s="44">
        <f t="shared" si="148"/>
        <v>46.865853658536587</v>
      </c>
      <c r="O46" s="44">
        <f t="shared" si="148"/>
        <v>36.073170731707314</v>
      </c>
      <c r="P46" s="44">
        <f t="shared" si="148"/>
        <v>32.987804878048777</v>
      </c>
      <c r="Q46" s="44">
        <f t="shared" si="148"/>
        <v>23.756097560975611</v>
      </c>
      <c r="R46" s="44">
        <f t="shared" si="148"/>
        <v>16.951219512195124</v>
      </c>
      <c r="S46" s="44">
        <f t="shared" si="148"/>
        <v>32.585365853658537</v>
      </c>
      <c r="T46" s="44">
        <f t="shared" si="148"/>
        <v>58.097560975609753</v>
      </c>
      <c r="U46" s="44">
        <f t="shared" si="148"/>
        <v>50.097560975609753</v>
      </c>
      <c r="V46" s="44">
        <f t="shared" si="148"/>
        <v>60.536585365853661</v>
      </c>
      <c r="W46" s="44">
        <f t="shared" si="148"/>
        <v>70.487804878048777</v>
      </c>
      <c r="X46" s="44">
        <f t="shared" si="148"/>
        <v>76.756097560975604</v>
      </c>
      <c r="Y46" s="44">
        <f t="shared" si="148"/>
        <v>48.353658536585364</v>
      </c>
      <c r="Z46" s="44">
        <f t="shared" si="148"/>
        <v>65.256097560975604</v>
      </c>
      <c r="AA46" s="44">
        <f t="shared" si="148"/>
        <v>48.963414634146339</v>
      </c>
      <c r="AB46" s="44">
        <f t="shared" si="148"/>
        <v>66.5</v>
      </c>
      <c r="AC46" s="44">
        <f t="shared" si="148"/>
        <v>75.073170731707322</v>
      </c>
      <c r="AD46" s="44">
        <f t="shared" ref="AD46:AE46" si="149">(AD44-AC44)/$C46</f>
        <v>75.207317073170728</v>
      </c>
      <c r="AE46" s="44">
        <f t="shared" si="149"/>
        <v>74.256097560975604</v>
      </c>
      <c r="AF46" s="44">
        <f t="shared" ref="AF46:AG46" si="150">(AF44-AE44)/$C46</f>
        <v>72.390243902439025</v>
      </c>
      <c r="AG46" s="44">
        <f t="shared" si="150"/>
        <v>44.841463414634148</v>
      </c>
      <c r="AH46" s="44">
        <f t="shared" ref="AH46:AV46" si="151">(AH44-AG44)/$C46</f>
        <v>46.756097560975611</v>
      </c>
      <c r="AI46" s="44">
        <f t="shared" si="151"/>
        <v>50.036585365853661</v>
      </c>
      <c r="AJ46" s="44">
        <f t="shared" si="151"/>
        <v>59.439024390243901</v>
      </c>
      <c r="AK46" s="44">
        <f t="shared" si="151"/>
        <v>64.91463414634147</v>
      </c>
      <c r="AL46" s="44">
        <f t="shared" si="151"/>
        <v>50.402439024390247</v>
      </c>
      <c r="AM46" s="44">
        <f t="shared" si="151"/>
        <v>34.402439024390247</v>
      </c>
      <c r="AN46" s="44">
        <f t="shared" si="151"/>
        <v>30.939024390243901</v>
      </c>
      <c r="AO46" s="44">
        <f t="shared" si="151"/>
        <v>25.390243902439025</v>
      </c>
      <c r="AP46" s="44">
        <f t="shared" si="151"/>
        <v>30.317073170731707</v>
      </c>
      <c r="AQ46" s="44">
        <f t="shared" si="151"/>
        <v>34.951219512195124</v>
      </c>
      <c r="AR46" s="44">
        <f t="shared" si="151"/>
        <v>41.219512195121951</v>
      </c>
      <c r="AS46" s="44">
        <f t="shared" si="151"/>
        <v>44.012195121951223</v>
      </c>
      <c r="AT46" s="44">
        <f t="shared" si="151"/>
        <v>29.975609756097562</v>
      </c>
      <c r="AU46" s="44">
        <f t="shared" si="151"/>
        <v>21.646341463414632</v>
      </c>
      <c r="AV46" s="44">
        <f t="shared" si="151"/>
        <v>21.76829268292683</v>
      </c>
    </row>
    <row r="47" spans="1:58" x14ac:dyDescent="0.25">
      <c r="A47" s="4"/>
      <c r="B47" s="4" t="s">
        <v>3</v>
      </c>
      <c r="C47" s="4"/>
      <c r="D47" s="4"/>
      <c r="E47" s="4"/>
      <c r="F47" s="4"/>
      <c r="G47" s="4"/>
      <c r="H47" s="4"/>
      <c r="I47" s="4"/>
      <c r="J47" s="4">
        <v>8</v>
      </c>
      <c r="K47" s="4">
        <v>12</v>
      </c>
      <c r="L47" s="4">
        <v>14</v>
      </c>
      <c r="M47" s="4">
        <v>26</v>
      </c>
      <c r="N47" s="4">
        <v>28</v>
      </c>
      <c r="O47" s="4">
        <v>44</v>
      </c>
      <c r="P47" s="4">
        <v>52</v>
      </c>
      <c r="Q47" s="4">
        <v>68</v>
      </c>
      <c r="R47" s="4">
        <v>75</v>
      </c>
      <c r="S47" s="4">
        <v>86</v>
      </c>
      <c r="T47" s="4">
        <v>114</v>
      </c>
      <c r="U47" s="4">
        <v>149</v>
      </c>
      <c r="V47" s="17">
        <v>198</v>
      </c>
      <c r="W47" s="17">
        <v>253</v>
      </c>
      <c r="X47" s="17">
        <v>325</v>
      </c>
      <c r="Y47" s="17">
        <v>389</v>
      </c>
      <c r="Z47" s="17">
        <v>455</v>
      </c>
      <c r="AA47" s="17">
        <v>583</v>
      </c>
      <c r="AB47" s="17">
        <v>732</v>
      </c>
      <c r="AC47" s="17">
        <v>872</v>
      </c>
      <c r="AD47" s="17">
        <v>1017</v>
      </c>
      <c r="AE47" s="17">
        <v>1158</v>
      </c>
      <c r="AF47" s="17">
        <v>1342</v>
      </c>
      <c r="AG47" s="17">
        <v>1434</v>
      </c>
      <c r="AH47" s="17">
        <v>1607</v>
      </c>
      <c r="AI47" s="17">
        <v>1861</v>
      </c>
      <c r="AJ47" s="17">
        <v>2107</v>
      </c>
      <c r="AK47" s="17">
        <v>2373</v>
      </c>
      <c r="AL47" s="17">
        <v>2544</v>
      </c>
      <c r="AM47" s="17">
        <v>2673</v>
      </c>
      <c r="AN47" s="17">
        <v>2799</v>
      </c>
      <c r="AO47" s="17">
        <v>2969</v>
      </c>
      <c r="AP47" s="17">
        <v>3254</v>
      </c>
      <c r="AQ47">
        <v>3569</v>
      </c>
      <c r="AR47">
        <v>3868</v>
      </c>
      <c r="AS47">
        <v>4110</v>
      </c>
      <c r="AT47">
        <v>4294</v>
      </c>
      <c r="AU47">
        <v>4404</v>
      </c>
      <c r="AV47">
        <v>4598</v>
      </c>
    </row>
    <row r="48" spans="1:5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8">
        <f t="shared" ref="K48:W48" si="152">(K47-J47)/J47</f>
        <v>0.5</v>
      </c>
      <c r="L48" s="8">
        <f t="shared" si="152"/>
        <v>0.16666666666666666</v>
      </c>
      <c r="M48" s="8">
        <f t="shared" si="152"/>
        <v>0.8571428571428571</v>
      </c>
      <c r="N48" s="8">
        <f t="shared" si="152"/>
        <v>7.6923076923076927E-2</v>
      </c>
      <c r="O48" s="8">
        <f t="shared" si="152"/>
        <v>0.5714285714285714</v>
      </c>
      <c r="P48" s="8">
        <f t="shared" si="152"/>
        <v>0.18181818181818182</v>
      </c>
      <c r="Q48" s="8">
        <f t="shared" si="152"/>
        <v>0.30769230769230771</v>
      </c>
      <c r="R48" s="8">
        <f t="shared" si="152"/>
        <v>0.10294117647058823</v>
      </c>
      <c r="S48" s="8">
        <f t="shared" si="152"/>
        <v>0.14666666666666667</v>
      </c>
      <c r="T48" s="8">
        <f t="shared" si="152"/>
        <v>0.32558139534883723</v>
      </c>
      <c r="U48" s="8">
        <f t="shared" si="152"/>
        <v>0.30701754385964913</v>
      </c>
      <c r="V48" s="8">
        <f t="shared" si="152"/>
        <v>0.32885906040268459</v>
      </c>
      <c r="W48" s="8">
        <f t="shared" si="152"/>
        <v>0.27777777777777779</v>
      </c>
      <c r="X48" s="8">
        <f t="shared" ref="X48" si="153">(X47-W47)/W47</f>
        <v>0.28458498023715417</v>
      </c>
      <c r="Y48" s="8">
        <f t="shared" ref="Y48:AV48" si="154">(Y47-X47)/X47</f>
        <v>0.19692307692307692</v>
      </c>
      <c r="Z48" s="8">
        <f t="shared" si="154"/>
        <v>0.16966580976863754</v>
      </c>
      <c r="AA48" s="8">
        <f t="shared" si="154"/>
        <v>0.28131868131868132</v>
      </c>
      <c r="AB48" s="8">
        <f t="shared" si="154"/>
        <v>0.25557461406518012</v>
      </c>
      <c r="AC48" s="8">
        <f t="shared" si="154"/>
        <v>0.19125683060109289</v>
      </c>
      <c r="AD48" s="8">
        <f t="shared" si="154"/>
        <v>0.16628440366972477</v>
      </c>
      <c r="AE48" s="8">
        <f t="shared" si="154"/>
        <v>0.13864306784660768</v>
      </c>
      <c r="AF48" s="8">
        <f t="shared" si="154"/>
        <v>0.15889464594127806</v>
      </c>
      <c r="AG48" s="8">
        <f t="shared" si="154"/>
        <v>6.8554396423248884E-2</v>
      </c>
      <c r="AH48" s="8">
        <f t="shared" si="154"/>
        <v>0.1206415620641562</v>
      </c>
      <c r="AI48" s="8">
        <f t="shared" si="154"/>
        <v>0.15805849408836342</v>
      </c>
      <c r="AJ48" s="8">
        <f t="shared" si="154"/>
        <v>0.13218699623858141</v>
      </c>
      <c r="AK48" s="8">
        <f t="shared" si="154"/>
        <v>0.12624584717607973</v>
      </c>
      <c r="AL48" s="8">
        <f t="shared" si="154"/>
        <v>7.2060682680151714E-2</v>
      </c>
      <c r="AM48" s="8">
        <f t="shared" si="154"/>
        <v>5.0707547169811323E-2</v>
      </c>
      <c r="AN48" s="8">
        <f t="shared" si="154"/>
        <v>4.7138047138047139E-2</v>
      </c>
      <c r="AO48" s="8">
        <f t="shared" si="154"/>
        <v>6.0735977134690963E-2</v>
      </c>
      <c r="AP48" s="8">
        <f t="shared" si="154"/>
        <v>9.5991916470191979E-2</v>
      </c>
      <c r="AQ48" s="8">
        <f t="shared" si="154"/>
        <v>9.6803933620159807E-2</v>
      </c>
      <c r="AR48" s="8">
        <f t="shared" si="154"/>
        <v>8.3776968338470162E-2</v>
      </c>
      <c r="AS48" s="8">
        <f t="shared" si="154"/>
        <v>6.2564632885211996E-2</v>
      </c>
      <c r="AT48" s="8">
        <f t="shared" si="154"/>
        <v>4.4768856447688563E-2</v>
      </c>
      <c r="AU48" s="8">
        <f t="shared" si="154"/>
        <v>2.5617140195621797E-2</v>
      </c>
      <c r="AV48" s="8">
        <f t="shared" si="154"/>
        <v>4.4050862851952768E-2</v>
      </c>
    </row>
    <row r="49" spans="1:58" x14ac:dyDescent="0.25">
      <c r="A49" s="4"/>
      <c r="B49" s="4" t="s">
        <v>8</v>
      </c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9">
        <f t="shared" ref="N49:W49" si="155">N47/H44</f>
        <v>1.7868538608806637E-2</v>
      </c>
      <c r="O49" s="9">
        <f t="shared" si="155"/>
        <v>1.8573237653018153E-2</v>
      </c>
      <c r="P49" s="9">
        <f t="shared" si="155"/>
        <v>1.370223978919631E-2</v>
      </c>
      <c r="Q49" s="9">
        <f t="shared" si="155"/>
        <v>1.4055394791236048E-2</v>
      </c>
      <c r="R49" s="9">
        <f t="shared" si="155"/>
        <v>1.2475049900199601E-2</v>
      </c>
      <c r="S49" s="9">
        <f t="shared" si="155"/>
        <v>1.2017887087758524E-2</v>
      </c>
      <c r="T49" s="9">
        <f t="shared" si="155"/>
        <v>1.0364578598054369E-2</v>
      </c>
      <c r="U49" s="9">
        <f t="shared" si="155"/>
        <v>1.067564662893172E-2</v>
      </c>
      <c r="V49" s="9">
        <f t="shared" si="155"/>
        <v>1.1883327331652862E-2</v>
      </c>
      <c r="W49" s="9">
        <f t="shared" si="155"/>
        <v>1.3594841483073616E-2</v>
      </c>
      <c r="X49" s="9">
        <f t="shared" ref="X49" si="156">X47/R44</f>
        <v>1.6250000000000001E-2</v>
      </c>
      <c r="Y49" s="9">
        <f t="shared" ref="Y49:AV49" si="157">Y47/S44</f>
        <v>1.7157727593507411E-2</v>
      </c>
      <c r="Z49" s="9">
        <f t="shared" si="157"/>
        <v>1.6584050153083538E-2</v>
      </c>
      <c r="AA49" s="9">
        <f t="shared" si="157"/>
        <v>1.848212021303576E-2</v>
      </c>
      <c r="AB49" s="9">
        <f t="shared" si="157"/>
        <v>2.0050399912347978E-2</v>
      </c>
      <c r="AC49" s="9">
        <f t="shared" si="157"/>
        <v>2.0620506999621643E-2</v>
      </c>
      <c r="AD49" s="9">
        <f t="shared" si="157"/>
        <v>2.0933679140422379E-2</v>
      </c>
      <c r="AE49" s="9">
        <f t="shared" si="157"/>
        <v>2.203741412449807E-2</v>
      </c>
      <c r="AF49" s="9">
        <f t="shared" si="157"/>
        <v>2.3178693564544543E-2</v>
      </c>
      <c r="AG49" s="9">
        <f t="shared" si="157"/>
        <v>2.3161533119054157E-2</v>
      </c>
      <c r="AH49" s="9">
        <f t="shared" si="157"/>
        <v>2.3854763530564378E-2</v>
      </c>
      <c r="AI49" s="9">
        <f t="shared" si="157"/>
        <v>2.531215146486766E-2</v>
      </c>
      <c r="AJ49" s="9">
        <f t="shared" si="157"/>
        <v>2.644028661421275E-2</v>
      </c>
      <c r="AK49" s="9">
        <f t="shared" si="157"/>
        <v>2.7664436102497143E-2</v>
      </c>
      <c r="AL49" s="9">
        <f t="shared" si="157"/>
        <v>2.7738404169483394E-2</v>
      </c>
      <c r="AM49" s="9">
        <f t="shared" si="157"/>
        <v>2.8021511463345597E-2</v>
      </c>
      <c r="AN49" s="9">
        <f t="shared" si="157"/>
        <v>2.820861678004535E-2</v>
      </c>
      <c r="AO49" s="9">
        <f t="shared" si="157"/>
        <v>2.8733741096314647E-2</v>
      </c>
      <c r="AP49" s="9">
        <f t="shared" si="157"/>
        <v>3.0073381268368421E-2</v>
      </c>
      <c r="AQ49" s="9">
        <f t="shared" si="157"/>
        <v>3.1438009249064085E-2</v>
      </c>
      <c r="AR49" s="9">
        <f t="shared" si="157"/>
        <v>3.2874942630335378E-2</v>
      </c>
      <c r="AS49" s="9">
        <f t="shared" si="157"/>
        <v>3.4113828966043876E-2</v>
      </c>
      <c r="AT49" s="9">
        <f t="shared" si="157"/>
        <v>3.4906028484099627E-2</v>
      </c>
      <c r="AU49" s="9">
        <f t="shared" si="157"/>
        <v>3.5204399750595534E-2</v>
      </c>
      <c r="AV49" s="9">
        <f t="shared" si="157"/>
        <v>3.6039001755706047E-2</v>
      </c>
    </row>
    <row r="50" spans="1:58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29"/>
      <c r="O50" s="33">
        <f t="shared" ref="O50" si="158">(O47-L47)/(J44-G44)</f>
        <v>7.9051383399209481E-3</v>
      </c>
      <c r="P50" s="33">
        <f t="shared" ref="P50" si="159">(P47-M47)/(K44-H44)</f>
        <v>7.9486395597676545E-3</v>
      </c>
      <c r="Q50" s="33">
        <f t="shared" ref="Q50" si="160">(Q47-N47)/(L44-I44)</f>
        <v>1.0979961570134504E-2</v>
      </c>
      <c r="R50" s="33">
        <f t="shared" ref="R50" si="161">(R47-O47)/(M44-J44)</f>
        <v>9.2234454031538231E-3</v>
      </c>
      <c r="S50" s="33">
        <f t="shared" ref="S50" si="162">(S47-P47)/(N44-K44)</f>
        <v>5.5185846453497805E-3</v>
      </c>
      <c r="T50" s="33">
        <f t="shared" ref="T50" si="163">(T47-Q47)/(O44-L44)</f>
        <v>5.7898049087476396E-3</v>
      </c>
      <c r="U50" s="33">
        <f t="shared" ref="U50" si="164">(U47-R47)/(P44-M44)</f>
        <v>7.784557121817799E-3</v>
      </c>
      <c r="V50" s="33">
        <f t="shared" ref="V50:W50" si="165">(V47-S47)/(Q44-N44)</f>
        <v>1.4715543292602811E-2</v>
      </c>
      <c r="W50" s="33">
        <f t="shared" si="165"/>
        <v>2.3001820287936455E-2</v>
      </c>
      <c r="X50" s="33">
        <f t="shared" ref="X50" si="166">(X47-U47)/(S44-P44)</f>
        <v>2.9284525790349417E-2</v>
      </c>
      <c r="Y50" s="33">
        <f t="shared" ref="Y50:AV50" si="167">(Y47-V47)/(T44-Q44)</f>
        <v>2.1640607296623614E-2</v>
      </c>
      <c r="Z50" s="33">
        <f t="shared" si="167"/>
        <v>1.7498267498267498E-2</v>
      </c>
      <c r="AA50" s="33">
        <f t="shared" si="167"/>
        <v>1.8647007805724199E-2</v>
      </c>
      <c r="AB50" s="33">
        <f t="shared" si="167"/>
        <v>2.3094532722865609E-2</v>
      </c>
      <c r="AC50" s="33">
        <f t="shared" si="167"/>
        <v>2.4474703603709357E-2</v>
      </c>
      <c r="AD50" s="33">
        <f t="shared" si="167"/>
        <v>2.7059043581270655E-2</v>
      </c>
      <c r="AE50" s="33">
        <f t="shared" si="167"/>
        <v>2.7290198590647022E-2</v>
      </c>
      <c r="AF50" s="33">
        <f t="shared" si="167"/>
        <v>3.5256169829720199E-2</v>
      </c>
      <c r="AG50" s="33">
        <f t="shared" si="167"/>
        <v>2.8139550576962009E-2</v>
      </c>
      <c r="AH50" s="33">
        <f t="shared" si="167"/>
        <v>2.873783922171019E-2</v>
      </c>
      <c r="AI50" s="33">
        <f t="shared" si="167"/>
        <v>2.9196669666966695E-2</v>
      </c>
      <c r="AJ50" s="33">
        <f t="shared" si="167"/>
        <v>3.655224853356507E-2</v>
      </c>
      <c r="AK50" s="33">
        <f t="shared" si="167"/>
        <v>4.2106420404573436E-2</v>
      </c>
      <c r="AL50" s="33">
        <f t="shared" si="167"/>
        <v>4.3497643612278689E-2</v>
      </c>
      <c r="AM50" s="33">
        <f t="shared" si="167"/>
        <v>4.2091172752286757E-2</v>
      </c>
      <c r="AN50" s="33">
        <f t="shared" si="167"/>
        <v>3.6679869123471674E-2</v>
      </c>
      <c r="AO50" s="33">
        <f t="shared" si="167"/>
        <v>3.3174615564749044E-2</v>
      </c>
      <c r="AP50" s="33">
        <f t="shared" si="167"/>
        <v>4.062937062937063E-2</v>
      </c>
      <c r="AQ50" s="33">
        <f t="shared" si="167"/>
        <v>5.3733426378227492E-2</v>
      </c>
      <c r="AR50" s="33">
        <f t="shared" si="167"/>
        <v>7.3226358230838159E-2</v>
      </c>
      <c r="AS50" s="33">
        <f t="shared" si="167"/>
        <v>9.0190706985565278E-2</v>
      </c>
      <c r="AT50" s="33">
        <f t="shared" si="167"/>
        <v>9.7446236559139782E-2</v>
      </c>
      <c r="AU50" s="33">
        <f t="shared" si="167"/>
        <v>7.5439831104855734E-2</v>
      </c>
      <c r="AV50" s="33">
        <f t="shared" si="167"/>
        <v>6.5644336830777514E-2</v>
      </c>
    </row>
    <row r="51" spans="1:58" x14ac:dyDescent="0.25">
      <c r="A51" s="18"/>
      <c r="B51" s="132" t="s">
        <v>32</v>
      </c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26">
        <f t="shared" ref="N51" si="168">N47-M47</f>
        <v>2</v>
      </c>
      <c r="O51" s="126">
        <f t="shared" ref="O51" si="169">O47-N47</f>
        <v>16</v>
      </c>
      <c r="P51" s="126">
        <f t="shared" ref="P51" si="170">P47-O47</f>
        <v>8</v>
      </c>
      <c r="Q51" s="126">
        <f t="shared" ref="Q51" si="171">Q47-P47</f>
        <v>16</v>
      </c>
      <c r="R51" s="126">
        <f t="shared" ref="R51" si="172">R47-Q47</f>
        <v>7</v>
      </c>
      <c r="S51" s="126">
        <f t="shared" ref="S51" si="173">S47-R47</f>
        <v>11</v>
      </c>
      <c r="T51" s="126">
        <f t="shared" ref="T51" si="174">T47-S47</f>
        <v>28</v>
      </c>
      <c r="U51" s="126">
        <f t="shared" ref="U51" si="175">U47-T47</f>
        <v>35</v>
      </c>
      <c r="V51" s="126">
        <f t="shared" ref="V51" si="176">V47-U47</f>
        <v>49</v>
      </c>
      <c r="W51" s="126">
        <f t="shared" ref="W51" si="177">W47-V47</f>
        <v>55</v>
      </c>
      <c r="X51" s="126">
        <f t="shared" ref="X51" si="178">X47-W47</f>
        <v>72</v>
      </c>
      <c r="Y51" s="126">
        <f t="shared" ref="Y51" si="179">Y47-X47</f>
        <v>64</v>
      </c>
      <c r="Z51" s="126">
        <f t="shared" ref="Z51" si="180">Z47-Y47</f>
        <v>66</v>
      </c>
      <c r="AA51" s="126">
        <f t="shared" ref="AA51" si="181">AA47-Z47</f>
        <v>128</v>
      </c>
      <c r="AB51" s="126">
        <f t="shared" ref="AB51" si="182">AB47-AA47</f>
        <v>149</v>
      </c>
      <c r="AC51" s="126">
        <f t="shared" ref="AC51" si="183">AC47-AB47</f>
        <v>140</v>
      </c>
      <c r="AD51" s="126">
        <f t="shared" ref="AD51" si="184">AD47-AC47</f>
        <v>145</v>
      </c>
      <c r="AE51" s="126">
        <f t="shared" ref="AE51" si="185">AE47-AD47</f>
        <v>141</v>
      </c>
      <c r="AF51" s="126">
        <f t="shared" ref="AF51:AV51" si="186">AF47-AE47</f>
        <v>184</v>
      </c>
      <c r="AG51" s="126">
        <f t="shared" si="186"/>
        <v>92</v>
      </c>
      <c r="AH51" s="126">
        <f t="shared" si="186"/>
        <v>173</v>
      </c>
      <c r="AI51" s="126">
        <f t="shared" si="186"/>
        <v>254</v>
      </c>
      <c r="AJ51" s="126">
        <f t="shared" si="186"/>
        <v>246</v>
      </c>
      <c r="AK51" s="126">
        <f t="shared" si="186"/>
        <v>266</v>
      </c>
      <c r="AL51" s="126">
        <f t="shared" si="186"/>
        <v>171</v>
      </c>
      <c r="AM51" s="126">
        <f t="shared" si="186"/>
        <v>129</v>
      </c>
      <c r="AN51" s="126">
        <f t="shared" si="186"/>
        <v>126</v>
      </c>
      <c r="AO51" s="126">
        <f t="shared" si="186"/>
        <v>170</v>
      </c>
      <c r="AP51" s="126">
        <f t="shared" si="186"/>
        <v>285</v>
      </c>
      <c r="AQ51" s="126">
        <f t="shared" si="186"/>
        <v>315</v>
      </c>
      <c r="AR51" s="126">
        <f t="shared" si="186"/>
        <v>299</v>
      </c>
      <c r="AS51" s="126">
        <f t="shared" si="186"/>
        <v>242</v>
      </c>
      <c r="AT51" s="126">
        <f t="shared" si="186"/>
        <v>184</v>
      </c>
      <c r="AU51" s="126">
        <f t="shared" si="186"/>
        <v>110</v>
      </c>
      <c r="AV51" s="126">
        <f t="shared" si="186"/>
        <v>194</v>
      </c>
    </row>
    <row r="52" spans="1:58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29"/>
      <c r="O52" s="29"/>
      <c r="P52" s="29"/>
      <c r="Q52" s="29"/>
      <c r="R52" s="29"/>
      <c r="S52" s="29"/>
      <c r="T52" s="29"/>
      <c r="U52" s="29"/>
      <c r="V52" s="29"/>
    </row>
    <row r="53" spans="1:58" x14ac:dyDescent="0.25">
      <c r="A53" s="272" t="s">
        <v>15</v>
      </c>
      <c r="B53" s="272"/>
      <c r="C53" s="272"/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C53" s="272"/>
      <c r="AD53" s="272"/>
      <c r="AE53" s="272"/>
      <c r="AF53" s="272"/>
      <c r="AG53" s="272"/>
      <c r="AH53" s="272"/>
      <c r="AI53" s="272"/>
      <c r="AJ53" s="272"/>
      <c r="AK53" s="272"/>
      <c r="AL53" s="272"/>
      <c r="AM53" s="272" t="s">
        <v>15</v>
      </c>
      <c r="AN53" s="272"/>
      <c r="AO53" s="272"/>
      <c r="AP53" s="272"/>
      <c r="AQ53" s="272"/>
      <c r="AR53" s="272"/>
      <c r="AS53" s="272"/>
      <c r="AT53" s="272"/>
      <c r="AU53" s="272"/>
      <c r="AV53" s="272"/>
      <c r="AW53" s="272"/>
      <c r="AX53" s="272"/>
      <c r="AY53" s="272"/>
      <c r="AZ53" s="272"/>
      <c r="BA53" s="272"/>
      <c r="BB53" s="272"/>
      <c r="BC53" s="272"/>
      <c r="BD53" s="272"/>
      <c r="BE53" s="272"/>
      <c r="BF53" s="272"/>
    </row>
    <row r="54" spans="1:58" x14ac:dyDescent="0.25">
      <c r="A54" s="4" t="s">
        <v>15</v>
      </c>
      <c r="B54" s="5" t="s">
        <v>2</v>
      </c>
      <c r="C54" s="5"/>
      <c r="D54" s="6">
        <f>E54-1</f>
        <v>43902</v>
      </c>
      <c r="E54" s="6">
        <f>F54-1</f>
        <v>43903</v>
      </c>
      <c r="F54" s="6">
        <f>G54-1</f>
        <v>43904</v>
      </c>
      <c r="G54" s="6">
        <f>H54-1</f>
        <v>43905</v>
      </c>
      <c r="H54" s="6">
        <f>I54-1</f>
        <v>43906</v>
      </c>
      <c r="I54" s="6">
        <v>43907</v>
      </c>
      <c r="J54" s="31">
        <f t="shared" ref="J54:AF54" si="187">I54+1</f>
        <v>43908</v>
      </c>
      <c r="K54" s="21">
        <f t="shared" si="187"/>
        <v>43909</v>
      </c>
      <c r="L54" s="11">
        <f t="shared" si="187"/>
        <v>43910</v>
      </c>
      <c r="M54" s="11">
        <f t="shared" si="187"/>
        <v>43911</v>
      </c>
      <c r="N54" s="11">
        <f t="shared" si="187"/>
        <v>43912</v>
      </c>
      <c r="O54" s="11">
        <f t="shared" si="187"/>
        <v>43913</v>
      </c>
      <c r="P54" s="11">
        <f t="shared" si="187"/>
        <v>43914</v>
      </c>
      <c r="Q54" s="11">
        <f t="shared" si="187"/>
        <v>43915</v>
      </c>
      <c r="R54" s="11">
        <f t="shared" si="187"/>
        <v>43916</v>
      </c>
      <c r="S54" s="11">
        <f t="shared" si="187"/>
        <v>43917</v>
      </c>
      <c r="T54" s="11">
        <f t="shared" si="187"/>
        <v>43918</v>
      </c>
      <c r="U54" s="11">
        <f t="shared" si="187"/>
        <v>43919</v>
      </c>
      <c r="V54" s="11">
        <f t="shared" si="187"/>
        <v>43920</v>
      </c>
      <c r="W54" s="11">
        <f t="shared" si="187"/>
        <v>43921</v>
      </c>
      <c r="X54" s="11">
        <f t="shared" si="187"/>
        <v>43922</v>
      </c>
      <c r="Y54" s="11">
        <f t="shared" si="187"/>
        <v>43923</v>
      </c>
      <c r="Z54" s="11">
        <f t="shared" si="187"/>
        <v>43924</v>
      </c>
      <c r="AA54" s="11">
        <f t="shared" si="187"/>
        <v>43925</v>
      </c>
      <c r="AB54" s="11">
        <f t="shared" si="187"/>
        <v>43926</v>
      </c>
      <c r="AC54" s="11">
        <f t="shared" si="187"/>
        <v>43927</v>
      </c>
      <c r="AD54" s="11">
        <f t="shared" si="187"/>
        <v>43928</v>
      </c>
      <c r="AE54" s="11">
        <f t="shared" si="187"/>
        <v>43929</v>
      </c>
      <c r="AF54" s="11">
        <f t="shared" si="187"/>
        <v>43930</v>
      </c>
      <c r="AG54" s="11">
        <f t="shared" ref="AG54" si="188">AF54+1</f>
        <v>43931</v>
      </c>
      <c r="AH54" s="11">
        <f t="shared" ref="AH54" si="189">AG54+1</f>
        <v>43932</v>
      </c>
      <c r="AI54" s="11">
        <f t="shared" ref="AI54" si="190">AH54+1</f>
        <v>43933</v>
      </c>
      <c r="AJ54" s="11">
        <f t="shared" ref="AJ54:AS54" si="191">AI54+1</f>
        <v>43934</v>
      </c>
      <c r="AK54" s="11">
        <f t="shared" si="191"/>
        <v>43935</v>
      </c>
      <c r="AL54" s="11">
        <f t="shared" si="191"/>
        <v>43936</v>
      </c>
      <c r="AM54" s="11">
        <f t="shared" si="191"/>
        <v>43937</v>
      </c>
      <c r="AN54" s="11">
        <f t="shared" si="191"/>
        <v>43938</v>
      </c>
      <c r="AO54" s="11">
        <f t="shared" si="191"/>
        <v>43939</v>
      </c>
      <c r="AP54" s="11">
        <f t="shared" si="191"/>
        <v>43940</v>
      </c>
      <c r="AQ54" s="11">
        <f t="shared" si="191"/>
        <v>43941</v>
      </c>
      <c r="AR54" s="11">
        <f t="shared" si="191"/>
        <v>43942</v>
      </c>
      <c r="AS54" s="11">
        <f t="shared" si="191"/>
        <v>43943</v>
      </c>
    </row>
    <row r="55" spans="1:58" x14ac:dyDescent="0.25">
      <c r="A55" s="4"/>
      <c r="B55" s="4" t="s">
        <v>1</v>
      </c>
      <c r="C55" s="4"/>
      <c r="D55" s="4"/>
      <c r="E55" s="4">
        <v>590</v>
      </c>
      <c r="F55" s="4">
        <v>798</v>
      </c>
      <c r="G55" s="4">
        <v>1391</v>
      </c>
      <c r="H55" s="4">
        <v>1543</v>
      </c>
      <c r="I55" s="4">
        <v>1950</v>
      </c>
      <c r="J55" s="4">
        <v>2626</v>
      </c>
      <c r="K55" s="4">
        <v>3269</v>
      </c>
      <c r="L55" s="4">
        <v>3983</v>
      </c>
      <c r="M55" s="4">
        <v>5018</v>
      </c>
      <c r="N55" s="4">
        <v>5683</v>
      </c>
      <c r="O55" s="4">
        <v>6650</v>
      </c>
      <c r="P55" s="4">
        <v>8077</v>
      </c>
      <c r="Q55" s="4">
        <v>9529</v>
      </c>
      <c r="R55" s="4">
        <v>11568</v>
      </c>
      <c r="S55" s="4">
        <v>14579</v>
      </c>
      <c r="T55" s="4">
        <v>17089</v>
      </c>
      <c r="U55" s="17">
        <v>19522</v>
      </c>
      <c r="V55" s="17">
        <v>22142</v>
      </c>
      <c r="W55" s="17">
        <v>25150</v>
      </c>
      <c r="X55" s="17">
        <v>29474</v>
      </c>
      <c r="Y55" s="17">
        <v>33718</v>
      </c>
      <c r="Z55" s="17">
        <v>38168</v>
      </c>
      <c r="AA55" s="17">
        <v>41903</v>
      </c>
      <c r="AB55" s="17">
        <v>47806</v>
      </c>
      <c r="AC55" s="17">
        <v>51608</v>
      </c>
      <c r="AD55" s="17">
        <v>55242</v>
      </c>
      <c r="AE55" s="17">
        <v>60733</v>
      </c>
      <c r="AF55" s="17">
        <v>65077</v>
      </c>
      <c r="AG55" s="17">
        <v>70272</v>
      </c>
      <c r="AH55" s="17">
        <v>78991</v>
      </c>
      <c r="AI55" s="17">
        <v>84279</v>
      </c>
      <c r="AJ55" s="17">
        <v>88621</v>
      </c>
      <c r="AK55" s="17">
        <v>93873</v>
      </c>
      <c r="AL55" s="17">
        <v>98476</v>
      </c>
      <c r="AM55" s="17">
        <v>103093</v>
      </c>
      <c r="AN55" s="17">
        <v>108692</v>
      </c>
      <c r="AO55" s="17">
        <v>114217</v>
      </c>
      <c r="AP55" s="17">
        <v>120067</v>
      </c>
      <c r="AQ55" s="17">
        <v>124743</v>
      </c>
      <c r="AR55" s="17">
        <v>129044</v>
      </c>
      <c r="AS55" s="17">
        <v>133495</v>
      </c>
    </row>
    <row r="56" spans="1:58" x14ac:dyDescent="0.25">
      <c r="A56" s="4"/>
      <c r="B56" s="23" t="s">
        <v>17</v>
      </c>
      <c r="C56" s="4"/>
      <c r="D56" s="4"/>
      <c r="E56" s="4"/>
      <c r="F56" s="8">
        <f t="shared" ref="F56:S56" si="192">(F55-E55)/E55</f>
        <v>0.35254237288135593</v>
      </c>
      <c r="G56" s="8">
        <f t="shared" si="192"/>
        <v>0.74310776942355894</v>
      </c>
      <c r="H56" s="8">
        <f t="shared" si="192"/>
        <v>0.10927390366642703</v>
      </c>
      <c r="I56" s="8">
        <f t="shared" si="192"/>
        <v>0.26377187297472454</v>
      </c>
      <c r="J56" s="8">
        <f t="shared" si="192"/>
        <v>0.34666666666666668</v>
      </c>
      <c r="K56" s="8">
        <f t="shared" si="192"/>
        <v>0.24485910129474486</v>
      </c>
      <c r="L56" s="8">
        <f t="shared" si="192"/>
        <v>0.21841541755888652</v>
      </c>
      <c r="M56" s="8">
        <f t="shared" si="192"/>
        <v>0.25985438111975895</v>
      </c>
      <c r="N56" s="8">
        <f t="shared" si="192"/>
        <v>0.13252291749701076</v>
      </c>
      <c r="O56" s="8">
        <f t="shared" si="192"/>
        <v>0.17015660742565547</v>
      </c>
      <c r="P56" s="8">
        <f t="shared" si="192"/>
        <v>0.21458646616541355</v>
      </c>
      <c r="Q56" s="8">
        <f t="shared" si="192"/>
        <v>0.17976971647889067</v>
      </c>
      <c r="R56" s="8">
        <f t="shared" si="192"/>
        <v>0.21397838178192885</v>
      </c>
      <c r="S56" s="8">
        <f t="shared" si="192"/>
        <v>0.26028699861687415</v>
      </c>
      <c r="T56" s="8">
        <f t="shared" ref="T56" si="193">(T55-S55)/S55</f>
        <v>0.17216544344605253</v>
      </c>
      <c r="U56" s="8">
        <f t="shared" ref="U56:AS56" si="194">(U55-T55)/T55</f>
        <v>0.14237228626601908</v>
      </c>
      <c r="V56" s="8">
        <f t="shared" si="194"/>
        <v>0.13420756070074788</v>
      </c>
      <c r="W56" s="8">
        <f t="shared" si="194"/>
        <v>0.13585042001625869</v>
      </c>
      <c r="X56" s="8">
        <f t="shared" si="194"/>
        <v>0.17192842942345923</v>
      </c>
      <c r="Y56" s="8">
        <f t="shared" si="194"/>
        <v>0.14399131437877452</v>
      </c>
      <c r="Z56" s="8">
        <f t="shared" si="194"/>
        <v>0.13197698558633372</v>
      </c>
      <c r="AA56" s="8">
        <f t="shared" si="194"/>
        <v>9.7856843429050516E-2</v>
      </c>
      <c r="AB56" s="8">
        <f t="shared" si="194"/>
        <v>0.14087296852254017</v>
      </c>
      <c r="AC56" s="8">
        <f t="shared" si="194"/>
        <v>7.9529766138141653E-2</v>
      </c>
      <c r="AD56" s="8">
        <f t="shared" si="194"/>
        <v>7.0415439466749344E-2</v>
      </c>
      <c r="AE56" s="8">
        <f t="shared" si="194"/>
        <v>9.9399008001158543E-2</v>
      </c>
      <c r="AF56" s="8">
        <f t="shared" si="194"/>
        <v>7.1526188398399554E-2</v>
      </c>
      <c r="AG56" s="8">
        <f t="shared" si="194"/>
        <v>7.982851084100373E-2</v>
      </c>
      <c r="AH56" s="8">
        <f t="shared" si="194"/>
        <v>0.12407502276867031</v>
      </c>
      <c r="AI56" s="8">
        <f t="shared" si="194"/>
        <v>6.6944335430618673E-2</v>
      </c>
      <c r="AJ56" s="8">
        <f t="shared" si="194"/>
        <v>5.1519358321764616E-2</v>
      </c>
      <c r="AK56" s="8">
        <f t="shared" si="194"/>
        <v>5.9263605691653218E-2</v>
      </c>
      <c r="AL56" s="8">
        <f t="shared" si="194"/>
        <v>4.9034333620955974E-2</v>
      </c>
      <c r="AM56" s="8">
        <f t="shared" si="194"/>
        <v>4.6884520086112352E-2</v>
      </c>
      <c r="AN56" s="8">
        <f t="shared" si="194"/>
        <v>5.4310185948609507E-2</v>
      </c>
      <c r="AO56" s="8">
        <f t="shared" si="194"/>
        <v>5.0831707945386967E-2</v>
      </c>
      <c r="AP56" s="8">
        <f t="shared" si="194"/>
        <v>5.1218294999868672E-2</v>
      </c>
      <c r="AQ56" s="8">
        <f t="shared" si="194"/>
        <v>3.8944922418316437E-2</v>
      </c>
      <c r="AR56" s="8">
        <f t="shared" si="194"/>
        <v>3.4478888594951219E-2</v>
      </c>
      <c r="AS56" s="8">
        <f t="shared" si="194"/>
        <v>3.4492111217879172E-2</v>
      </c>
    </row>
    <row r="57" spans="1:58" x14ac:dyDescent="0.25">
      <c r="A57" s="4"/>
      <c r="B57" s="43" t="s">
        <v>49</v>
      </c>
      <c r="C57" s="23">
        <v>66</v>
      </c>
      <c r="D57" s="4"/>
      <c r="E57" s="4"/>
      <c r="F57" s="8"/>
      <c r="G57" s="8"/>
      <c r="H57" s="8"/>
      <c r="I57" s="8"/>
      <c r="J57" s="44">
        <f>(J55-I55)/$C57</f>
        <v>10.242424242424242</v>
      </c>
      <c r="K57" s="44">
        <f t="shared" ref="K57:Z57" si="195">(K55-J55)/$C57</f>
        <v>9.7424242424242422</v>
      </c>
      <c r="L57" s="44">
        <f t="shared" si="195"/>
        <v>10.818181818181818</v>
      </c>
      <c r="M57" s="44">
        <f t="shared" si="195"/>
        <v>15.681818181818182</v>
      </c>
      <c r="N57" s="44">
        <f t="shared" si="195"/>
        <v>10.075757575757576</v>
      </c>
      <c r="O57" s="44">
        <f t="shared" si="195"/>
        <v>14.651515151515152</v>
      </c>
      <c r="P57" s="44">
        <f t="shared" si="195"/>
        <v>21.621212121212121</v>
      </c>
      <c r="Q57" s="44">
        <f t="shared" si="195"/>
        <v>22</v>
      </c>
      <c r="R57" s="44">
        <f t="shared" si="195"/>
        <v>30.893939393939394</v>
      </c>
      <c r="S57" s="44">
        <f t="shared" si="195"/>
        <v>45.621212121212125</v>
      </c>
      <c r="T57" s="44">
        <f t="shared" si="195"/>
        <v>38.030303030303031</v>
      </c>
      <c r="U57" s="44">
        <f t="shared" si="195"/>
        <v>36.863636363636367</v>
      </c>
      <c r="V57" s="44">
        <f t="shared" si="195"/>
        <v>39.696969696969695</v>
      </c>
      <c r="W57" s="44">
        <f t="shared" si="195"/>
        <v>45.575757575757578</v>
      </c>
      <c r="X57" s="44">
        <f t="shared" si="195"/>
        <v>65.515151515151516</v>
      </c>
      <c r="Y57" s="44">
        <f t="shared" si="195"/>
        <v>64.303030303030297</v>
      </c>
      <c r="Z57" s="44">
        <f t="shared" si="195"/>
        <v>67.424242424242422</v>
      </c>
      <c r="AA57" s="44">
        <f t="shared" ref="AA57:AB57" si="196">(AA55-Z55)/$C57</f>
        <v>56.590909090909093</v>
      </c>
      <c r="AB57" s="44">
        <f t="shared" si="196"/>
        <v>89.439393939393938</v>
      </c>
      <c r="AC57" s="44">
        <f t="shared" ref="AC57:AS57" si="197">(AC55-AB55)/$C57</f>
        <v>57.606060606060609</v>
      </c>
      <c r="AD57" s="44">
        <f t="shared" si="197"/>
        <v>55.060606060606062</v>
      </c>
      <c r="AE57" s="44">
        <f t="shared" si="197"/>
        <v>83.196969696969703</v>
      </c>
      <c r="AF57" s="44">
        <f t="shared" si="197"/>
        <v>65.818181818181813</v>
      </c>
      <c r="AG57" s="44">
        <f t="shared" si="197"/>
        <v>78.712121212121218</v>
      </c>
      <c r="AH57" s="44">
        <f t="shared" si="197"/>
        <v>132.10606060606059</v>
      </c>
      <c r="AI57" s="44">
        <f t="shared" si="197"/>
        <v>80.121212121212125</v>
      </c>
      <c r="AJ57" s="44">
        <f t="shared" si="197"/>
        <v>65.787878787878782</v>
      </c>
      <c r="AK57" s="44">
        <f t="shared" si="197"/>
        <v>79.575757575757578</v>
      </c>
      <c r="AL57" s="44">
        <f t="shared" si="197"/>
        <v>69.742424242424249</v>
      </c>
      <c r="AM57" s="44">
        <f t="shared" si="197"/>
        <v>69.954545454545453</v>
      </c>
      <c r="AN57" s="44">
        <f t="shared" si="197"/>
        <v>84.833333333333329</v>
      </c>
      <c r="AO57" s="44">
        <f t="shared" si="197"/>
        <v>83.712121212121218</v>
      </c>
      <c r="AP57" s="44">
        <f t="shared" si="197"/>
        <v>88.63636363636364</v>
      </c>
      <c r="AQ57" s="44">
        <f t="shared" si="197"/>
        <v>70.848484848484844</v>
      </c>
      <c r="AR57" s="44">
        <f t="shared" si="197"/>
        <v>65.166666666666671</v>
      </c>
      <c r="AS57" s="44">
        <f t="shared" si="197"/>
        <v>67.439393939393938</v>
      </c>
    </row>
    <row r="58" spans="1:58" x14ac:dyDescent="0.25">
      <c r="A58" s="4"/>
      <c r="B58" s="4" t="s">
        <v>144</v>
      </c>
      <c r="C58" s="4"/>
      <c r="D58" s="4"/>
      <c r="E58" s="4"/>
      <c r="F58" s="4">
        <v>21</v>
      </c>
      <c r="G58" s="4">
        <v>25</v>
      </c>
      <c r="H58" s="4">
        <v>55</v>
      </c>
      <c r="I58" s="4">
        <v>60</v>
      </c>
      <c r="J58" s="4">
        <v>103</v>
      </c>
      <c r="K58" s="4">
        <v>144</v>
      </c>
      <c r="L58" s="4">
        <v>177</v>
      </c>
      <c r="M58" s="4">
        <v>233</v>
      </c>
      <c r="N58" s="4">
        <v>281</v>
      </c>
      <c r="O58" s="4">
        <v>335</v>
      </c>
      <c r="P58" s="4">
        <v>422</v>
      </c>
      <c r="Q58" s="4">
        <v>465</v>
      </c>
      <c r="R58" s="4">
        <v>578</v>
      </c>
      <c r="S58" s="4">
        <v>759</v>
      </c>
      <c r="T58" s="4">
        <v>1019</v>
      </c>
      <c r="U58" s="17">
        <v>1228</v>
      </c>
      <c r="V58" s="17">
        <v>1408</v>
      </c>
      <c r="W58" s="17">
        <v>1789</v>
      </c>
      <c r="X58" s="17">
        <v>2352</v>
      </c>
      <c r="Y58" s="17">
        <v>2921</v>
      </c>
      <c r="Z58" s="17">
        <v>3605</v>
      </c>
      <c r="AA58" s="17">
        <v>4313</v>
      </c>
      <c r="AB58" s="17">
        <v>4932</v>
      </c>
      <c r="AC58" s="17">
        <v>5373</v>
      </c>
      <c r="AD58" s="17">
        <v>6159</v>
      </c>
      <c r="AE58" s="17">
        <v>7097</v>
      </c>
      <c r="AF58" s="17">
        <v>7978</v>
      </c>
      <c r="AG58" s="17">
        <v>8958</v>
      </c>
      <c r="AH58" s="17">
        <v>9875</v>
      </c>
      <c r="AI58" s="17">
        <v>10612</v>
      </c>
      <c r="AJ58" s="17">
        <v>11329</v>
      </c>
      <c r="AK58" s="17">
        <v>12107</v>
      </c>
      <c r="AL58" s="17">
        <v>12868</v>
      </c>
      <c r="AM58" s="17">
        <v>13729</v>
      </c>
      <c r="AN58" s="17">
        <v>14576</v>
      </c>
      <c r="AO58" s="17">
        <v>15464</v>
      </c>
      <c r="AP58" s="17">
        <v>16060</v>
      </c>
      <c r="AQ58" s="17">
        <v>16509</v>
      </c>
      <c r="AR58" s="17">
        <v>17337</v>
      </c>
      <c r="AS58" s="17">
        <v>18100</v>
      </c>
    </row>
    <row r="59" spans="1:58" x14ac:dyDescent="0.25">
      <c r="A59" s="4"/>
      <c r="B59" s="4"/>
      <c r="C59" s="4"/>
      <c r="D59" s="4"/>
      <c r="E59" s="4"/>
      <c r="F59" s="8"/>
      <c r="G59" s="8">
        <f t="shared" ref="G59:S59" si="198">(G58-F58)/F58</f>
        <v>0.19047619047619047</v>
      </c>
      <c r="H59" s="8">
        <f t="shared" si="198"/>
        <v>1.2</v>
      </c>
      <c r="I59" s="8">
        <f t="shared" si="198"/>
        <v>9.0909090909090912E-2</v>
      </c>
      <c r="J59" s="8">
        <f t="shared" si="198"/>
        <v>0.71666666666666667</v>
      </c>
      <c r="K59" s="8">
        <f t="shared" si="198"/>
        <v>0.39805825242718446</v>
      </c>
      <c r="L59" s="8">
        <f t="shared" si="198"/>
        <v>0.22916666666666666</v>
      </c>
      <c r="M59" s="8">
        <f t="shared" si="198"/>
        <v>0.31638418079096048</v>
      </c>
      <c r="N59" s="8">
        <f t="shared" si="198"/>
        <v>0.20600858369098712</v>
      </c>
      <c r="O59" s="8">
        <f t="shared" si="198"/>
        <v>0.19217081850533807</v>
      </c>
      <c r="P59" s="8">
        <f t="shared" si="198"/>
        <v>0.25970149253731345</v>
      </c>
      <c r="Q59" s="8">
        <f t="shared" si="198"/>
        <v>0.1018957345971564</v>
      </c>
      <c r="R59" s="8">
        <f t="shared" si="198"/>
        <v>0.24301075268817204</v>
      </c>
      <c r="S59" s="8">
        <f t="shared" si="198"/>
        <v>0.31314878892733566</v>
      </c>
      <c r="T59" s="8">
        <f t="shared" ref="T59" si="199">(T58-S58)/S58</f>
        <v>0.34255599472990778</v>
      </c>
      <c r="U59" s="8">
        <f t="shared" ref="U59:AS59" si="200">(U58-T58)/T58</f>
        <v>0.20510304219823355</v>
      </c>
      <c r="V59" s="8">
        <f t="shared" si="200"/>
        <v>0.1465798045602606</v>
      </c>
      <c r="W59" s="8">
        <f t="shared" si="200"/>
        <v>0.27059659090909088</v>
      </c>
      <c r="X59" s="8">
        <f t="shared" si="200"/>
        <v>0.31470095025153716</v>
      </c>
      <c r="Y59" s="8">
        <f t="shared" si="200"/>
        <v>0.241921768707483</v>
      </c>
      <c r="Z59" s="8">
        <f t="shared" si="200"/>
        <v>0.23416638137624102</v>
      </c>
      <c r="AA59" s="8">
        <f t="shared" si="200"/>
        <v>0.19639389736477114</v>
      </c>
      <c r="AB59" s="8">
        <f t="shared" si="200"/>
        <v>0.14351959193137029</v>
      </c>
      <c r="AC59" s="8">
        <f t="shared" si="200"/>
        <v>8.9416058394160586E-2</v>
      </c>
      <c r="AD59" s="8">
        <f t="shared" si="200"/>
        <v>0.14628699050809604</v>
      </c>
      <c r="AE59" s="8">
        <f t="shared" si="200"/>
        <v>0.15229745088488392</v>
      </c>
      <c r="AF59" s="8">
        <f t="shared" si="200"/>
        <v>0.12413695927856841</v>
      </c>
      <c r="AG59" s="8">
        <f t="shared" si="200"/>
        <v>0.12283780396089246</v>
      </c>
      <c r="AH59" s="8">
        <f t="shared" si="200"/>
        <v>0.10236659968743023</v>
      </c>
      <c r="AI59" s="8">
        <f t="shared" si="200"/>
        <v>7.4632911392405063E-2</v>
      </c>
      <c r="AJ59" s="8">
        <f t="shared" si="200"/>
        <v>6.7565020731247649E-2</v>
      </c>
      <c r="AK59" s="8">
        <f t="shared" si="200"/>
        <v>6.8673316267984813E-2</v>
      </c>
      <c r="AL59" s="8">
        <f t="shared" si="200"/>
        <v>6.2856198893202278E-2</v>
      </c>
      <c r="AM59" s="8">
        <f t="shared" si="200"/>
        <v>6.6910164749766868E-2</v>
      </c>
      <c r="AN59" s="8">
        <f t="shared" si="200"/>
        <v>6.1694223905601281E-2</v>
      </c>
      <c r="AO59" s="8">
        <f t="shared" si="200"/>
        <v>6.092206366630077E-2</v>
      </c>
      <c r="AP59" s="8">
        <f t="shared" si="200"/>
        <v>3.8541127780651836E-2</v>
      </c>
      <c r="AQ59" s="8">
        <f t="shared" si="200"/>
        <v>2.7957658779576587E-2</v>
      </c>
      <c r="AR59" s="8">
        <f t="shared" si="200"/>
        <v>5.0154461202980193E-2</v>
      </c>
      <c r="AS59" s="8">
        <f t="shared" si="200"/>
        <v>4.4009920978254603E-2</v>
      </c>
    </row>
    <row r="60" spans="1:58" x14ac:dyDescent="0.25">
      <c r="A60" s="4"/>
      <c r="B60" s="4" t="s">
        <v>8</v>
      </c>
      <c r="C60" s="4"/>
      <c r="D60" s="4"/>
      <c r="E60" s="4"/>
      <c r="F60" s="8"/>
      <c r="G60" s="8"/>
      <c r="H60" s="8"/>
      <c r="I60" s="8"/>
      <c r="J60" s="8"/>
      <c r="K60" s="14">
        <f t="shared" ref="K60:S60" si="201">K58/E55</f>
        <v>0.2440677966101695</v>
      </c>
      <c r="L60" s="14">
        <f t="shared" si="201"/>
        <v>0.22180451127819548</v>
      </c>
      <c r="M60" s="14">
        <f t="shared" si="201"/>
        <v>0.16750539180445723</v>
      </c>
      <c r="N60" s="14">
        <f t="shared" si="201"/>
        <v>0.18211276733635776</v>
      </c>
      <c r="O60" s="14">
        <f t="shared" si="201"/>
        <v>0.1717948717948718</v>
      </c>
      <c r="P60" s="14">
        <f t="shared" si="201"/>
        <v>0.16070068545316071</v>
      </c>
      <c r="Q60" s="14">
        <f t="shared" si="201"/>
        <v>0.14224533496482106</v>
      </c>
      <c r="R60" s="14">
        <f t="shared" si="201"/>
        <v>0.14511674617122772</v>
      </c>
      <c r="S60" s="14">
        <f t="shared" si="201"/>
        <v>0.15125548027102431</v>
      </c>
      <c r="T60" s="14">
        <f t="shared" ref="T60" si="202">T58/N55</f>
        <v>0.17930670420552525</v>
      </c>
      <c r="U60" s="14">
        <f t="shared" ref="U60:AS60" si="203">U58/O55</f>
        <v>0.18466165413533833</v>
      </c>
      <c r="V60" s="14">
        <f t="shared" si="203"/>
        <v>0.17432214931286369</v>
      </c>
      <c r="W60" s="14">
        <f t="shared" si="203"/>
        <v>0.1877426802392696</v>
      </c>
      <c r="X60" s="14">
        <f t="shared" si="203"/>
        <v>0.2033195020746888</v>
      </c>
      <c r="Y60" s="14">
        <f t="shared" si="203"/>
        <v>0.20035667741271693</v>
      </c>
      <c r="Z60" s="14">
        <f t="shared" si="203"/>
        <v>0.21095441512083796</v>
      </c>
      <c r="AA60" s="14">
        <f t="shared" si="203"/>
        <v>0.22093023255813954</v>
      </c>
      <c r="AB60" s="14">
        <f t="shared" si="203"/>
        <v>0.22274410622346671</v>
      </c>
      <c r="AC60" s="14">
        <f t="shared" si="203"/>
        <v>0.21363817097415508</v>
      </c>
      <c r="AD60" s="14">
        <f t="shared" si="203"/>
        <v>0.20896383253036574</v>
      </c>
      <c r="AE60" s="14">
        <f t="shared" si="203"/>
        <v>0.21048104869802478</v>
      </c>
      <c r="AF60" s="14">
        <f t="shared" si="203"/>
        <v>0.20902326556277509</v>
      </c>
      <c r="AG60" s="14">
        <f t="shared" si="203"/>
        <v>0.21377944299930793</v>
      </c>
      <c r="AH60" s="14">
        <f t="shared" si="203"/>
        <v>0.20656402961971301</v>
      </c>
      <c r="AI60" s="14">
        <f t="shared" si="203"/>
        <v>0.20562703456828399</v>
      </c>
      <c r="AJ60" s="14">
        <f t="shared" si="203"/>
        <v>0.20507946852032874</v>
      </c>
      <c r="AK60" s="14">
        <f t="shared" si="203"/>
        <v>0.19934796568587093</v>
      </c>
      <c r="AL60" s="14">
        <f t="shared" si="203"/>
        <v>0.19773499085698482</v>
      </c>
      <c r="AM60" s="14">
        <f t="shared" si="203"/>
        <v>0.19536942167577415</v>
      </c>
      <c r="AN60" s="14">
        <f t="shared" si="203"/>
        <v>0.18452735121722727</v>
      </c>
      <c r="AO60" s="14">
        <f t="shared" si="203"/>
        <v>0.18348580310634915</v>
      </c>
      <c r="AP60" s="14">
        <f t="shared" si="203"/>
        <v>0.18122115525665475</v>
      </c>
      <c r="AQ60" s="14">
        <f t="shared" si="203"/>
        <v>0.17586526477261832</v>
      </c>
      <c r="AR60" s="14">
        <f t="shared" si="203"/>
        <v>0.17605304845850767</v>
      </c>
      <c r="AS60" s="14">
        <f t="shared" si="203"/>
        <v>0.17556963130377426</v>
      </c>
    </row>
    <row r="61" spans="1:58" x14ac:dyDescent="0.25">
      <c r="A61" s="18"/>
      <c r="B61" s="18"/>
      <c r="C61" s="18"/>
      <c r="D61" s="18"/>
      <c r="E61" s="18"/>
      <c r="F61" s="19"/>
      <c r="G61" s="19"/>
      <c r="H61" s="19"/>
      <c r="I61" s="19"/>
      <c r="J61" s="19"/>
      <c r="K61" s="20"/>
      <c r="L61" s="33">
        <f t="shared" ref="L61" si="204">(L58-I58)/(G55-D55)</f>
        <v>8.4112149532710276E-2</v>
      </c>
      <c r="M61" s="33">
        <f t="shared" ref="M61" si="205">(M58-J58)/(H55-E55)</f>
        <v>0.13641133263378805</v>
      </c>
      <c r="N61" s="33">
        <f t="shared" ref="N61" si="206">(N58-K58)/(I55-F55)</f>
        <v>0.1189236111111111</v>
      </c>
      <c r="O61" s="33">
        <f t="shared" ref="O61" si="207">(O58-L58)/(J55-G55)</f>
        <v>0.12793522267206478</v>
      </c>
      <c r="P61" s="33">
        <f t="shared" ref="P61" si="208">(P58-M58)/(K55-H55)</f>
        <v>0.10950173812282735</v>
      </c>
      <c r="Q61" s="33">
        <f t="shared" ref="Q61" si="209">(Q58-N58)/(L55-I55)</f>
        <v>9.0506640432857846E-2</v>
      </c>
      <c r="R61" s="33">
        <f t="shared" ref="R61" si="210">(R58-O58)/(M55-J55)</f>
        <v>0.10158862876254181</v>
      </c>
      <c r="S61" s="33">
        <f t="shared" ref="S61" si="211">(S58-P58)/(N55-K55)</f>
        <v>0.13960231980115989</v>
      </c>
      <c r="T61" s="33">
        <f t="shared" ref="T61" si="212">(T58-Q58)/(O55-L55)</f>
        <v>0.20772403449568805</v>
      </c>
      <c r="U61" s="33">
        <f t="shared" ref="U61:AS61" si="213">(U58-R58)/(P55-M55)</f>
        <v>0.21248774109186008</v>
      </c>
      <c r="V61" s="33">
        <f t="shared" si="213"/>
        <v>0.1687467498699948</v>
      </c>
      <c r="W61" s="33">
        <f t="shared" si="213"/>
        <v>0.156567710451403</v>
      </c>
      <c r="X61" s="33">
        <f t="shared" si="213"/>
        <v>0.17286988618886495</v>
      </c>
      <c r="Y61" s="33">
        <f t="shared" si="213"/>
        <v>0.20013227513227513</v>
      </c>
      <c r="Z61" s="33">
        <f t="shared" si="213"/>
        <v>0.22831279859190345</v>
      </c>
      <c r="AA61" s="33">
        <f t="shared" si="213"/>
        <v>0.25928864207325136</v>
      </c>
      <c r="AB61" s="33">
        <f t="shared" si="213"/>
        <v>0.24947277012777572</v>
      </c>
      <c r="AC61" s="33">
        <f t="shared" si="213"/>
        <v>0.17765273311897106</v>
      </c>
      <c r="AD61" s="33">
        <f t="shared" si="213"/>
        <v>0.15946786454733933</v>
      </c>
      <c r="AE61" s="33">
        <f t="shared" si="213"/>
        <v>0.16630818866185282</v>
      </c>
      <c r="AF61" s="33">
        <f t="shared" si="213"/>
        <v>0.20959047389170488</v>
      </c>
      <c r="AG61" s="33">
        <f t="shared" si="213"/>
        <v>0.19867972742759796</v>
      </c>
      <c r="AH61" s="33">
        <f t="shared" si="213"/>
        <v>0.20669642857142856</v>
      </c>
      <c r="AI61" s="33">
        <f t="shared" si="213"/>
        <v>0.19746607691731013</v>
      </c>
      <c r="AJ61" s="33">
        <f t="shared" si="213"/>
        <v>0.18341455867564013</v>
      </c>
      <c r="AK61" s="33">
        <f t="shared" si="213"/>
        <v>0.16571386145964809</v>
      </c>
      <c r="AL61" s="33">
        <f t="shared" si="213"/>
        <v>0.15009980039920159</v>
      </c>
      <c r="AM61" s="33">
        <f t="shared" si="213"/>
        <v>0.13144922773578704</v>
      </c>
      <c r="AN61" s="33">
        <f t="shared" si="213"/>
        <v>0.12858035621289449</v>
      </c>
      <c r="AO61" s="33">
        <f t="shared" si="213"/>
        <v>0.14147909967845659</v>
      </c>
      <c r="AP61" s="33">
        <f t="shared" si="213"/>
        <v>0.15663217309501412</v>
      </c>
      <c r="AQ61" s="33">
        <f t="shared" si="213"/>
        <v>0.13615552581531309</v>
      </c>
      <c r="AR61" s="33">
        <f t="shared" si="213"/>
        <v>0.12942233278054174</v>
      </c>
      <c r="AS61" s="33">
        <f t="shared" si="213"/>
        <v>0.13766111073621701</v>
      </c>
    </row>
    <row r="62" spans="1:58" x14ac:dyDescent="0.25">
      <c r="A62" s="18"/>
      <c r="B62" s="132" t="s">
        <v>32</v>
      </c>
      <c r="C62" s="18"/>
      <c r="D62" s="18"/>
      <c r="E62" s="18"/>
      <c r="F62" s="19"/>
      <c r="G62" s="19"/>
      <c r="H62" s="30">
        <f t="shared" ref="H62" si="214">H58-G58</f>
        <v>30</v>
      </c>
      <c r="I62" s="30">
        <f t="shared" ref="I62" si="215">I58-H58</f>
        <v>5</v>
      </c>
      <c r="J62" s="30">
        <f t="shared" ref="J62" si="216">J58-I58</f>
        <v>43</v>
      </c>
      <c r="K62" s="30">
        <f t="shared" ref="K62" si="217">K58-J58</f>
        <v>41</v>
      </c>
      <c r="L62" s="30">
        <f t="shared" ref="L62" si="218">L58-K58</f>
        <v>33</v>
      </c>
      <c r="M62" s="30">
        <f t="shared" ref="M62" si="219">M58-L58</f>
        <v>56</v>
      </c>
      <c r="N62" s="30">
        <f t="shared" ref="N62" si="220">N58-M58</f>
        <v>48</v>
      </c>
      <c r="O62" s="30">
        <f t="shared" ref="O62" si="221">O58-N58</f>
        <v>54</v>
      </c>
      <c r="P62" s="30">
        <f t="shared" ref="P62" si="222">P58-O58</f>
        <v>87</v>
      </c>
      <c r="Q62" s="30">
        <f t="shared" ref="Q62" si="223">Q58-P58</f>
        <v>43</v>
      </c>
      <c r="R62" s="30">
        <f t="shared" ref="R62" si="224">R58-Q58</f>
        <v>113</v>
      </c>
      <c r="S62" s="30">
        <f t="shared" ref="S62" si="225">S58-R58</f>
        <v>181</v>
      </c>
      <c r="T62" s="30">
        <f t="shared" ref="T62" si="226">T58-S58</f>
        <v>260</v>
      </c>
      <c r="U62" s="30">
        <f t="shared" ref="U62" si="227">U58-T58</f>
        <v>209</v>
      </c>
      <c r="V62" s="30">
        <f t="shared" ref="V62" si="228">V58-U58</f>
        <v>180</v>
      </c>
      <c r="W62" s="30">
        <f t="shared" ref="W62" si="229">W58-V58</f>
        <v>381</v>
      </c>
      <c r="X62" s="30">
        <f t="shared" ref="X62" si="230">X58-W58</f>
        <v>563</v>
      </c>
      <c r="Y62" s="30">
        <f t="shared" ref="Y62" si="231">Y58-X58</f>
        <v>569</v>
      </c>
      <c r="Z62" s="30">
        <f t="shared" ref="Z62" si="232">Z58-Y58</f>
        <v>684</v>
      </c>
      <c r="AA62" s="30">
        <f t="shared" ref="AA62" si="233">AA58-Z58</f>
        <v>708</v>
      </c>
      <c r="AB62" s="30">
        <f t="shared" ref="AB62:AS62" si="234">AB58-AA58</f>
        <v>619</v>
      </c>
      <c r="AC62" s="30">
        <f t="shared" si="234"/>
        <v>441</v>
      </c>
      <c r="AD62" s="30">
        <f t="shared" si="234"/>
        <v>786</v>
      </c>
      <c r="AE62" s="30">
        <f t="shared" si="234"/>
        <v>938</v>
      </c>
      <c r="AF62" s="30">
        <f t="shared" si="234"/>
        <v>881</v>
      </c>
      <c r="AG62" s="30">
        <f t="shared" si="234"/>
        <v>980</v>
      </c>
      <c r="AH62" s="30">
        <f t="shared" si="234"/>
        <v>917</v>
      </c>
      <c r="AI62" s="30">
        <f t="shared" si="234"/>
        <v>737</v>
      </c>
      <c r="AJ62" s="30">
        <f t="shared" si="234"/>
        <v>717</v>
      </c>
      <c r="AK62" s="30">
        <f t="shared" si="234"/>
        <v>778</v>
      </c>
      <c r="AL62" s="30">
        <f t="shared" si="234"/>
        <v>761</v>
      </c>
      <c r="AM62" s="30">
        <f t="shared" si="234"/>
        <v>861</v>
      </c>
      <c r="AN62" s="30">
        <f t="shared" si="234"/>
        <v>847</v>
      </c>
      <c r="AO62" s="30">
        <f t="shared" si="234"/>
        <v>888</v>
      </c>
      <c r="AP62" s="30">
        <f t="shared" si="234"/>
        <v>596</v>
      </c>
      <c r="AQ62" s="30">
        <f t="shared" si="234"/>
        <v>449</v>
      </c>
      <c r="AR62" s="30">
        <f t="shared" si="234"/>
        <v>828</v>
      </c>
      <c r="AS62" s="30">
        <f t="shared" si="234"/>
        <v>763</v>
      </c>
    </row>
    <row r="63" spans="1:58" x14ac:dyDescent="0.25">
      <c r="A63" s="18"/>
      <c r="B63" s="18"/>
      <c r="C63" s="18"/>
      <c r="D63" s="18"/>
      <c r="E63" s="18"/>
      <c r="F63" s="19"/>
      <c r="G63" s="19"/>
      <c r="H63" s="19"/>
      <c r="I63" s="19"/>
      <c r="J63" s="19"/>
      <c r="K63" s="20"/>
      <c r="L63" s="20"/>
      <c r="M63" s="18"/>
      <c r="N63" s="18"/>
      <c r="O63" s="18"/>
      <c r="P63" s="18"/>
      <c r="Q63" s="18"/>
      <c r="R63" s="18"/>
      <c r="S63" s="18"/>
      <c r="T63" s="18"/>
    </row>
    <row r="64" spans="1:58" x14ac:dyDescent="0.25">
      <c r="A64" s="286" t="s">
        <v>19</v>
      </c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6"/>
      <c r="P64" s="286"/>
      <c r="Q64" s="286"/>
      <c r="R64" s="286"/>
      <c r="S64" s="286"/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  <c r="AE64" s="286"/>
      <c r="AF64" s="286"/>
      <c r="AG64" s="286"/>
      <c r="AH64" s="286"/>
      <c r="AI64" s="286"/>
      <c r="AJ64" s="286"/>
      <c r="AK64" s="286"/>
      <c r="AL64" s="286"/>
      <c r="AM64" s="276" t="s">
        <v>19</v>
      </c>
      <c r="AN64" s="276"/>
      <c r="AO64" s="276"/>
      <c r="AP64" s="276"/>
      <c r="AQ64" s="276"/>
      <c r="AR64" s="276"/>
      <c r="AS64" s="276"/>
      <c r="AT64" s="276"/>
      <c r="AU64" s="276"/>
      <c r="AV64" s="276"/>
      <c r="AW64" s="276"/>
      <c r="AX64" s="276"/>
      <c r="AY64" s="276"/>
      <c r="AZ64" s="276"/>
      <c r="BA64" s="276"/>
      <c r="BB64" s="276"/>
      <c r="BC64" s="276"/>
      <c r="BD64" s="276"/>
      <c r="BE64" s="276"/>
      <c r="BF64" s="276"/>
    </row>
    <row r="65" spans="1:58" x14ac:dyDescent="0.25">
      <c r="A65" s="4" t="s">
        <v>19</v>
      </c>
      <c r="B65" s="4" t="s">
        <v>2</v>
      </c>
      <c r="C65" s="4"/>
      <c r="D65" s="6">
        <f>E65-1</f>
        <v>43898</v>
      </c>
      <c r="E65" s="6">
        <f t="shared" ref="E65:K65" si="235">F65-1</f>
        <v>43899</v>
      </c>
      <c r="F65" s="6">
        <f t="shared" si="235"/>
        <v>43900</v>
      </c>
      <c r="G65" s="6">
        <f t="shared" si="235"/>
        <v>43901</v>
      </c>
      <c r="H65" s="6">
        <f t="shared" si="235"/>
        <v>43902</v>
      </c>
      <c r="I65" s="6">
        <f t="shared" si="235"/>
        <v>43903</v>
      </c>
      <c r="J65" s="6">
        <f t="shared" si="235"/>
        <v>43904</v>
      </c>
      <c r="K65" s="6">
        <f t="shared" si="235"/>
        <v>43905</v>
      </c>
      <c r="L65" s="6">
        <v>43906</v>
      </c>
      <c r="M65" s="6">
        <f t="shared" ref="M65:AB65" si="236">L65+1</f>
        <v>43907</v>
      </c>
      <c r="N65" s="6">
        <f t="shared" si="236"/>
        <v>43908</v>
      </c>
      <c r="O65" s="6">
        <f t="shared" si="236"/>
        <v>43909</v>
      </c>
      <c r="P65" s="6">
        <f t="shared" si="236"/>
        <v>43910</v>
      </c>
      <c r="Q65" s="6">
        <f t="shared" si="236"/>
        <v>43911</v>
      </c>
      <c r="R65" s="6">
        <f t="shared" si="236"/>
        <v>43912</v>
      </c>
      <c r="S65" s="6">
        <f t="shared" si="236"/>
        <v>43913</v>
      </c>
      <c r="T65" s="6">
        <f t="shared" si="236"/>
        <v>43914</v>
      </c>
      <c r="U65" s="6">
        <f t="shared" si="236"/>
        <v>43915</v>
      </c>
      <c r="V65" s="6">
        <f t="shared" si="236"/>
        <v>43916</v>
      </c>
      <c r="W65" s="6">
        <f t="shared" si="236"/>
        <v>43917</v>
      </c>
      <c r="X65" s="6">
        <f t="shared" si="236"/>
        <v>43918</v>
      </c>
      <c r="Y65" s="6">
        <f t="shared" si="236"/>
        <v>43919</v>
      </c>
      <c r="Z65" s="11">
        <f t="shared" si="236"/>
        <v>43920</v>
      </c>
      <c r="AA65" s="11">
        <f t="shared" si="236"/>
        <v>43921</v>
      </c>
      <c r="AB65" s="11">
        <f t="shared" si="236"/>
        <v>43922</v>
      </c>
      <c r="AC65" s="11">
        <f t="shared" ref="AC65" si="237">AB65+1</f>
        <v>43923</v>
      </c>
      <c r="AD65" s="11">
        <f t="shared" ref="AD65" si="238">AC65+1</f>
        <v>43924</v>
      </c>
      <c r="AE65" s="11">
        <f t="shared" ref="AE65" si="239">AD65+1</f>
        <v>43925</v>
      </c>
      <c r="AF65" s="11">
        <f t="shared" ref="AF65:AH65" si="240">AE65+1</f>
        <v>43926</v>
      </c>
      <c r="AG65" s="11">
        <f t="shared" si="240"/>
        <v>43927</v>
      </c>
      <c r="AH65" s="11">
        <f t="shared" si="240"/>
        <v>43928</v>
      </c>
      <c r="AI65" s="11">
        <f t="shared" ref="AI65" si="241">AH65+1</f>
        <v>43929</v>
      </c>
      <c r="AJ65" s="11">
        <f t="shared" ref="AJ65" si="242">AI65+1</f>
        <v>43930</v>
      </c>
      <c r="AK65" s="11">
        <f t="shared" ref="AK65" si="243">AJ65+1</f>
        <v>43931</v>
      </c>
      <c r="AL65" s="11">
        <f t="shared" ref="AL65:AV65" si="244">AK65+1</f>
        <v>43932</v>
      </c>
      <c r="AM65" s="11">
        <f t="shared" si="244"/>
        <v>43933</v>
      </c>
      <c r="AN65" s="11">
        <f t="shared" si="244"/>
        <v>43934</v>
      </c>
      <c r="AO65" s="11">
        <f t="shared" si="244"/>
        <v>43935</v>
      </c>
      <c r="AP65" s="11">
        <f t="shared" si="244"/>
        <v>43936</v>
      </c>
      <c r="AQ65" s="11">
        <f t="shared" si="244"/>
        <v>43937</v>
      </c>
      <c r="AR65" s="11">
        <f t="shared" si="244"/>
        <v>43938</v>
      </c>
      <c r="AS65" s="11">
        <f t="shared" si="244"/>
        <v>43939</v>
      </c>
      <c r="AT65" s="11">
        <f t="shared" si="244"/>
        <v>43940</v>
      </c>
      <c r="AU65" s="11">
        <f t="shared" si="244"/>
        <v>43941</v>
      </c>
      <c r="AV65" s="11">
        <f t="shared" si="244"/>
        <v>43942</v>
      </c>
    </row>
    <row r="66" spans="1:58" x14ac:dyDescent="0.25">
      <c r="A66" s="4"/>
      <c r="B66" s="26" t="s">
        <v>1</v>
      </c>
      <c r="C66" s="7">
        <v>0.04</v>
      </c>
      <c r="D66" s="4"/>
      <c r="E66" s="4">
        <v>1231</v>
      </c>
      <c r="F66" s="4">
        <v>1695</v>
      </c>
      <c r="G66" s="4">
        <v>2277</v>
      </c>
      <c r="H66" s="4">
        <v>3146</v>
      </c>
      <c r="I66" s="27">
        <v>5232</v>
      </c>
      <c r="J66" s="4">
        <v>6391</v>
      </c>
      <c r="K66" s="4">
        <v>7553</v>
      </c>
      <c r="L66" s="4">
        <v>9191</v>
      </c>
      <c r="M66" s="4">
        <v>11178</v>
      </c>
      <c r="N66" s="4">
        <v>13716</v>
      </c>
      <c r="O66" s="4">
        <v>17213</v>
      </c>
      <c r="P66" s="4">
        <v>20071</v>
      </c>
      <c r="Q66" s="26">
        <v>23000</v>
      </c>
      <c r="R66" s="4">
        <v>29843</v>
      </c>
      <c r="S66" s="4">
        <v>33089</v>
      </c>
      <c r="T66" s="4">
        <v>39669</v>
      </c>
      <c r="U66" s="4">
        <v>47610</v>
      </c>
      <c r="V66" s="4">
        <v>56188</v>
      </c>
      <c r="W66" s="4">
        <v>64059</v>
      </c>
      <c r="X66" s="4">
        <v>72248</v>
      </c>
      <c r="Y66" s="4">
        <v>78795</v>
      </c>
      <c r="Z66" s="4">
        <v>85195</v>
      </c>
      <c r="AA66" s="4">
        <v>94417</v>
      </c>
      <c r="AB66" s="4">
        <v>102136</v>
      </c>
      <c r="AC66" s="4">
        <v>110238</v>
      </c>
      <c r="AD66" s="4">
        <v>119199</v>
      </c>
      <c r="AE66" s="4">
        <v>126168</v>
      </c>
      <c r="AF66" s="4">
        <v>131646</v>
      </c>
      <c r="AG66" s="4">
        <v>136675</v>
      </c>
      <c r="AH66" s="4">
        <v>141942</v>
      </c>
      <c r="AI66" s="17">
        <v>148220</v>
      </c>
      <c r="AJ66" s="17">
        <v>153222</v>
      </c>
      <c r="AK66" s="17">
        <v>158273</v>
      </c>
      <c r="AL66" s="17">
        <v>163027</v>
      </c>
      <c r="AM66" s="17">
        <v>166831</v>
      </c>
      <c r="AN66" s="17">
        <v>170099</v>
      </c>
      <c r="AO66" s="17">
        <v>174060</v>
      </c>
      <c r="AP66" s="17">
        <v>180659</v>
      </c>
      <c r="AQ66" s="17">
        <v>184948</v>
      </c>
      <c r="AR66" s="17">
        <v>190839</v>
      </c>
      <c r="AS66" s="17">
        <v>194674</v>
      </c>
      <c r="AT66" s="17">
        <v>198674</v>
      </c>
      <c r="AU66" s="17">
        <v>200210</v>
      </c>
      <c r="AV66" s="17">
        <v>204178</v>
      </c>
      <c r="AW66" s="17">
        <v>208398</v>
      </c>
    </row>
    <row r="67" spans="1:58" x14ac:dyDescent="0.25">
      <c r="A67" s="4"/>
      <c r="B67" s="23" t="s">
        <v>17</v>
      </c>
      <c r="C67" s="4"/>
      <c r="D67" s="4"/>
      <c r="E67" s="4"/>
      <c r="F67" s="8">
        <f t="shared" ref="F67:N67" si="245">(F66-E66)/E66</f>
        <v>0.37692932575142163</v>
      </c>
      <c r="G67" s="8">
        <f t="shared" si="245"/>
        <v>0.3433628318584071</v>
      </c>
      <c r="H67" s="8">
        <f t="shared" si="245"/>
        <v>0.38164251207729466</v>
      </c>
      <c r="I67" s="8">
        <f t="shared" si="245"/>
        <v>0.66306420851875403</v>
      </c>
      <c r="J67" s="8">
        <f t="shared" si="245"/>
        <v>0.22152140672782875</v>
      </c>
      <c r="K67" s="8">
        <f t="shared" si="245"/>
        <v>0.18181818181818182</v>
      </c>
      <c r="L67" s="8">
        <f t="shared" si="245"/>
        <v>0.21686746987951808</v>
      </c>
      <c r="M67" s="8">
        <f t="shared" si="245"/>
        <v>0.21618975084321618</v>
      </c>
      <c r="N67" s="8">
        <f t="shared" si="245"/>
        <v>0.22705314009661837</v>
      </c>
      <c r="O67" s="8">
        <f t="shared" ref="O67" si="246">(O66-N66)/N66</f>
        <v>0.25495771361913094</v>
      </c>
      <c r="P67" s="8">
        <f t="shared" ref="P67:AC67" si="247">(P66-O66)/O66</f>
        <v>0.16603729739150641</v>
      </c>
      <c r="Q67" s="8">
        <f t="shared" si="247"/>
        <v>0.14593194160729411</v>
      </c>
      <c r="R67" s="8">
        <f t="shared" si="247"/>
        <v>0.29752173913043478</v>
      </c>
      <c r="S67" s="8">
        <f t="shared" si="247"/>
        <v>0.10876922561404684</v>
      </c>
      <c r="T67" s="8">
        <f t="shared" si="247"/>
        <v>0.19885762640152316</v>
      </c>
      <c r="U67" s="8">
        <f t="shared" si="247"/>
        <v>0.20018150192845799</v>
      </c>
      <c r="V67" s="8">
        <f t="shared" si="247"/>
        <v>0.18017223272421759</v>
      </c>
      <c r="W67" s="8">
        <f t="shared" si="247"/>
        <v>0.14008329180607959</v>
      </c>
      <c r="X67" s="8">
        <f t="shared" si="247"/>
        <v>0.12783527685415008</v>
      </c>
      <c r="Y67" s="8">
        <f t="shared" si="247"/>
        <v>9.0618425423541135E-2</v>
      </c>
      <c r="Z67" s="8">
        <f t="shared" si="247"/>
        <v>8.1223427882479854E-2</v>
      </c>
      <c r="AA67" s="8">
        <f t="shared" si="247"/>
        <v>0.10824578907212865</v>
      </c>
      <c r="AB67" s="8">
        <f t="shared" si="247"/>
        <v>8.1754345086160335E-2</v>
      </c>
      <c r="AC67" s="8">
        <f t="shared" si="247"/>
        <v>7.932560507558549E-2</v>
      </c>
      <c r="AD67" s="8">
        <f t="shared" ref="AD67" si="248">(AD66-AC66)/AC66</f>
        <v>8.1287759211887009E-2</v>
      </c>
      <c r="AE67" s="8">
        <f t="shared" ref="AE67" si="249">(AE66-AD66)/AD66</f>
        <v>5.8465255581003198E-2</v>
      </c>
      <c r="AF67" s="8">
        <f t="shared" ref="AF67:AW67" si="250">(AF66-AE66)/AE66</f>
        <v>4.3418299410310064E-2</v>
      </c>
      <c r="AG67" s="8">
        <f t="shared" si="250"/>
        <v>3.8200932804642755E-2</v>
      </c>
      <c r="AH67" s="8">
        <f t="shared" si="250"/>
        <v>3.8536674593012618E-2</v>
      </c>
      <c r="AI67" s="8">
        <f t="shared" si="250"/>
        <v>4.4229333107889138E-2</v>
      </c>
      <c r="AJ67" s="8">
        <f t="shared" si="250"/>
        <v>3.3747132640669274E-2</v>
      </c>
      <c r="AK67" s="8">
        <f t="shared" si="250"/>
        <v>3.2965239978593151E-2</v>
      </c>
      <c r="AL67" s="8">
        <f t="shared" si="250"/>
        <v>3.0036708724798293E-2</v>
      </c>
      <c r="AM67" s="8">
        <f t="shared" si="250"/>
        <v>2.3333558244953291E-2</v>
      </c>
      <c r="AN67" s="8">
        <f t="shared" si="250"/>
        <v>1.9588685556041742E-2</v>
      </c>
      <c r="AO67" s="8">
        <f t="shared" si="250"/>
        <v>2.3286439073715894E-2</v>
      </c>
      <c r="AP67" s="8">
        <f t="shared" si="250"/>
        <v>3.791221417901873E-2</v>
      </c>
      <c r="AQ67" s="8">
        <f t="shared" si="250"/>
        <v>2.3740859851986339E-2</v>
      </c>
      <c r="AR67" s="8">
        <f t="shared" si="250"/>
        <v>3.1852196293012093E-2</v>
      </c>
      <c r="AS67" s="8">
        <f t="shared" si="250"/>
        <v>2.0095473147522257E-2</v>
      </c>
      <c r="AT67" s="8">
        <f t="shared" si="250"/>
        <v>2.0547171168209418E-2</v>
      </c>
      <c r="AU67" s="8">
        <f t="shared" si="250"/>
        <v>7.7312582421454239E-3</v>
      </c>
      <c r="AV67" s="8">
        <f t="shared" si="250"/>
        <v>1.981918985065681E-2</v>
      </c>
      <c r="AW67" s="8">
        <f t="shared" si="250"/>
        <v>2.0668240456856272E-2</v>
      </c>
    </row>
    <row r="68" spans="1:58" x14ac:dyDescent="0.25">
      <c r="A68" s="4"/>
      <c r="B68" s="43" t="s">
        <v>49</v>
      </c>
      <c r="C68" s="23">
        <v>46</v>
      </c>
      <c r="D68" s="4"/>
      <c r="E68" s="4"/>
      <c r="F68" s="8"/>
      <c r="G68" s="8"/>
      <c r="H68" s="8"/>
      <c r="I68" s="44">
        <f>(I66-H66)/$C68</f>
        <v>45.347826086956523</v>
      </c>
      <c r="J68" s="44">
        <f>(J66-I66)/$C68</f>
        <v>25.195652173913043</v>
      </c>
      <c r="K68" s="44">
        <f t="shared" ref="K68:AC68" si="251">(K66-J66)/$C68</f>
        <v>25.260869565217391</v>
      </c>
      <c r="L68" s="44">
        <f t="shared" si="251"/>
        <v>35.608695652173914</v>
      </c>
      <c r="M68" s="44">
        <f t="shared" si="251"/>
        <v>43.195652173913047</v>
      </c>
      <c r="N68" s="44">
        <f t="shared" si="251"/>
        <v>55.173913043478258</v>
      </c>
      <c r="O68" s="44">
        <f t="shared" si="251"/>
        <v>76.021739130434781</v>
      </c>
      <c r="P68" s="44">
        <f t="shared" si="251"/>
        <v>62.130434782608695</v>
      </c>
      <c r="Q68" s="44">
        <f t="shared" si="251"/>
        <v>63.673913043478258</v>
      </c>
      <c r="R68" s="44">
        <f t="shared" si="251"/>
        <v>148.7608695652174</v>
      </c>
      <c r="S68" s="44">
        <f t="shared" si="251"/>
        <v>70.565217391304344</v>
      </c>
      <c r="T68" s="44">
        <f t="shared" si="251"/>
        <v>143.04347826086956</v>
      </c>
      <c r="U68" s="44">
        <f t="shared" si="251"/>
        <v>172.63043478260869</v>
      </c>
      <c r="V68" s="44">
        <f t="shared" si="251"/>
        <v>186.47826086956522</v>
      </c>
      <c r="W68" s="44">
        <f t="shared" si="251"/>
        <v>171.10869565217391</v>
      </c>
      <c r="X68" s="44">
        <f t="shared" si="251"/>
        <v>178.02173913043478</v>
      </c>
      <c r="Y68" s="44">
        <f t="shared" si="251"/>
        <v>142.32608695652175</v>
      </c>
      <c r="Z68" s="44">
        <f t="shared" si="251"/>
        <v>139.13043478260869</v>
      </c>
      <c r="AA68" s="44">
        <f t="shared" si="251"/>
        <v>200.47826086956522</v>
      </c>
      <c r="AB68" s="44">
        <f t="shared" si="251"/>
        <v>167.80434782608697</v>
      </c>
      <c r="AC68" s="44">
        <f t="shared" si="251"/>
        <v>176.13043478260869</v>
      </c>
      <c r="AD68" s="44">
        <f t="shared" ref="AD68:AF68" si="252">(AD66-AC66)/$C68</f>
        <v>194.80434782608697</v>
      </c>
      <c r="AE68" s="44">
        <f t="shared" si="252"/>
        <v>151.5</v>
      </c>
      <c r="AF68" s="44">
        <f t="shared" si="252"/>
        <v>119.08695652173913</v>
      </c>
      <c r="AG68" s="44">
        <f t="shared" ref="AG68:AW68" si="253">(AG66-AF66)/$C68</f>
        <v>109.32608695652173</v>
      </c>
      <c r="AH68" s="44">
        <f t="shared" si="253"/>
        <v>114.5</v>
      </c>
      <c r="AI68" s="44">
        <f t="shared" si="253"/>
        <v>136.47826086956522</v>
      </c>
      <c r="AJ68" s="44">
        <f t="shared" si="253"/>
        <v>108.73913043478261</v>
      </c>
      <c r="AK68" s="44">
        <f t="shared" si="253"/>
        <v>109.80434782608695</v>
      </c>
      <c r="AL68" s="44">
        <f t="shared" si="253"/>
        <v>103.34782608695652</v>
      </c>
      <c r="AM68" s="44">
        <f t="shared" si="253"/>
        <v>82.695652173913047</v>
      </c>
      <c r="AN68" s="44">
        <f t="shared" si="253"/>
        <v>71.043478260869563</v>
      </c>
      <c r="AO68" s="44">
        <f t="shared" si="253"/>
        <v>86.108695652173907</v>
      </c>
      <c r="AP68" s="44">
        <f t="shared" si="253"/>
        <v>143.45652173913044</v>
      </c>
      <c r="AQ68" s="44">
        <f t="shared" si="253"/>
        <v>93.239130434782609</v>
      </c>
      <c r="AR68" s="44">
        <f t="shared" si="253"/>
        <v>128.06521739130434</v>
      </c>
      <c r="AS68" s="44">
        <f t="shared" si="253"/>
        <v>83.369565217391298</v>
      </c>
      <c r="AT68" s="44">
        <f t="shared" si="253"/>
        <v>86.956521739130437</v>
      </c>
      <c r="AU68" s="44">
        <f t="shared" si="253"/>
        <v>33.391304347826086</v>
      </c>
      <c r="AV68" s="44">
        <f t="shared" si="253"/>
        <v>86.260869565217391</v>
      </c>
      <c r="AW68" s="44">
        <f t="shared" si="253"/>
        <v>91.739130434782609</v>
      </c>
    </row>
    <row r="69" spans="1:58" x14ac:dyDescent="0.25">
      <c r="A69" s="4"/>
      <c r="B69" s="26" t="s">
        <v>144</v>
      </c>
      <c r="C69" s="4"/>
      <c r="D69" s="4"/>
      <c r="E69" s="4"/>
      <c r="F69" s="8"/>
      <c r="G69" s="8"/>
      <c r="H69" s="8"/>
      <c r="I69" s="4">
        <v>133</v>
      </c>
      <c r="J69" s="4">
        <v>196</v>
      </c>
      <c r="K69" s="4">
        <v>288</v>
      </c>
      <c r="L69" s="4">
        <v>309</v>
      </c>
      <c r="M69" s="4">
        <v>491</v>
      </c>
      <c r="N69" s="4">
        <v>598</v>
      </c>
      <c r="O69" s="4">
        <v>767</v>
      </c>
      <c r="P69" s="4">
        <v>1002</v>
      </c>
      <c r="Q69" s="26">
        <v>1378</v>
      </c>
      <c r="R69" s="4">
        <v>1772</v>
      </c>
      <c r="S69" s="4">
        <v>2182</v>
      </c>
      <c r="T69" s="4">
        <v>2994</v>
      </c>
      <c r="U69" s="4">
        <v>3650</v>
      </c>
      <c r="V69" s="4">
        <v>4386</v>
      </c>
      <c r="W69" s="4">
        <v>5138</v>
      </c>
      <c r="X69" s="4">
        <v>5982</v>
      </c>
      <c r="Y69" s="4">
        <v>6803</v>
      </c>
      <c r="Z69" s="4">
        <v>7716</v>
      </c>
      <c r="AA69" s="4">
        <v>8464</v>
      </c>
      <c r="AB69" s="4">
        <v>9387</v>
      </c>
      <c r="AC69" s="4">
        <v>10348</v>
      </c>
      <c r="AD69" s="4">
        <v>11198</v>
      </c>
      <c r="AE69" s="4">
        <v>11947</v>
      </c>
      <c r="AF69" s="4">
        <v>12641</v>
      </c>
      <c r="AG69" s="4">
        <v>13193</v>
      </c>
      <c r="AH69" s="4">
        <v>14045</v>
      </c>
      <c r="AI69" s="17">
        <v>14792</v>
      </c>
      <c r="AJ69" s="17">
        <v>15447</v>
      </c>
      <c r="AK69" s="17">
        <v>16081</v>
      </c>
      <c r="AL69" s="17">
        <v>16606</v>
      </c>
      <c r="AM69" s="17">
        <v>17029</v>
      </c>
      <c r="AN69" s="17">
        <v>17756</v>
      </c>
      <c r="AO69" s="17">
        <v>18255</v>
      </c>
      <c r="AP69" s="17">
        <v>18812</v>
      </c>
      <c r="AQ69" s="17">
        <v>19315</v>
      </c>
      <c r="AR69" s="17">
        <v>20002</v>
      </c>
      <c r="AS69" s="17">
        <v>20639</v>
      </c>
      <c r="AT69" s="17">
        <v>20700</v>
      </c>
      <c r="AU69" s="17">
        <v>20852</v>
      </c>
      <c r="AV69" s="17">
        <v>21282</v>
      </c>
      <c r="AW69" s="17">
        <v>21717</v>
      </c>
    </row>
    <row r="70" spans="1:58" x14ac:dyDescent="0.25">
      <c r="A70" s="4"/>
      <c r="B70" s="4"/>
      <c r="C70" s="4"/>
      <c r="D70" s="4"/>
      <c r="E70" s="4"/>
      <c r="F70" s="8"/>
      <c r="G70" s="8"/>
      <c r="H70" s="8"/>
      <c r="I70" s="8"/>
      <c r="J70" s="8">
        <f t="shared" ref="J70:AC70" si="254">(J69-I69)/I69</f>
        <v>0.47368421052631576</v>
      </c>
      <c r="K70" s="8">
        <f t="shared" si="254"/>
        <v>0.46938775510204084</v>
      </c>
      <c r="L70" s="8">
        <f t="shared" si="254"/>
        <v>7.2916666666666671E-2</v>
      </c>
      <c r="M70" s="8">
        <f t="shared" si="254"/>
        <v>0.5889967637540453</v>
      </c>
      <c r="N70" s="8">
        <f t="shared" si="254"/>
        <v>0.21792260692464357</v>
      </c>
      <c r="O70" s="8">
        <f t="shared" si="254"/>
        <v>0.28260869565217389</v>
      </c>
      <c r="P70" s="8">
        <f t="shared" si="254"/>
        <v>0.30638852672750977</v>
      </c>
      <c r="Q70" s="8">
        <f t="shared" si="254"/>
        <v>0.37524950099800397</v>
      </c>
      <c r="R70" s="8">
        <f t="shared" si="254"/>
        <v>0.28592162554426703</v>
      </c>
      <c r="S70" s="8">
        <f t="shared" si="254"/>
        <v>0.23137697516930023</v>
      </c>
      <c r="T70" s="8">
        <f t="shared" si="254"/>
        <v>0.37213565536205317</v>
      </c>
      <c r="U70" s="8">
        <f t="shared" si="254"/>
        <v>0.21910487641950568</v>
      </c>
      <c r="V70" s="8">
        <f t="shared" si="254"/>
        <v>0.20164383561643837</v>
      </c>
      <c r="W70" s="8">
        <f t="shared" si="254"/>
        <v>0.17145462836297309</v>
      </c>
      <c r="X70" s="8">
        <f t="shared" si="254"/>
        <v>0.16426625145971194</v>
      </c>
      <c r="Y70" s="8">
        <f t="shared" si="254"/>
        <v>0.13724506853895019</v>
      </c>
      <c r="Z70" s="8">
        <f t="shared" si="254"/>
        <v>0.13420549757459943</v>
      </c>
      <c r="AA70" s="8">
        <f t="shared" si="254"/>
        <v>9.6941420425090727E-2</v>
      </c>
      <c r="AB70" s="8">
        <f t="shared" si="254"/>
        <v>0.10905009451795841</v>
      </c>
      <c r="AC70" s="8">
        <f t="shared" si="254"/>
        <v>0.10237562586555875</v>
      </c>
      <c r="AD70" s="8">
        <f t="shared" ref="AD70" si="255">(AD69-AC69)/AC69</f>
        <v>8.2141476613838429E-2</v>
      </c>
      <c r="AE70" s="8">
        <f t="shared" ref="AE70" si="256">(AE69-AD69)/AD69</f>
        <v>6.68869440971602E-2</v>
      </c>
      <c r="AF70" s="8">
        <f t="shared" ref="AF70:AW70" si="257">(AF69-AE69)/AE69</f>
        <v>5.8089897045283334E-2</v>
      </c>
      <c r="AG70" s="8">
        <f t="shared" si="257"/>
        <v>4.3667431374100153E-2</v>
      </c>
      <c r="AH70" s="8">
        <f t="shared" si="257"/>
        <v>6.4579701356780109E-2</v>
      </c>
      <c r="AI70" s="8">
        <f t="shared" si="257"/>
        <v>5.3186187255250976E-2</v>
      </c>
      <c r="AJ70" s="8">
        <f t="shared" si="257"/>
        <v>4.4280692266089779E-2</v>
      </c>
      <c r="AK70" s="8">
        <f t="shared" si="257"/>
        <v>4.1043568330420145E-2</v>
      </c>
      <c r="AL70" s="8">
        <f t="shared" si="257"/>
        <v>3.2647223431378644E-2</v>
      </c>
      <c r="AM70" s="8">
        <f t="shared" si="257"/>
        <v>2.5472720703360232E-2</v>
      </c>
      <c r="AN70" s="8">
        <f t="shared" si="257"/>
        <v>4.2691878560103355E-2</v>
      </c>
      <c r="AO70" s="8">
        <f t="shared" si="257"/>
        <v>2.8103176391079072E-2</v>
      </c>
      <c r="AP70" s="8">
        <f t="shared" si="257"/>
        <v>3.0512188441522869E-2</v>
      </c>
      <c r="AQ70" s="8">
        <f t="shared" si="257"/>
        <v>2.673825217945992E-2</v>
      </c>
      <c r="AR70" s="8">
        <f t="shared" si="257"/>
        <v>3.5568211234791612E-2</v>
      </c>
      <c r="AS70" s="8">
        <f t="shared" si="257"/>
        <v>3.1846815318468155E-2</v>
      </c>
      <c r="AT70" s="8">
        <f t="shared" si="257"/>
        <v>2.9555695527884104E-3</v>
      </c>
      <c r="AU70" s="8">
        <f t="shared" si="257"/>
        <v>7.3429951690821256E-3</v>
      </c>
      <c r="AV70" s="8">
        <f t="shared" si="257"/>
        <v>2.0621523115288701E-2</v>
      </c>
      <c r="AW70" s="8">
        <f t="shared" si="257"/>
        <v>2.0439808288694673E-2</v>
      </c>
    </row>
    <row r="71" spans="1:58" x14ac:dyDescent="0.25">
      <c r="A71" s="4"/>
      <c r="B71" s="4" t="s">
        <v>8</v>
      </c>
      <c r="C71" s="7">
        <v>0.18</v>
      </c>
      <c r="D71" s="4"/>
      <c r="E71" s="4"/>
      <c r="F71" s="8"/>
      <c r="G71" s="8"/>
      <c r="H71" s="8"/>
      <c r="I71" s="8"/>
      <c r="J71" s="8"/>
      <c r="K71" s="9">
        <f t="shared" ref="K71:AC71" si="258">K69/E66</f>
        <v>0.23395613322502032</v>
      </c>
      <c r="L71" s="9">
        <f t="shared" si="258"/>
        <v>0.18230088495575222</v>
      </c>
      <c r="M71" s="9">
        <f t="shared" si="258"/>
        <v>0.21563460693895475</v>
      </c>
      <c r="N71" s="9">
        <f t="shared" si="258"/>
        <v>0.19008264462809918</v>
      </c>
      <c r="O71" s="9">
        <f t="shared" si="258"/>
        <v>0.14659785932721711</v>
      </c>
      <c r="P71" s="9">
        <f t="shared" si="258"/>
        <v>0.15678297606008448</v>
      </c>
      <c r="Q71" s="9">
        <f t="shared" si="258"/>
        <v>0.18244406196213425</v>
      </c>
      <c r="R71" s="9">
        <f t="shared" si="258"/>
        <v>0.19279730170819279</v>
      </c>
      <c r="S71" s="9">
        <f t="shared" si="258"/>
        <v>0.19520486670245124</v>
      </c>
      <c r="T71" s="9">
        <f t="shared" si="258"/>
        <v>0.21828521434820647</v>
      </c>
      <c r="U71" s="9">
        <f t="shared" si="258"/>
        <v>0.21204903270783709</v>
      </c>
      <c r="V71" s="9">
        <f t="shared" si="258"/>
        <v>0.21852423895172138</v>
      </c>
      <c r="W71" s="9">
        <f t="shared" si="258"/>
        <v>0.22339130434782609</v>
      </c>
      <c r="X71" s="9">
        <f t="shared" si="258"/>
        <v>0.20044901651978689</v>
      </c>
      <c r="Y71" s="9">
        <f t="shared" si="258"/>
        <v>0.20559702620206111</v>
      </c>
      <c r="Z71" s="9">
        <f t="shared" si="258"/>
        <v>0.19450956666414582</v>
      </c>
      <c r="AA71" s="9">
        <f t="shared" si="258"/>
        <v>0.17777777777777778</v>
      </c>
      <c r="AB71" s="9">
        <f t="shared" si="258"/>
        <v>0.16706414180963908</v>
      </c>
      <c r="AC71" s="9">
        <f t="shared" si="258"/>
        <v>0.16153858162006901</v>
      </c>
      <c r="AD71" s="9">
        <f t="shared" ref="AD71" si="259">AD69/X66</f>
        <v>0.15499390986601705</v>
      </c>
      <c r="AE71" s="9">
        <f t="shared" ref="AE71" si="260">AE69/Y66</f>
        <v>0.15162129576749794</v>
      </c>
      <c r="AF71" s="9">
        <f t="shared" ref="AF71:AW71" si="261">AF69/Z66</f>
        <v>0.14837725218616116</v>
      </c>
      <c r="AG71" s="9">
        <f t="shared" si="261"/>
        <v>0.13973119247593124</v>
      </c>
      <c r="AH71" s="9">
        <f t="shared" si="261"/>
        <v>0.13751272812720294</v>
      </c>
      <c r="AI71" s="9">
        <f t="shared" si="261"/>
        <v>0.13418240534117093</v>
      </c>
      <c r="AJ71" s="9">
        <f t="shared" si="261"/>
        <v>0.12959001333903808</v>
      </c>
      <c r="AK71" s="9">
        <f t="shared" si="261"/>
        <v>0.12745704140511063</v>
      </c>
      <c r="AL71" s="9">
        <f t="shared" si="261"/>
        <v>0.12614131838415144</v>
      </c>
      <c r="AM71" s="9">
        <f t="shared" si="261"/>
        <v>0.12459484177794036</v>
      </c>
      <c r="AN71" s="9">
        <f t="shared" si="261"/>
        <v>0.12509334798720603</v>
      </c>
      <c r="AO71" s="9">
        <f t="shared" si="261"/>
        <v>0.12316151666441776</v>
      </c>
      <c r="AP71" s="9">
        <f t="shared" si="261"/>
        <v>0.12277610264844474</v>
      </c>
      <c r="AQ71" s="9">
        <f t="shared" si="261"/>
        <v>0.12203597581394174</v>
      </c>
      <c r="AR71" s="9">
        <f t="shared" si="261"/>
        <v>0.12269133333742263</v>
      </c>
      <c r="AS71" s="9">
        <f t="shared" si="261"/>
        <v>0.12371201994833095</v>
      </c>
      <c r="AT71" s="9">
        <f t="shared" si="261"/>
        <v>0.121693837118384</v>
      </c>
      <c r="AU71" s="9">
        <f t="shared" si="261"/>
        <v>0.11979777088360336</v>
      </c>
      <c r="AV71" s="9">
        <f t="shared" si="261"/>
        <v>0.11780204695033183</v>
      </c>
      <c r="AW71" s="9">
        <f t="shared" si="261"/>
        <v>0.11742219434651902</v>
      </c>
    </row>
    <row r="72" spans="1:58" x14ac:dyDescent="0.25">
      <c r="A72" s="18"/>
      <c r="B72" s="129" t="s">
        <v>33</v>
      </c>
      <c r="C72" s="28"/>
      <c r="D72" s="18"/>
      <c r="E72" s="18"/>
      <c r="F72" s="19"/>
      <c r="G72" s="19"/>
      <c r="H72" s="19"/>
      <c r="I72" s="19"/>
      <c r="J72" s="19"/>
      <c r="K72" s="29"/>
      <c r="L72" s="33">
        <f t="shared" ref="L72:M72" si="262">(L69-I69)/(G66-D66)</f>
        <v>7.7294685990338161E-2</v>
      </c>
      <c r="M72" s="33">
        <f t="shared" si="262"/>
        <v>0.15404699738903394</v>
      </c>
      <c r="N72" s="33">
        <f t="shared" ref="N72" si="263">(N69-K69)/(I66-F66)</f>
        <v>8.7644896805202155E-2</v>
      </c>
      <c r="O72" s="33">
        <f t="shared" ref="O72" si="264">(O69-L69)/(J66-G66)</f>
        <v>0.11132717549829849</v>
      </c>
      <c r="P72" s="33">
        <f t="shared" ref="P72" si="265">(P69-M69)/(K66-H66)</f>
        <v>0.11595189471295667</v>
      </c>
      <c r="Q72" s="33">
        <f t="shared" ref="Q72" si="266">(Q69-N69)/(L66-I66)</f>
        <v>0.19701944935589796</v>
      </c>
      <c r="R72" s="33">
        <f t="shared" ref="R72" si="267">(R69-O69)/(M66-J66)</f>
        <v>0.20994359724253187</v>
      </c>
      <c r="S72" s="33">
        <f t="shared" ref="S72" si="268">(S69-P69)/(N66-K66)</f>
        <v>0.19146519552166152</v>
      </c>
      <c r="T72" s="33">
        <f t="shared" ref="T72" si="269">(T69-Q69)/(O66-L66)</f>
        <v>0.20144602343555224</v>
      </c>
      <c r="U72" s="33">
        <f t="shared" ref="U72" si="270">(U69-R69)/(P66-M66)</f>
        <v>0.21117733048465084</v>
      </c>
      <c r="V72" s="33">
        <f t="shared" ref="V72" si="271">(V69-S69)/(Q66-N66)</f>
        <v>0.23739767341663076</v>
      </c>
      <c r="W72" s="33">
        <f t="shared" ref="W72:AC72" si="272">(W69-T69)/(R66-O66)</f>
        <v>0.16975455265241488</v>
      </c>
      <c r="X72" s="33">
        <f t="shared" si="272"/>
        <v>0.17913658011983408</v>
      </c>
      <c r="Y72" s="33">
        <f t="shared" si="272"/>
        <v>0.14499970004199411</v>
      </c>
      <c r="Z72" s="33">
        <f t="shared" si="272"/>
        <v>0.14510046715821467</v>
      </c>
      <c r="AA72" s="33">
        <f t="shared" si="272"/>
        <v>0.10745053898437162</v>
      </c>
      <c r="AB72" s="33">
        <f t="shared" si="272"/>
        <v>0.1059450594505945</v>
      </c>
      <c r="AC72" s="33">
        <f t="shared" si="272"/>
        <v>0.10682685282896338</v>
      </c>
      <c r="AD72" s="33">
        <f t="shared" ref="AD72" si="273">(AD69-AA69)/(Y66-V66)</f>
        <v>0.12093599327641881</v>
      </c>
      <c r="AE72" s="33">
        <f t="shared" ref="AE72" si="274">(AE69-AB69)/(Z66-W66)</f>
        <v>0.12112036336109008</v>
      </c>
      <c r="AF72" s="33">
        <f t="shared" ref="AF72:AW72" si="275">(AF69-AC69)/(AA66-X66)</f>
        <v>0.10343272136767559</v>
      </c>
      <c r="AG72" s="33">
        <f t="shared" si="275"/>
        <v>8.5471916370335466E-2</v>
      </c>
      <c r="AH72" s="33">
        <f t="shared" si="275"/>
        <v>8.377590544263866E-2</v>
      </c>
      <c r="AI72" s="33">
        <f t="shared" si="275"/>
        <v>8.6796868695020582E-2</v>
      </c>
      <c r="AJ72" s="33">
        <f t="shared" si="275"/>
        <v>9.3791611185086554E-2</v>
      </c>
      <c r="AK72" s="33">
        <f t="shared" si="275"/>
        <v>9.5104633781763828E-2</v>
      </c>
      <c r="AL72" s="33">
        <f t="shared" si="275"/>
        <v>0.10379949645227741</v>
      </c>
      <c r="AM72" s="33">
        <f t="shared" si="275"/>
        <v>0.10029161912007101</v>
      </c>
      <c r="AN72" s="33">
        <f t="shared" si="275"/>
        <v>0.10106190418728128</v>
      </c>
      <c r="AO72" s="33">
        <f t="shared" si="275"/>
        <v>9.9655526681573695E-2</v>
      </c>
      <c r="AP72" s="33">
        <f t="shared" si="275"/>
        <v>0.10917886228644909</v>
      </c>
      <c r="AQ72" s="33">
        <f t="shared" si="275"/>
        <v>0.10528803944080503</v>
      </c>
      <c r="AR72" s="33">
        <f t="shared" si="275"/>
        <v>0.12837093100154309</v>
      </c>
      <c r="AS72" s="33">
        <f t="shared" si="275"/>
        <v>0.15449010654490106</v>
      </c>
      <c r="AT72" s="33">
        <f t="shared" si="275"/>
        <v>0.12553249342880449</v>
      </c>
      <c r="AU72" s="33">
        <f t="shared" si="275"/>
        <v>6.1469482210008676E-2</v>
      </c>
      <c r="AV72" s="33">
        <f t="shared" si="275"/>
        <v>4.3302579298269243E-2</v>
      </c>
      <c r="AW72" s="33">
        <f t="shared" si="275"/>
        <v>6.0611478634006795E-2</v>
      </c>
    </row>
    <row r="73" spans="1:58" x14ac:dyDescent="0.25">
      <c r="A73" s="18"/>
      <c r="B73" s="128" t="s">
        <v>32</v>
      </c>
      <c r="C73" s="28"/>
      <c r="D73" s="18"/>
      <c r="E73" s="18"/>
      <c r="F73" s="19"/>
      <c r="G73" s="19"/>
      <c r="H73" s="19"/>
      <c r="I73" s="19"/>
      <c r="J73" s="30">
        <f t="shared" ref="J73" si="276">J69-I69</f>
        <v>63</v>
      </c>
      <c r="K73" s="30">
        <f t="shared" ref="K73" si="277">K69-J69</f>
        <v>92</v>
      </c>
      <c r="L73" s="30">
        <f t="shared" ref="L73" si="278">L69-K69</f>
        <v>21</v>
      </c>
      <c r="M73" s="30">
        <f t="shared" ref="M73" si="279">M69-L69</f>
        <v>182</v>
      </c>
      <c r="N73" s="30">
        <f t="shared" ref="N73" si="280">N69-M69</f>
        <v>107</v>
      </c>
      <c r="O73" s="30">
        <f t="shared" ref="O73" si="281">O69-N69</f>
        <v>169</v>
      </c>
      <c r="P73" s="30">
        <f t="shared" ref="P73" si="282">P69-O69</f>
        <v>235</v>
      </c>
      <c r="Q73" s="30">
        <f t="shared" ref="Q73" si="283">Q69-P69</f>
        <v>376</v>
      </c>
      <c r="R73" s="30">
        <f t="shared" ref="R73" si="284">R69-Q69</f>
        <v>394</v>
      </c>
      <c r="S73" s="30">
        <f t="shared" ref="S73" si="285">S69-R69</f>
        <v>410</v>
      </c>
      <c r="T73" s="30">
        <f t="shared" ref="T73" si="286">T69-S69</f>
        <v>812</v>
      </c>
      <c r="U73" s="30">
        <f t="shared" ref="U73" si="287">U69-T69</f>
        <v>656</v>
      </c>
      <c r="V73" s="30">
        <f t="shared" ref="V73" si="288">V69-U69</f>
        <v>736</v>
      </c>
      <c r="W73" s="30">
        <f t="shared" ref="W73" si="289">W69-V69</f>
        <v>752</v>
      </c>
      <c r="X73" s="30">
        <f t="shared" ref="X73" si="290">X69-W69</f>
        <v>844</v>
      </c>
      <c r="Y73" s="30">
        <f t="shared" ref="Y73" si="291">Y69-X69</f>
        <v>821</v>
      </c>
      <c r="Z73" s="30">
        <f t="shared" ref="Z73" si="292">Z69-Y69</f>
        <v>913</v>
      </c>
      <c r="AA73" s="30">
        <f t="shared" ref="AA73" si="293">AA69-Z69</f>
        <v>748</v>
      </c>
      <c r="AB73" s="30">
        <f t="shared" ref="AB73" si="294">AB69-AA69</f>
        <v>923</v>
      </c>
      <c r="AC73" s="30">
        <f t="shared" ref="AC73" si="295">AC69-AB69</f>
        <v>961</v>
      </c>
      <c r="AD73" s="30">
        <f t="shared" ref="AD73" si="296">AD69-AC69</f>
        <v>850</v>
      </c>
      <c r="AE73" s="30">
        <f t="shared" ref="AE73" si="297">AE69-AD69</f>
        <v>749</v>
      </c>
      <c r="AF73" s="30">
        <f t="shared" ref="AF73:AW73" si="298">AF69-AE69</f>
        <v>694</v>
      </c>
      <c r="AG73" s="30">
        <f t="shared" si="298"/>
        <v>552</v>
      </c>
      <c r="AH73" s="30">
        <f t="shared" si="298"/>
        <v>852</v>
      </c>
      <c r="AI73" s="30">
        <f t="shared" si="298"/>
        <v>747</v>
      </c>
      <c r="AJ73" s="30">
        <f t="shared" si="298"/>
        <v>655</v>
      </c>
      <c r="AK73" s="30">
        <f t="shared" si="298"/>
        <v>634</v>
      </c>
      <c r="AL73" s="30">
        <f t="shared" si="298"/>
        <v>525</v>
      </c>
      <c r="AM73" s="30">
        <f t="shared" si="298"/>
        <v>423</v>
      </c>
      <c r="AN73" s="30">
        <f t="shared" si="298"/>
        <v>727</v>
      </c>
      <c r="AO73" s="30">
        <f t="shared" si="298"/>
        <v>499</v>
      </c>
      <c r="AP73" s="30">
        <f t="shared" si="298"/>
        <v>557</v>
      </c>
      <c r="AQ73" s="30">
        <f t="shared" si="298"/>
        <v>503</v>
      </c>
      <c r="AR73" s="30">
        <f t="shared" si="298"/>
        <v>687</v>
      </c>
      <c r="AS73" s="30">
        <f t="shared" si="298"/>
        <v>637</v>
      </c>
      <c r="AT73" s="30">
        <f t="shared" si="298"/>
        <v>61</v>
      </c>
      <c r="AU73" s="30">
        <f t="shared" si="298"/>
        <v>152</v>
      </c>
      <c r="AV73" s="30">
        <f t="shared" si="298"/>
        <v>430</v>
      </c>
      <c r="AW73" s="30">
        <f t="shared" si="298"/>
        <v>435</v>
      </c>
    </row>
    <row r="74" spans="1:58" x14ac:dyDescent="0.25">
      <c r="A74" s="18"/>
      <c r="B74" s="18"/>
      <c r="C74" s="28"/>
      <c r="D74" s="18"/>
      <c r="E74" s="18"/>
      <c r="F74" s="19"/>
      <c r="G74" s="19"/>
      <c r="H74" s="19"/>
      <c r="I74" s="19"/>
      <c r="J74" s="19"/>
      <c r="K74" s="29"/>
      <c r="L74" s="29"/>
      <c r="M74" s="29"/>
      <c r="N74" s="29"/>
      <c r="O74" s="29"/>
      <c r="P74" s="29"/>
      <c r="Q74" s="29"/>
      <c r="R74" s="29"/>
      <c r="S74" s="18"/>
      <c r="T74" s="18"/>
    </row>
    <row r="75" spans="1:58" s="251" customFormat="1" x14ac:dyDescent="0.25">
      <c r="A75" s="277" t="s">
        <v>205</v>
      </c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77"/>
      <c r="AB75" s="277"/>
      <c r="AC75" s="277"/>
      <c r="AD75" s="277"/>
      <c r="AE75" s="277"/>
      <c r="AF75" s="277"/>
      <c r="AG75" s="277"/>
      <c r="AH75" s="277"/>
      <c r="AI75" s="277"/>
      <c r="AJ75" s="277"/>
      <c r="AK75" s="277"/>
      <c r="AL75" s="277"/>
      <c r="AM75" s="277" t="s">
        <v>205</v>
      </c>
      <c r="AN75" s="277"/>
      <c r="AO75" s="277"/>
      <c r="AP75" s="277"/>
      <c r="AQ75" s="277"/>
      <c r="AR75" s="277"/>
      <c r="AS75" s="277"/>
      <c r="AT75" s="277"/>
      <c r="AU75" s="277"/>
      <c r="AV75" s="277"/>
      <c r="AW75" s="277"/>
      <c r="AX75" s="277"/>
      <c r="AY75" s="277"/>
      <c r="AZ75" s="277"/>
      <c r="BA75" s="277"/>
      <c r="BB75" s="277"/>
      <c r="BC75" s="277"/>
      <c r="BD75" s="277"/>
      <c r="BE75" s="277"/>
      <c r="BF75" s="277"/>
    </row>
    <row r="76" spans="1:58" x14ac:dyDescent="0.25">
      <c r="A76" s="18" t="s">
        <v>205</v>
      </c>
      <c r="B76" s="4" t="s">
        <v>2</v>
      </c>
      <c r="C76" s="28"/>
      <c r="D76" s="11">
        <v>43904</v>
      </c>
      <c r="E76" s="159">
        <f>D76+1</f>
        <v>43905</v>
      </c>
      <c r="F76" s="159">
        <f t="shared" ref="F76:AQ76" si="299">E76+1</f>
        <v>43906</v>
      </c>
      <c r="G76" s="159">
        <f t="shared" si="299"/>
        <v>43907</v>
      </c>
      <c r="H76" s="159">
        <f t="shared" si="299"/>
        <v>43908</v>
      </c>
      <c r="I76" s="159">
        <f t="shared" si="299"/>
        <v>43909</v>
      </c>
      <c r="J76" s="159">
        <f t="shared" si="299"/>
        <v>43910</v>
      </c>
      <c r="K76" s="159">
        <f t="shared" si="299"/>
        <v>43911</v>
      </c>
      <c r="L76" s="159">
        <f t="shared" si="299"/>
        <v>43912</v>
      </c>
      <c r="M76" s="159">
        <f t="shared" si="299"/>
        <v>43913</v>
      </c>
      <c r="N76" s="159">
        <f t="shared" si="299"/>
        <v>43914</v>
      </c>
      <c r="O76" s="159">
        <f t="shared" si="299"/>
        <v>43915</v>
      </c>
      <c r="P76" s="159">
        <f t="shared" si="299"/>
        <v>43916</v>
      </c>
      <c r="Q76" s="159">
        <f t="shared" si="299"/>
        <v>43917</v>
      </c>
      <c r="R76" s="159">
        <f t="shared" si="299"/>
        <v>43918</v>
      </c>
      <c r="S76" s="159">
        <f t="shared" si="299"/>
        <v>43919</v>
      </c>
      <c r="T76" s="159">
        <f t="shared" si="299"/>
        <v>43920</v>
      </c>
      <c r="U76" s="159">
        <f t="shared" si="299"/>
        <v>43921</v>
      </c>
      <c r="V76" s="159">
        <f t="shared" si="299"/>
        <v>43922</v>
      </c>
      <c r="W76" s="159">
        <f t="shared" si="299"/>
        <v>43923</v>
      </c>
      <c r="X76" s="159">
        <f t="shared" si="299"/>
        <v>43924</v>
      </c>
      <c r="Y76" s="159">
        <f t="shared" si="299"/>
        <v>43925</v>
      </c>
      <c r="Z76" s="159">
        <f t="shared" si="299"/>
        <v>43926</v>
      </c>
      <c r="AA76" s="159">
        <f t="shared" si="299"/>
        <v>43927</v>
      </c>
      <c r="AB76" s="159">
        <f t="shared" si="299"/>
        <v>43928</v>
      </c>
      <c r="AC76" s="159">
        <f t="shared" si="299"/>
        <v>43929</v>
      </c>
      <c r="AD76" s="159">
        <f t="shared" si="299"/>
        <v>43930</v>
      </c>
      <c r="AE76" s="159">
        <f t="shared" si="299"/>
        <v>43931</v>
      </c>
      <c r="AF76" s="159">
        <f t="shared" si="299"/>
        <v>43932</v>
      </c>
      <c r="AG76" s="159">
        <f t="shared" si="299"/>
        <v>43933</v>
      </c>
      <c r="AH76" s="159">
        <f t="shared" si="299"/>
        <v>43934</v>
      </c>
      <c r="AI76" s="159">
        <f t="shared" si="299"/>
        <v>43935</v>
      </c>
      <c r="AJ76" s="159">
        <f t="shared" si="299"/>
        <v>43936</v>
      </c>
      <c r="AK76" s="159">
        <f t="shared" si="299"/>
        <v>43937</v>
      </c>
      <c r="AL76" s="159">
        <f t="shared" si="299"/>
        <v>43938</v>
      </c>
      <c r="AM76" s="159">
        <f t="shared" si="299"/>
        <v>43939</v>
      </c>
      <c r="AN76" s="159">
        <f t="shared" si="299"/>
        <v>43940</v>
      </c>
      <c r="AO76" s="159">
        <f t="shared" si="299"/>
        <v>43941</v>
      </c>
      <c r="AP76" s="159">
        <f t="shared" si="299"/>
        <v>43942</v>
      </c>
      <c r="AQ76" s="159">
        <f t="shared" si="299"/>
        <v>43943</v>
      </c>
    </row>
    <row r="77" spans="1:58" x14ac:dyDescent="0.25">
      <c r="A77" s="18"/>
      <c r="B77" s="26" t="s">
        <v>1</v>
      </c>
      <c r="C77" s="28"/>
      <c r="D77" s="255">
        <v>959</v>
      </c>
      <c r="E77" s="255">
        <v>1135</v>
      </c>
      <c r="F77" s="256">
        <v>1413</v>
      </c>
      <c r="G77" s="256">
        <v>1705</v>
      </c>
      <c r="H77" s="256">
        <v>2051</v>
      </c>
      <c r="I77" s="256">
        <v>2460</v>
      </c>
      <c r="J77" s="256">
        <v>2994</v>
      </c>
      <c r="K77" s="256">
        <v>3631</v>
      </c>
      <c r="L77" s="256">
        <v>4204</v>
      </c>
      <c r="M77" s="256">
        <v>4749</v>
      </c>
      <c r="N77" s="256">
        <v>5560</v>
      </c>
      <c r="O77" s="256">
        <v>6412</v>
      </c>
      <c r="P77" s="256">
        <v>7341</v>
      </c>
      <c r="Q77" s="256">
        <v>8603</v>
      </c>
      <c r="R77" s="256">
        <v>9762</v>
      </c>
      <c r="S77" s="256">
        <v>10866</v>
      </c>
      <c r="T77" s="171">
        <v>11750</v>
      </c>
      <c r="U77" s="45">
        <v>12595</v>
      </c>
      <c r="V77" s="254">
        <f>(U77+W77)/2</f>
        <v>13644</v>
      </c>
      <c r="W77">
        <v>14693</v>
      </c>
      <c r="X77">
        <v>15723</v>
      </c>
      <c r="Y77">
        <v>16627</v>
      </c>
      <c r="Z77">
        <v>17851</v>
      </c>
      <c r="AA77">
        <v>18803</v>
      </c>
      <c r="AB77">
        <v>19580</v>
      </c>
      <c r="AC77">
        <v>20549</v>
      </c>
      <c r="AD77">
        <v>21762</v>
      </c>
      <c r="AE77">
        <v>23097</v>
      </c>
      <c r="AF77">
        <v>24413</v>
      </c>
      <c r="AG77">
        <v>25587</v>
      </c>
      <c r="AH77">
        <v>26551</v>
      </c>
      <c r="AI77">
        <v>27419</v>
      </c>
      <c r="AJ77">
        <v>28153</v>
      </c>
      <c r="AK77">
        <v>29214</v>
      </c>
      <c r="AL77">
        <v>30449</v>
      </c>
      <c r="AM77">
        <v>31589</v>
      </c>
      <c r="AN77">
        <v>32655</v>
      </c>
      <c r="AO77">
        <v>33405</v>
      </c>
      <c r="AP77">
        <v>34134</v>
      </c>
      <c r="AQ77">
        <v>34842</v>
      </c>
    </row>
    <row r="78" spans="1:58" x14ac:dyDescent="0.25">
      <c r="A78" s="18"/>
      <c r="B78" s="23" t="s">
        <v>17</v>
      </c>
      <c r="C78" s="28"/>
      <c r="D78" s="18"/>
      <c r="E78" s="8">
        <f t="shared" ref="E78" si="300">(E77-D77)/D77</f>
        <v>0.1835245046923879</v>
      </c>
      <c r="F78" s="8">
        <f t="shared" ref="F78" si="301">(F77-E77)/E77</f>
        <v>0.24493392070484582</v>
      </c>
      <c r="G78" s="8">
        <f t="shared" ref="G78" si="302">(G77-F77)/F77</f>
        <v>0.20665251238499646</v>
      </c>
      <c r="H78" s="8">
        <f t="shared" ref="H78" si="303">(H77-G77)/G77</f>
        <v>0.2029325513196481</v>
      </c>
      <c r="I78" s="8">
        <f t="shared" ref="I78" si="304">(I77-H77)/H77</f>
        <v>0.19941491955143834</v>
      </c>
      <c r="J78" s="8">
        <f t="shared" ref="J78" si="305">(J77-I77)/I77</f>
        <v>0.21707317073170732</v>
      </c>
      <c r="K78" s="8">
        <f t="shared" ref="K78" si="306">(K77-J77)/J77</f>
        <v>0.21275885103540415</v>
      </c>
      <c r="L78" s="8">
        <f t="shared" ref="L78" si="307">(L77-K77)/K77</f>
        <v>0.15780776645552189</v>
      </c>
      <c r="M78" s="8">
        <f t="shared" ref="M78" si="308">(M77-L77)/L77</f>
        <v>0.1296384395813511</v>
      </c>
      <c r="N78" s="8">
        <f t="shared" ref="N78" si="309">(N77-M77)/M77</f>
        <v>0.17077279427247841</v>
      </c>
      <c r="O78" s="8">
        <f t="shared" ref="O78" si="310">(O77-N77)/N77</f>
        <v>0.15323741007194244</v>
      </c>
      <c r="P78" s="8">
        <f t="shared" ref="P78" si="311">(P77-O77)/O77</f>
        <v>0.1448845913911416</v>
      </c>
      <c r="Q78" s="8">
        <f t="shared" ref="Q78" si="312">(Q77-P77)/P77</f>
        <v>0.1719111837624302</v>
      </c>
      <c r="R78" s="8">
        <f t="shared" ref="R78" si="313">(R77-Q77)/Q77</f>
        <v>0.13472044635592234</v>
      </c>
      <c r="S78" s="8">
        <f t="shared" ref="S78" si="314">(S77-R77)/R77</f>
        <v>0.11309157959434542</v>
      </c>
      <c r="T78" s="8">
        <f t="shared" ref="T78:W78" si="315">(T77-S77)/S77</f>
        <v>8.1354684336462355E-2</v>
      </c>
      <c r="U78" s="8">
        <f t="shared" si="315"/>
        <v>7.1914893617021275E-2</v>
      </c>
      <c r="V78" s="8">
        <f t="shared" si="315"/>
        <v>8.3287018658197695E-2</v>
      </c>
      <c r="W78" s="8">
        <f t="shared" si="315"/>
        <v>7.6883611844034014E-2</v>
      </c>
      <c r="X78" s="8">
        <f t="shared" ref="X78" si="316">(X77-W77)/W77</f>
        <v>7.0101408834138706E-2</v>
      </c>
      <c r="Y78" s="8">
        <f t="shared" ref="Y78" si="317">(Y77-X77)/X77</f>
        <v>5.7495388920689436E-2</v>
      </c>
      <c r="Z78" s="8">
        <f t="shared" ref="Z78" si="318">(Z77-Y77)/Y77</f>
        <v>7.3615204185962596E-2</v>
      </c>
      <c r="AA78" s="8">
        <f t="shared" ref="AA78" si="319">(AA77-Z77)/Z77</f>
        <v>5.3330345638899782E-2</v>
      </c>
      <c r="AB78" s="8">
        <f t="shared" ref="AB78:AL78" si="320">(AB77-AA77)/AA77</f>
        <v>4.132319310748285E-2</v>
      </c>
      <c r="AC78" s="8">
        <f t="shared" si="320"/>
        <v>4.9489274770173647E-2</v>
      </c>
      <c r="AD78" s="8">
        <f t="shared" si="320"/>
        <v>5.902963647866076E-2</v>
      </c>
      <c r="AE78" s="8">
        <f t="shared" si="320"/>
        <v>6.1345464571271026E-2</v>
      </c>
      <c r="AF78" s="8">
        <f t="shared" si="320"/>
        <v>5.6977096592631081E-2</v>
      </c>
      <c r="AG78" s="8">
        <f t="shared" si="320"/>
        <v>4.8089132839061154E-2</v>
      </c>
      <c r="AH78" s="8">
        <f t="shared" si="320"/>
        <v>3.7675382029937074E-2</v>
      </c>
      <c r="AI78" s="8">
        <f t="shared" si="320"/>
        <v>3.2691800685473241E-2</v>
      </c>
      <c r="AJ78" s="8">
        <f t="shared" si="320"/>
        <v>2.6769758196870785E-2</v>
      </c>
      <c r="AK78" s="8">
        <f t="shared" si="320"/>
        <v>3.768692501687209E-2</v>
      </c>
      <c r="AL78" s="8">
        <f t="shared" si="320"/>
        <v>4.2274252070924896E-2</v>
      </c>
      <c r="AM78" s="8">
        <f t="shared" ref="AM78" si="321">(AM77-AL77)/AL77</f>
        <v>3.7439653190580971E-2</v>
      </c>
      <c r="AN78" s="8">
        <f t="shared" ref="AN78:AQ78" si="322">(AN77-AM77)/AM77</f>
        <v>3.3745924214125173E-2</v>
      </c>
      <c r="AO78" s="8">
        <f t="shared" si="322"/>
        <v>2.2967386311437757E-2</v>
      </c>
      <c r="AP78" s="8">
        <f t="shared" si="322"/>
        <v>2.1823080377189042E-2</v>
      </c>
      <c r="AQ78" s="8">
        <f t="shared" si="322"/>
        <v>2.0741782387062754E-2</v>
      </c>
    </row>
    <row r="79" spans="1:58" x14ac:dyDescent="0.25">
      <c r="A79" s="18"/>
      <c r="B79" s="43" t="s">
        <v>49</v>
      </c>
      <c r="C79" s="171">
        <v>46</v>
      </c>
      <c r="E79" s="44">
        <f t="shared" ref="E79:S79" si="323">(E77-D77)/$C79</f>
        <v>3.8260869565217392</v>
      </c>
      <c r="F79" s="44">
        <f t="shared" si="323"/>
        <v>6.0434782608695654</v>
      </c>
      <c r="G79" s="44">
        <f t="shared" si="323"/>
        <v>6.3478260869565215</v>
      </c>
      <c r="H79" s="44">
        <f t="shared" si="323"/>
        <v>7.5217391304347823</v>
      </c>
      <c r="I79" s="44">
        <f t="shared" si="323"/>
        <v>8.8913043478260878</v>
      </c>
      <c r="J79" s="44">
        <f t="shared" si="323"/>
        <v>11.608695652173912</v>
      </c>
      <c r="K79" s="44">
        <f t="shared" si="323"/>
        <v>13.847826086956522</v>
      </c>
      <c r="L79" s="44">
        <f t="shared" si="323"/>
        <v>12.456521739130435</v>
      </c>
      <c r="M79" s="44">
        <f t="shared" si="323"/>
        <v>11.847826086956522</v>
      </c>
      <c r="N79" s="44">
        <f t="shared" si="323"/>
        <v>17.630434782608695</v>
      </c>
      <c r="O79" s="44">
        <f t="shared" si="323"/>
        <v>18.521739130434781</v>
      </c>
      <c r="P79" s="44">
        <f t="shared" si="323"/>
        <v>20.195652173913043</v>
      </c>
      <c r="Q79" s="44">
        <f t="shared" si="323"/>
        <v>27.434782608695652</v>
      </c>
      <c r="R79" s="44">
        <f t="shared" si="323"/>
        <v>25.195652173913043</v>
      </c>
      <c r="S79" s="44">
        <f t="shared" si="323"/>
        <v>24</v>
      </c>
      <c r="T79" s="44">
        <f t="shared" ref="T79:AK79" si="324">(T77-S77)/$C79</f>
        <v>19.217391304347824</v>
      </c>
      <c r="U79" s="44">
        <f t="shared" si="324"/>
        <v>18.369565217391305</v>
      </c>
      <c r="V79" s="44">
        <f t="shared" si="324"/>
        <v>22.804347826086957</v>
      </c>
      <c r="W79" s="44">
        <f t="shared" si="324"/>
        <v>22.804347826086957</v>
      </c>
      <c r="X79" s="44">
        <f t="shared" si="324"/>
        <v>22.391304347826086</v>
      </c>
      <c r="Y79" s="44">
        <f t="shared" si="324"/>
        <v>19.652173913043477</v>
      </c>
      <c r="Z79" s="44">
        <f t="shared" si="324"/>
        <v>26.608695652173914</v>
      </c>
      <c r="AA79" s="44">
        <f t="shared" si="324"/>
        <v>20.695652173913043</v>
      </c>
      <c r="AB79" s="44">
        <f t="shared" si="324"/>
        <v>16.891304347826086</v>
      </c>
      <c r="AC79" s="44">
        <f t="shared" si="324"/>
        <v>21.065217391304348</v>
      </c>
      <c r="AD79" s="44">
        <f t="shared" si="324"/>
        <v>26.369565217391305</v>
      </c>
      <c r="AE79" s="44">
        <f t="shared" si="324"/>
        <v>29.021739130434781</v>
      </c>
      <c r="AF79" s="44">
        <f t="shared" si="324"/>
        <v>28.608695652173914</v>
      </c>
      <c r="AG79" s="44">
        <f t="shared" si="324"/>
        <v>25.521739130434781</v>
      </c>
      <c r="AH79" s="44">
        <f t="shared" si="324"/>
        <v>20.956521739130434</v>
      </c>
      <c r="AI79" s="44">
        <f t="shared" si="324"/>
        <v>18.869565217391305</v>
      </c>
      <c r="AJ79" s="44">
        <f t="shared" si="324"/>
        <v>15.956521739130435</v>
      </c>
      <c r="AK79" s="44">
        <f t="shared" si="324"/>
        <v>23.065217391304348</v>
      </c>
      <c r="AL79" s="44">
        <f t="shared" ref="AL79" si="325">(AL77-AK77)/$C79</f>
        <v>26.847826086956523</v>
      </c>
      <c r="AM79" s="44">
        <f t="shared" ref="AM79" si="326">(AM77-AL77)/$C79</f>
        <v>24.782608695652176</v>
      </c>
      <c r="AN79" s="44">
        <f t="shared" ref="AN79:AQ79" si="327">(AN77-AM77)/$C79</f>
        <v>23.173913043478262</v>
      </c>
      <c r="AO79" s="44">
        <f t="shared" si="327"/>
        <v>16.304347826086957</v>
      </c>
      <c r="AP79" s="44">
        <f t="shared" si="327"/>
        <v>15.847826086956522</v>
      </c>
      <c r="AQ79" s="44">
        <f t="shared" si="327"/>
        <v>15.391304347826088</v>
      </c>
    </row>
    <row r="80" spans="1:58" x14ac:dyDescent="0.25">
      <c r="A80" s="18"/>
      <c r="B80" s="26" t="s">
        <v>144</v>
      </c>
      <c r="C80" s="28"/>
      <c r="D80" s="18">
        <v>12</v>
      </c>
      <c r="E80" s="18">
        <v>20</v>
      </c>
      <c r="F80" s="252">
        <v>24</v>
      </c>
      <c r="G80" s="252">
        <v>43</v>
      </c>
      <c r="H80" s="252">
        <v>58</v>
      </c>
      <c r="I80" s="252">
        <v>76</v>
      </c>
      <c r="J80" s="252">
        <v>106</v>
      </c>
      <c r="K80" s="253">
        <v>136</v>
      </c>
      <c r="L80" s="253">
        <v>179</v>
      </c>
      <c r="M80" s="253">
        <v>213</v>
      </c>
      <c r="N80" s="253">
        <v>276</v>
      </c>
      <c r="O80" s="253">
        <v>356</v>
      </c>
      <c r="P80" s="253">
        <v>434</v>
      </c>
      <c r="Q80" s="253">
        <v>546</v>
      </c>
      <c r="R80" s="253">
        <v>639</v>
      </c>
      <c r="S80" s="18">
        <v>771</v>
      </c>
      <c r="T80" s="18">
        <v>864</v>
      </c>
      <c r="U80">
        <v>1039</v>
      </c>
      <c r="V80">
        <v>1173</v>
      </c>
      <c r="W80">
        <v>1339</v>
      </c>
      <c r="X80">
        <v>1487</v>
      </c>
      <c r="Y80">
        <v>1651</v>
      </c>
      <c r="Z80">
        <v>1766</v>
      </c>
      <c r="AA80">
        <v>1867</v>
      </c>
      <c r="AB80">
        <v>2101</v>
      </c>
      <c r="AC80">
        <v>2248</v>
      </c>
      <c r="AD80">
        <v>2396</v>
      </c>
      <c r="AE80">
        <v>2511</v>
      </c>
      <c r="AF80">
        <v>2643</v>
      </c>
      <c r="AG80">
        <v>2737</v>
      </c>
      <c r="AH80">
        <v>2823</v>
      </c>
      <c r="AI80">
        <v>2945</v>
      </c>
      <c r="AJ80">
        <v>3134</v>
      </c>
      <c r="AK80">
        <v>3315</v>
      </c>
      <c r="AL80">
        <v>3459</v>
      </c>
      <c r="AM80">
        <v>3601</v>
      </c>
      <c r="AN80">
        <v>3684</v>
      </c>
      <c r="AO80">
        <v>3751</v>
      </c>
      <c r="AP80">
        <v>3916</v>
      </c>
      <c r="AQ80">
        <v>4054</v>
      </c>
    </row>
    <row r="81" spans="1:51" x14ac:dyDescent="0.25">
      <c r="A81" s="18"/>
      <c r="B81" s="18"/>
      <c r="C81" s="28"/>
      <c r="D81" s="18"/>
      <c r="E81" s="18"/>
      <c r="F81" s="19"/>
      <c r="G81" s="19"/>
      <c r="H81" s="19"/>
      <c r="I81" s="8">
        <f t="shared" ref="I81" si="328">(I80-H80)/H80</f>
        <v>0.31034482758620691</v>
      </c>
      <c r="J81" s="8">
        <f t="shared" ref="J81" si="329">(J80-I80)/I80</f>
        <v>0.39473684210526316</v>
      </c>
      <c r="K81" s="8">
        <f t="shared" ref="K81" si="330">(K80-J80)/J80</f>
        <v>0.28301886792452829</v>
      </c>
      <c r="L81" s="8">
        <f t="shared" ref="L81" si="331">(L80-K80)/K80</f>
        <v>0.31617647058823528</v>
      </c>
      <c r="M81" s="8">
        <f t="shared" ref="M81" si="332">(M80-L80)/L80</f>
        <v>0.18994413407821228</v>
      </c>
      <c r="N81" s="8">
        <f t="shared" ref="N81" si="333">(N80-M80)/M80</f>
        <v>0.29577464788732394</v>
      </c>
      <c r="O81" s="8">
        <f t="shared" ref="O81" si="334">(O80-N80)/N80</f>
        <v>0.28985507246376813</v>
      </c>
      <c r="P81" s="8">
        <f t="shared" ref="P81" si="335">(P80-O80)/O80</f>
        <v>0.21910112359550563</v>
      </c>
      <c r="Q81" s="8">
        <f t="shared" ref="Q81" si="336">(Q80-P80)/P80</f>
        <v>0.25806451612903225</v>
      </c>
      <c r="R81" s="8">
        <f t="shared" ref="R81" si="337">(R80-Q80)/Q80</f>
        <v>0.17032967032967034</v>
      </c>
      <c r="S81" s="8">
        <f t="shared" ref="S81" si="338">(S80-R80)/R80</f>
        <v>0.20657276995305165</v>
      </c>
      <c r="T81" s="8">
        <f t="shared" ref="T81" si="339">(T80-S80)/S80</f>
        <v>0.12062256809338522</v>
      </c>
      <c r="U81" s="8">
        <f t="shared" ref="U81" si="340">(U80-T80)/T80</f>
        <v>0.20254629629629631</v>
      </c>
      <c r="V81" s="8">
        <f t="shared" ref="V81:AL81" si="341">(V80-U80)/U80</f>
        <v>0.12897016361886429</v>
      </c>
      <c r="W81" s="8">
        <f t="shared" si="341"/>
        <v>0.14151747655583974</v>
      </c>
      <c r="X81" s="8">
        <f t="shared" si="341"/>
        <v>0.11053024645257654</v>
      </c>
      <c r="Y81" s="8">
        <f t="shared" si="341"/>
        <v>0.11028917283120376</v>
      </c>
      <c r="Z81" s="8">
        <f t="shared" si="341"/>
        <v>6.9654754694124771E-2</v>
      </c>
      <c r="AA81" s="8">
        <f t="shared" si="341"/>
        <v>5.7191392978482448E-2</v>
      </c>
      <c r="AB81" s="8">
        <f t="shared" si="341"/>
        <v>0.12533476164970542</v>
      </c>
      <c r="AC81" s="8">
        <f t="shared" si="341"/>
        <v>6.9966682532127553E-2</v>
      </c>
      <c r="AD81" s="8">
        <f t="shared" si="341"/>
        <v>6.5836298932384338E-2</v>
      </c>
      <c r="AE81" s="8">
        <f t="shared" si="341"/>
        <v>4.7996661101836396E-2</v>
      </c>
      <c r="AF81" s="8">
        <f t="shared" si="341"/>
        <v>5.2568697729988054E-2</v>
      </c>
      <c r="AG81" s="8">
        <f t="shared" si="341"/>
        <v>3.5565645100264852E-2</v>
      </c>
      <c r="AH81" s="8">
        <f t="shared" si="341"/>
        <v>3.1421264157837046E-2</v>
      </c>
      <c r="AI81" s="8">
        <f t="shared" si="341"/>
        <v>4.3216436415161173E-2</v>
      </c>
      <c r="AJ81" s="8">
        <f t="shared" si="341"/>
        <v>6.4176570458404081E-2</v>
      </c>
      <c r="AK81" s="8">
        <f t="shared" si="341"/>
        <v>5.7753669432035734E-2</v>
      </c>
      <c r="AL81" s="8">
        <f t="shared" si="341"/>
        <v>4.343891402714932E-2</v>
      </c>
      <c r="AM81" s="8">
        <f t="shared" ref="AM81" si="342">(AM80-AL80)/AL80</f>
        <v>4.1052327262214514E-2</v>
      </c>
      <c r="AN81" s="8">
        <f t="shared" ref="AN81:AQ81" si="343">(AN80-AM80)/AM80</f>
        <v>2.304915301305193E-2</v>
      </c>
      <c r="AO81" s="8">
        <f t="shared" si="343"/>
        <v>1.8186753528773074E-2</v>
      </c>
      <c r="AP81" s="8">
        <f t="shared" si="343"/>
        <v>4.398826979472141E-2</v>
      </c>
      <c r="AQ81" s="8">
        <f t="shared" si="343"/>
        <v>3.5240040858018386E-2</v>
      </c>
    </row>
    <row r="82" spans="1:51" x14ac:dyDescent="0.25">
      <c r="A82" s="18"/>
      <c r="B82" s="4" t="s">
        <v>8</v>
      </c>
      <c r="C82" s="28"/>
      <c r="D82" s="18"/>
      <c r="E82" s="18"/>
      <c r="F82" s="19"/>
      <c r="G82" s="19"/>
      <c r="H82" s="19"/>
      <c r="I82" s="9"/>
      <c r="J82" s="9">
        <f t="shared" ref="J82" si="344">J80/D77</f>
        <v>0.1105318039624609</v>
      </c>
      <c r="K82" s="9">
        <f t="shared" ref="K82" si="345">K80/E77</f>
        <v>0.1198237885462555</v>
      </c>
      <c r="L82" s="9">
        <f t="shared" ref="L82" si="346">L80/F77</f>
        <v>0.12668082094833688</v>
      </c>
      <c r="M82" s="9">
        <f t="shared" ref="M82" si="347">M80/G77</f>
        <v>0.12492668621700879</v>
      </c>
      <c r="N82" s="9">
        <f t="shared" ref="N82" si="348">N80/H77</f>
        <v>0.13456850316918575</v>
      </c>
      <c r="O82" s="9">
        <f t="shared" ref="O82" si="349">O80/I77</f>
        <v>0.14471544715447154</v>
      </c>
      <c r="P82" s="9">
        <f t="shared" ref="P82" si="350">P80/J77</f>
        <v>0.14495657982631929</v>
      </c>
      <c r="Q82" s="9">
        <f t="shared" ref="Q82" si="351">Q80/K77</f>
        <v>0.15037179840264389</v>
      </c>
      <c r="R82" s="9">
        <f t="shared" ref="R82" si="352">R80/L77</f>
        <v>0.15199809705042816</v>
      </c>
      <c r="S82" s="9">
        <f t="shared" ref="S82" si="353">S80/M77</f>
        <v>0.16234996841440302</v>
      </c>
      <c r="T82" s="9">
        <f t="shared" ref="T82" si="354">T80/N77</f>
        <v>0.1553956834532374</v>
      </c>
      <c r="U82" s="9">
        <f t="shared" ref="U82" si="355">U80/O77</f>
        <v>0.16203992514036183</v>
      </c>
      <c r="V82" s="9">
        <f t="shared" ref="V82:AL82" si="356">V80/P77</f>
        <v>0.15978749489170413</v>
      </c>
      <c r="W82" s="9">
        <f t="shared" si="356"/>
        <v>0.15564338021620364</v>
      </c>
      <c r="X82" s="9">
        <f t="shared" si="356"/>
        <v>0.15232534316738372</v>
      </c>
      <c r="Y82" s="9">
        <f t="shared" si="356"/>
        <v>0.15194183692251059</v>
      </c>
      <c r="Z82" s="9">
        <f t="shared" si="356"/>
        <v>0.15029787234042552</v>
      </c>
      <c r="AA82" s="9">
        <f t="shared" si="356"/>
        <v>0.1482334259626836</v>
      </c>
      <c r="AB82" s="9">
        <f t="shared" si="356"/>
        <v>0.15398710055702139</v>
      </c>
      <c r="AC82" s="9">
        <f t="shared" si="356"/>
        <v>0.15299802627101342</v>
      </c>
      <c r="AD82" s="9">
        <f t="shared" si="356"/>
        <v>0.15238822107740252</v>
      </c>
      <c r="AE82" s="9">
        <f t="shared" si="356"/>
        <v>0.15101942623443795</v>
      </c>
      <c r="AF82" s="9">
        <f t="shared" si="356"/>
        <v>0.14805893227270181</v>
      </c>
      <c r="AG82" s="9">
        <f t="shared" si="356"/>
        <v>0.14556187842365581</v>
      </c>
      <c r="AH82" s="9">
        <f t="shared" si="356"/>
        <v>0.14417773237997958</v>
      </c>
      <c r="AI82" s="9">
        <f t="shared" si="356"/>
        <v>0.1433159764465424</v>
      </c>
      <c r="AJ82" s="9">
        <f t="shared" si="356"/>
        <v>0.14401249885120854</v>
      </c>
      <c r="AK82" s="9">
        <f t="shared" si="356"/>
        <v>0.14352513313417328</v>
      </c>
      <c r="AL82" s="9">
        <f t="shared" si="356"/>
        <v>0.14168680620980625</v>
      </c>
      <c r="AM82" s="9">
        <f t="shared" ref="AM82" si="357">AM80/AG77</f>
        <v>0.14073552976120687</v>
      </c>
      <c r="AN82" s="9">
        <f t="shared" ref="AN82:AQ82" si="358">AN80/AH77</f>
        <v>0.13875183608903618</v>
      </c>
      <c r="AO82" s="9">
        <f t="shared" si="358"/>
        <v>0.13680294686166528</v>
      </c>
      <c r="AP82" s="9">
        <f t="shared" si="358"/>
        <v>0.13909707668809718</v>
      </c>
      <c r="AQ82" s="9">
        <f t="shared" si="358"/>
        <v>0.13876908331621826</v>
      </c>
    </row>
    <row r="83" spans="1:51" x14ac:dyDescent="0.25">
      <c r="A83" s="18"/>
      <c r="B83" s="129" t="s">
        <v>33</v>
      </c>
      <c r="C83" s="28"/>
      <c r="D83" s="18"/>
      <c r="E83" s="18"/>
      <c r="F83" s="19"/>
      <c r="G83" s="19"/>
      <c r="H83" s="19"/>
      <c r="I83" s="33">
        <f t="shared" ref="I83" si="359">(I80-F80)/(D77-A77)</f>
        <v>5.4223149113660066E-2</v>
      </c>
      <c r="J83" s="33"/>
      <c r="K83" s="33">
        <f t="shared" ref="K83" si="360">(K80-H80)/(F77-C77)</f>
        <v>5.5201698513800426E-2</v>
      </c>
      <c r="L83" s="33">
        <f t="shared" ref="L83" si="361">(L80-I80)/(G77-D77)</f>
        <v>0.13806970509383379</v>
      </c>
      <c r="M83" s="33">
        <f t="shared" ref="M83" si="362">(M80-J80)/(H77-E77)</f>
        <v>0.1168122270742358</v>
      </c>
      <c r="N83" s="33">
        <f t="shared" ref="N83" si="363">(N80-K80)/(I77-F77)</f>
        <v>0.13371537726838587</v>
      </c>
      <c r="O83" s="33">
        <f t="shared" ref="O83" si="364">(O80-L80)/(J77-G77)</f>
        <v>0.1373157486423584</v>
      </c>
      <c r="P83" s="33">
        <f t="shared" ref="P83" si="365">(P80-M80)/(K77-H77)</f>
        <v>0.13987341772151898</v>
      </c>
      <c r="Q83" s="33">
        <f t="shared" ref="Q83" si="366">(Q80-N80)/(L77-I77)</f>
        <v>0.15481651376146788</v>
      </c>
      <c r="R83" s="33">
        <f t="shared" ref="R83" si="367">(R80-O80)/(M77-J77)</f>
        <v>0.16125356125356125</v>
      </c>
      <c r="S83" s="33">
        <f t="shared" ref="S83" si="368">(S80-P80)/(N77-K77)</f>
        <v>0.17470191809227578</v>
      </c>
      <c r="T83" s="33">
        <f t="shared" ref="T83" si="369">(T80-Q80)/(O77-L77)</f>
        <v>0.14402173913043478</v>
      </c>
      <c r="U83" s="33">
        <f t="shared" ref="U83" si="370">(U80-R80)/(P77-M77)</f>
        <v>0.15432098765432098</v>
      </c>
      <c r="V83" s="33">
        <f t="shared" ref="V83:AL83" si="371">(V80-S80)/(Q77-N77)</f>
        <v>0.13210647387446597</v>
      </c>
      <c r="W83" s="33">
        <f t="shared" si="371"/>
        <v>0.1417910447761194</v>
      </c>
      <c r="X83" s="33">
        <f t="shared" si="371"/>
        <v>0.12709219858156029</v>
      </c>
      <c r="Y83" s="33">
        <f t="shared" si="371"/>
        <v>0.15189068954559898</v>
      </c>
      <c r="Z83" s="33">
        <f t="shared" si="371"/>
        <v>0.15072361454288741</v>
      </c>
      <c r="AA83" s="33">
        <f t="shared" si="371"/>
        <v>0.13678905687544995</v>
      </c>
      <c r="AB83" s="33">
        <f t="shared" si="371"/>
        <v>0.1529051987767584</v>
      </c>
      <c r="AC83" s="33">
        <f t="shared" si="371"/>
        <v>0.15409207161125318</v>
      </c>
      <c r="AD83" s="33">
        <f t="shared" si="371"/>
        <v>0.17733825008380824</v>
      </c>
      <c r="AE83" s="33">
        <f t="shared" si="371"/>
        <v>0.12982900569981001</v>
      </c>
      <c r="AF83" s="33">
        <f t="shared" si="371"/>
        <v>0.12824675324675325</v>
      </c>
      <c r="AG83" s="33">
        <f t="shared" si="371"/>
        <v>0.11547578733491365</v>
      </c>
      <c r="AH83" s="33">
        <f t="shared" si="371"/>
        <v>0.11564121571534471</v>
      </c>
      <c r="AI83" s="33">
        <f t="shared" si="371"/>
        <v>0.10206150726596823</v>
      </c>
      <c r="AJ83" s="33">
        <f t="shared" si="371"/>
        <v>0.1128802957065681</v>
      </c>
      <c r="AK83" s="33">
        <f t="shared" si="371"/>
        <v>0.12732919254658384</v>
      </c>
      <c r="AL83" s="33">
        <f t="shared" si="371"/>
        <v>0.13437908496732026</v>
      </c>
      <c r="AM83" s="33">
        <f t="shared" ref="AM83" si="372">(AM80-AJ80)/(AH77-AE77)</f>
        <v>0.13520555877243776</v>
      </c>
      <c r="AN83" s="33">
        <f t="shared" ref="AN83:AQ83" si="373">(AN80-AK80)/(AI77-AF77)</f>
        <v>0.12275449101796407</v>
      </c>
      <c r="AO83" s="33">
        <f t="shared" si="373"/>
        <v>0.11379579111457522</v>
      </c>
      <c r="AP83" s="33">
        <f t="shared" si="373"/>
        <v>0.11828764551257979</v>
      </c>
      <c r="AQ83" s="33">
        <f t="shared" si="373"/>
        <v>0.12211221122112212</v>
      </c>
    </row>
    <row r="84" spans="1:51" x14ac:dyDescent="0.25">
      <c r="A84" s="18"/>
      <c r="B84" s="128" t="s">
        <v>32</v>
      </c>
      <c r="C84" s="28"/>
      <c r="D84" s="18"/>
      <c r="E84" s="18"/>
      <c r="F84" s="19"/>
      <c r="G84" s="19"/>
      <c r="H84" s="19"/>
      <c r="I84" s="30">
        <f t="shared" ref="I84" si="374">I80-H80</f>
        <v>18</v>
      </c>
      <c r="J84" s="30">
        <f t="shared" ref="J84" si="375">J80-I80</f>
        <v>30</v>
      </c>
      <c r="K84" s="30">
        <f t="shared" ref="K84" si="376">K80-J80</f>
        <v>30</v>
      </c>
      <c r="L84" s="30">
        <f t="shared" ref="L84" si="377">L80-K80</f>
        <v>43</v>
      </c>
      <c r="M84" s="30">
        <f t="shared" ref="M84" si="378">M80-L80</f>
        <v>34</v>
      </c>
      <c r="N84" s="30">
        <f t="shared" ref="N84" si="379">N80-M80</f>
        <v>63</v>
      </c>
      <c r="O84" s="30">
        <f t="shared" ref="O84" si="380">O80-N80</f>
        <v>80</v>
      </c>
      <c r="P84" s="30">
        <f t="shared" ref="P84" si="381">P80-O80</f>
        <v>78</v>
      </c>
      <c r="Q84" s="30">
        <f t="shared" ref="Q84" si="382">Q80-P80</f>
        <v>112</v>
      </c>
      <c r="R84" s="30">
        <f t="shared" ref="R84" si="383">R80-Q80</f>
        <v>93</v>
      </c>
      <c r="S84" s="30">
        <f t="shared" ref="S84" si="384">S80-R80</f>
        <v>132</v>
      </c>
      <c r="T84" s="30">
        <f t="shared" ref="T84" si="385">T80-S80</f>
        <v>93</v>
      </c>
      <c r="U84" s="30">
        <f t="shared" ref="U84" si="386">U80-T80</f>
        <v>175</v>
      </c>
      <c r="V84" s="30">
        <f t="shared" ref="V84:AL84" si="387">V80-U80</f>
        <v>134</v>
      </c>
      <c r="W84" s="30">
        <f t="shared" si="387"/>
        <v>166</v>
      </c>
      <c r="X84" s="30">
        <f t="shared" si="387"/>
        <v>148</v>
      </c>
      <c r="Y84" s="30">
        <f t="shared" si="387"/>
        <v>164</v>
      </c>
      <c r="Z84" s="30">
        <f t="shared" si="387"/>
        <v>115</v>
      </c>
      <c r="AA84" s="30">
        <f t="shared" si="387"/>
        <v>101</v>
      </c>
      <c r="AB84" s="30">
        <f t="shared" si="387"/>
        <v>234</v>
      </c>
      <c r="AC84" s="30">
        <f t="shared" si="387"/>
        <v>147</v>
      </c>
      <c r="AD84" s="30">
        <f t="shared" si="387"/>
        <v>148</v>
      </c>
      <c r="AE84" s="30">
        <f t="shared" si="387"/>
        <v>115</v>
      </c>
      <c r="AF84" s="30">
        <f t="shared" si="387"/>
        <v>132</v>
      </c>
      <c r="AG84" s="30">
        <f t="shared" si="387"/>
        <v>94</v>
      </c>
      <c r="AH84" s="30">
        <f t="shared" si="387"/>
        <v>86</v>
      </c>
      <c r="AI84" s="30">
        <f t="shared" si="387"/>
        <v>122</v>
      </c>
      <c r="AJ84" s="30">
        <f t="shared" si="387"/>
        <v>189</v>
      </c>
      <c r="AK84" s="30">
        <f t="shared" si="387"/>
        <v>181</v>
      </c>
      <c r="AL84" s="30">
        <f t="shared" si="387"/>
        <v>144</v>
      </c>
      <c r="AM84" s="30">
        <f t="shared" ref="AM84" si="388">AM80-AL80</f>
        <v>142</v>
      </c>
      <c r="AN84" s="30">
        <f t="shared" ref="AN84:AQ84" si="389">AN80-AM80</f>
        <v>83</v>
      </c>
      <c r="AO84" s="30">
        <f t="shared" si="389"/>
        <v>67</v>
      </c>
      <c r="AP84" s="30">
        <f t="shared" si="389"/>
        <v>165</v>
      </c>
      <c r="AQ84" s="30">
        <f t="shared" si="389"/>
        <v>138</v>
      </c>
    </row>
    <row r="85" spans="1:51" x14ac:dyDescent="0.25">
      <c r="A85" s="293" t="s">
        <v>44</v>
      </c>
      <c r="B85" s="293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  <c r="AI85" s="293"/>
      <c r="AJ85" s="293"/>
      <c r="AK85" s="293"/>
      <c r="AL85" s="293"/>
    </row>
    <row r="86" spans="1:51" x14ac:dyDescent="0.25">
      <c r="A86" s="4" t="s">
        <v>31</v>
      </c>
      <c r="B86" s="4" t="s">
        <v>2</v>
      </c>
      <c r="C86" s="7"/>
      <c r="D86" s="11">
        <v>43896</v>
      </c>
      <c r="E86" s="11">
        <f>D86+1</f>
        <v>43897</v>
      </c>
      <c r="F86" s="11">
        <f t="shared" ref="F86:V86" si="390">E86+1</f>
        <v>43898</v>
      </c>
      <c r="G86" s="11">
        <f t="shared" si="390"/>
        <v>43899</v>
      </c>
      <c r="H86" s="11">
        <f t="shared" si="390"/>
        <v>43900</v>
      </c>
      <c r="I86" s="11">
        <f t="shared" si="390"/>
        <v>43901</v>
      </c>
      <c r="J86" s="11">
        <f t="shared" si="390"/>
        <v>43902</v>
      </c>
      <c r="K86" s="11">
        <f t="shared" si="390"/>
        <v>43903</v>
      </c>
      <c r="L86" s="11">
        <f t="shared" si="390"/>
        <v>43904</v>
      </c>
      <c r="M86" s="11">
        <f t="shared" si="390"/>
        <v>43905</v>
      </c>
      <c r="N86" s="11">
        <f t="shared" si="390"/>
        <v>43906</v>
      </c>
      <c r="O86" s="11">
        <f t="shared" si="390"/>
        <v>43907</v>
      </c>
      <c r="P86" s="11">
        <f t="shared" si="390"/>
        <v>43908</v>
      </c>
      <c r="Q86" s="11">
        <f t="shared" si="390"/>
        <v>43909</v>
      </c>
      <c r="R86" s="11">
        <f t="shared" si="390"/>
        <v>43910</v>
      </c>
      <c r="S86" s="11">
        <f t="shared" si="390"/>
        <v>43911</v>
      </c>
      <c r="T86" s="11">
        <f t="shared" si="390"/>
        <v>43912</v>
      </c>
      <c r="U86" s="11">
        <f t="shared" si="390"/>
        <v>43913</v>
      </c>
      <c r="V86" s="11">
        <f t="shared" si="390"/>
        <v>43914</v>
      </c>
      <c r="W86" s="11">
        <f t="shared" ref="W86" si="391">V86+1</f>
        <v>43915</v>
      </c>
      <c r="X86" s="11">
        <f t="shared" ref="X86" si="392">W86+1</f>
        <v>43916</v>
      </c>
      <c r="Y86" s="11">
        <f t="shared" ref="Y86" si="393">X86+1</f>
        <v>43917</v>
      </c>
      <c r="Z86" s="11">
        <f t="shared" ref="Z86" si="394">Y86+1</f>
        <v>43918</v>
      </c>
      <c r="AA86" s="11">
        <f t="shared" ref="AA86" si="395">Z86+1</f>
        <v>43919</v>
      </c>
      <c r="AB86" s="11">
        <f t="shared" ref="AB86" si="396">AA86+1</f>
        <v>43920</v>
      </c>
      <c r="AC86" s="11">
        <f t="shared" ref="AC86:AE86" si="397">AB86+1</f>
        <v>43921</v>
      </c>
      <c r="AD86" s="11">
        <f t="shared" si="397"/>
        <v>43922</v>
      </c>
      <c r="AE86" s="11">
        <f t="shared" si="397"/>
        <v>43923</v>
      </c>
      <c r="AF86" s="11">
        <f t="shared" ref="AF86" si="398">AE86+1</f>
        <v>43924</v>
      </c>
      <c r="AG86" s="11">
        <f t="shared" ref="AG86" si="399">AF86+1</f>
        <v>43925</v>
      </c>
      <c r="AH86" s="11">
        <f t="shared" ref="AH86" si="400">AG86+1</f>
        <v>43926</v>
      </c>
      <c r="AI86" s="11">
        <f t="shared" ref="AI86" si="401">AH86+1</f>
        <v>43927</v>
      </c>
      <c r="AJ86" s="11">
        <f t="shared" ref="AJ86" si="402">AI86+1</f>
        <v>43928</v>
      </c>
      <c r="AK86" s="11">
        <f t="shared" ref="AK86" si="403">AJ86+1</f>
        <v>43929</v>
      </c>
      <c r="AL86" s="11">
        <f t="shared" ref="AL86" si="404">AK86+1</f>
        <v>43930</v>
      </c>
      <c r="AM86" s="11">
        <f t="shared" ref="AM86" si="405">AL86+1</f>
        <v>43931</v>
      </c>
      <c r="AN86" s="11">
        <f t="shared" ref="AN86" si="406">AM86+1</f>
        <v>43932</v>
      </c>
      <c r="AO86" s="11">
        <f t="shared" ref="AO86" si="407">AN86+1</f>
        <v>43933</v>
      </c>
      <c r="AP86" s="11">
        <f t="shared" ref="AP86" si="408">AO86+1</f>
        <v>43934</v>
      </c>
      <c r="AQ86" s="11">
        <f t="shared" ref="AQ86" si="409">AP86+1</f>
        <v>43935</v>
      </c>
      <c r="AR86" s="11">
        <f t="shared" ref="AR86" si="410">AQ86+1</f>
        <v>43936</v>
      </c>
      <c r="AS86" s="11">
        <f t="shared" ref="AS86" si="411">AR86+1</f>
        <v>43937</v>
      </c>
    </row>
    <row r="87" spans="1:51" x14ac:dyDescent="0.25">
      <c r="A87" s="4"/>
      <c r="B87" s="4" t="s">
        <v>1</v>
      </c>
      <c r="C87" s="7"/>
      <c r="D87" s="4">
        <v>6767</v>
      </c>
      <c r="E87" s="4">
        <v>7134</v>
      </c>
      <c r="F87" s="4">
        <v>7382</v>
      </c>
      <c r="G87" s="4">
        <v>7513</v>
      </c>
      <c r="H87" s="4">
        <v>7755</v>
      </c>
      <c r="I87" s="4">
        <v>7869</v>
      </c>
      <c r="J87" s="4">
        <v>7979</v>
      </c>
      <c r="K87" s="4">
        <v>8086</v>
      </c>
      <c r="L87" s="4">
        <v>8162</v>
      </c>
      <c r="M87" s="4">
        <v>8236</v>
      </c>
      <c r="N87" s="4">
        <v>8320</v>
      </c>
      <c r="O87" s="4">
        <v>8413</v>
      </c>
      <c r="P87" s="4">
        <v>8565</v>
      </c>
      <c r="Q87" s="4">
        <v>8652</v>
      </c>
      <c r="R87" s="4">
        <v>8799</v>
      </c>
      <c r="S87" s="4">
        <v>8897</v>
      </c>
      <c r="T87" s="4">
        <v>8961</v>
      </c>
      <c r="U87" s="4">
        <v>9037</v>
      </c>
      <c r="V87" s="4">
        <v>9137</v>
      </c>
      <c r="W87" s="17">
        <v>9241</v>
      </c>
      <c r="X87" s="17">
        <v>9332</v>
      </c>
      <c r="Y87" s="17">
        <v>9478</v>
      </c>
      <c r="Z87" s="17">
        <v>9583</v>
      </c>
      <c r="AA87" s="17">
        <v>9661</v>
      </c>
      <c r="AB87" s="17">
        <v>9786</v>
      </c>
      <c r="AC87" s="17">
        <v>9887</v>
      </c>
      <c r="AD87" s="17">
        <v>9976</v>
      </c>
      <c r="AE87" s="17">
        <v>10062</v>
      </c>
      <c r="AF87" s="17">
        <v>10156</v>
      </c>
      <c r="AG87" s="17">
        <v>10237</v>
      </c>
      <c r="AH87" s="17">
        <v>10284</v>
      </c>
      <c r="AI87" s="17">
        <v>10331</v>
      </c>
      <c r="AJ87" s="17">
        <v>10384</v>
      </c>
      <c r="AK87" s="17">
        <v>10423</v>
      </c>
      <c r="AL87" s="17">
        <v>10450</v>
      </c>
      <c r="AM87" s="17">
        <v>10480</v>
      </c>
      <c r="AN87" s="17">
        <v>10512</v>
      </c>
      <c r="AO87" s="17">
        <v>10537</v>
      </c>
      <c r="AP87" s="17">
        <v>10546</v>
      </c>
      <c r="AQ87" s="17">
        <v>10591</v>
      </c>
      <c r="AR87" s="17">
        <v>10613</v>
      </c>
      <c r="AS87" s="17">
        <v>10635</v>
      </c>
    </row>
    <row r="88" spans="1:51" x14ac:dyDescent="0.25">
      <c r="A88" s="4"/>
      <c r="B88" s="4"/>
      <c r="C88" s="7"/>
      <c r="D88" s="8"/>
      <c r="E88" s="8">
        <f t="shared" ref="E88" si="412">(E87-D87)/D87</f>
        <v>5.4233781587113936E-2</v>
      </c>
      <c r="F88" s="8">
        <f t="shared" ref="F88" si="413">(F87-E87)/E87</f>
        <v>3.476310625175217E-2</v>
      </c>
      <c r="G88" s="8">
        <f t="shared" ref="G88" si="414">(G87-F87)/F87</f>
        <v>1.7745868328366297E-2</v>
      </c>
      <c r="H88" s="8">
        <f t="shared" ref="H88" si="415">(H87-G87)/G87</f>
        <v>3.2210834553440704E-2</v>
      </c>
      <c r="I88" s="8">
        <f t="shared" ref="I88" si="416">(I87-H87)/H87</f>
        <v>1.4700193423597678E-2</v>
      </c>
      <c r="J88" s="8">
        <f t="shared" ref="J88" si="417">(J87-I87)/I87</f>
        <v>1.3978904562206126E-2</v>
      </c>
      <c r="K88" s="8">
        <f t="shared" ref="K88:Q88" si="418">(K87-J87)/J87</f>
        <v>1.3410201779671638E-2</v>
      </c>
      <c r="L88" s="8">
        <f t="shared" si="418"/>
        <v>9.3989611674499141E-3</v>
      </c>
      <c r="M88" s="8">
        <f t="shared" si="418"/>
        <v>9.0664052928203873E-3</v>
      </c>
      <c r="N88" s="8">
        <f t="shared" si="418"/>
        <v>1.0199125789218067E-2</v>
      </c>
      <c r="O88" s="8">
        <f t="shared" si="418"/>
        <v>1.1177884615384616E-2</v>
      </c>
      <c r="P88" s="8">
        <f t="shared" si="418"/>
        <v>1.8067276833472007E-2</v>
      </c>
      <c r="Q88" s="8">
        <f t="shared" si="418"/>
        <v>1.0157618213660246E-2</v>
      </c>
      <c r="R88" s="8">
        <f t="shared" ref="R88" si="419">(R87-Q87)/Q87</f>
        <v>1.6990291262135922E-2</v>
      </c>
      <c r="S88" s="8">
        <f t="shared" ref="S88" si="420">(S87-R87)/R87</f>
        <v>1.1137629276054098E-2</v>
      </c>
      <c r="T88" s="8">
        <f t="shared" ref="T88:V88" si="421">(T87-S87)/S87</f>
        <v>7.1934359896594358E-3</v>
      </c>
      <c r="U88" s="8">
        <f t="shared" si="421"/>
        <v>8.481196295056356E-3</v>
      </c>
      <c r="V88" s="8">
        <f t="shared" si="421"/>
        <v>1.1065619121389841E-2</v>
      </c>
      <c r="W88" s="8">
        <f t="shared" ref="W88" si="422">(W87-V87)/V87</f>
        <v>1.1382291780671993E-2</v>
      </c>
      <c r="X88" s="8">
        <f t="shared" ref="X88" si="423">(X87-W87)/W87</f>
        <v>9.8474191104858787E-3</v>
      </c>
      <c r="Y88" s="8">
        <f t="shared" ref="Y88" si="424">(Y87-X87)/X87</f>
        <v>1.5645092156022288E-2</v>
      </c>
      <c r="Z88" s="8">
        <f t="shared" ref="Z88" si="425">(Z87-Y87)/Y87</f>
        <v>1.1078286558345642E-2</v>
      </c>
      <c r="AA88" s="8">
        <f t="shared" ref="AA88" si="426">(AA87-Z87)/Z87</f>
        <v>8.1394135448189502E-3</v>
      </c>
      <c r="AB88" s="8">
        <f t="shared" ref="AB88" si="427">(AB87-AA87)/AA87</f>
        <v>1.2938619190559983E-2</v>
      </c>
      <c r="AC88" s="8">
        <f t="shared" ref="AC88" si="428">(AC87-AB87)/AB87</f>
        <v>1.032086654404251E-2</v>
      </c>
      <c r="AD88" s="8">
        <f t="shared" ref="AD88" si="429">(AD87-AC87)/AC87</f>
        <v>9.0017194295539602E-3</v>
      </c>
      <c r="AE88" s="8">
        <f t="shared" ref="AE88" si="430">(AE87-AD87)/AD87</f>
        <v>8.6206896551724137E-3</v>
      </c>
      <c r="AF88" s="8">
        <f t="shared" ref="AF88" si="431">(AF87-AE87)/AE87</f>
        <v>9.3420791095209701E-3</v>
      </c>
      <c r="AG88" s="8">
        <f t="shared" ref="AG88" si="432">(AG87-AF87)/AF87</f>
        <v>7.9755809373769204E-3</v>
      </c>
      <c r="AH88" s="8">
        <f t="shared" ref="AH88" si="433">(AH87-AG87)/AG87</f>
        <v>4.5911888248510307E-3</v>
      </c>
      <c r="AI88" s="8">
        <f t="shared" ref="AI88" si="434">(AI87-AH87)/AH87</f>
        <v>4.5702061454686894E-3</v>
      </c>
      <c r="AJ88" s="8">
        <f t="shared" ref="AJ88" si="435">(AJ87-AI87)/AI87</f>
        <v>5.1301906882199209E-3</v>
      </c>
      <c r="AK88" s="8">
        <f t="shared" ref="AK88" si="436">(AK87-AJ87)/AJ87</f>
        <v>3.7557781201848998E-3</v>
      </c>
      <c r="AL88" s="8">
        <f t="shared" ref="AL88" si="437">(AL87-AK87)/AK87</f>
        <v>2.590425021586875E-3</v>
      </c>
      <c r="AM88" s="8">
        <f t="shared" ref="AM88" si="438">(AM87-AL87)/AL87</f>
        <v>2.8708133971291866E-3</v>
      </c>
      <c r="AN88" s="8">
        <f t="shared" ref="AN88" si="439">(AN87-AM87)/AM87</f>
        <v>3.0534351145038168E-3</v>
      </c>
      <c r="AO88" s="8">
        <f t="shared" ref="AO88" si="440">(AO87-AN87)/AN87</f>
        <v>2.3782343987823439E-3</v>
      </c>
      <c r="AP88" s="8">
        <f t="shared" ref="AP88" si="441">(AP87-AO87)/AO87</f>
        <v>8.5413305494922657E-4</v>
      </c>
      <c r="AQ88" s="8">
        <f t="shared" ref="AQ88" si="442">(AQ87-AP87)/AP87</f>
        <v>4.2670206713445857E-3</v>
      </c>
      <c r="AR88" s="8">
        <f t="shared" ref="AR88" si="443">(AR87-AQ87)/AQ87</f>
        <v>2.0772353885374377E-3</v>
      </c>
      <c r="AS88" s="8">
        <f t="shared" ref="AS88" si="444">(AS87-AR87)/AR87</f>
        <v>2.072929426175445E-3</v>
      </c>
    </row>
    <row r="89" spans="1:51" x14ac:dyDescent="0.25">
      <c r="A89" s="4"/>
      <c r="B89" s="43" t="s">
        <v>49</v>
      </c>
      <c r="C89" s="46">
        <v>51</v>
      </c>
      <c r="D89" s="8"/>
      <c r="E89" s="44">
        <f t="shared" ref="E89:AS89" si="445">(E87-D87)/$C89</f>
        <v>7.1960784313725492</v>
      </c>
      <c r="F89" s="44">
        <f t="shared" si="445"/>
        <v>4.8627450980392153</v>
      </c>
      <c r="G89" s="44">
        <f t="shared" si="445"/>
        <v>2.5686274509803924</v>
      </c>
      <c r="H89" s="44">
        <f t="shared" si="445"/>
        <v>4.7450980392156863</v>
      </c>
      <c r="I89" s="44">
        <f t="shared" si="445"/>
        <v>2.2352941176470589</v>
      </c>
      <c r="J89" s="44">
        <f t="shared" si="445"/>
        <v>2.1568627450980391</v>
      </c>
      <c r="K89" s="44">
        <f t="shared" si="445"/>
        <v>2.0980392156862746</v>
      </c>
      <c r="L89" s="44">
        <f t="shared" si="445"/>
        <v>1.4901960784313726</v>
      </c>
      <c r="M89" s="44">
        <f t="shared" si="445"/>
        <v>1.4509803921568627</v>
      </c>
      <c r="N89" s="44">
        <f t="shared" si="445"/>
        <v>1.6470588235294117</v>
      </c>
      <c r="O89" s="44">
        <f t="shared" si="445"/>
        <v>1.8235294117647058</v>
      </c>
      <c r="P89" s="44">
        <f t="shared" si="445"/>
        <v>2.9803921568627452</v>
      </c>
      <c r="Q89" s="44">
        <f t="shared" si="445"/>
        <v>1.7058823529411764</v>
      </c>
      <c r="R89" s="44">
        <f t="shared" si="445"/>
        <v>2.8823529411764706</v>
      </c>
      <c r="S89" s="44">
        <f t="shared" si="445"/>
        <v>1.9215686274509804</v>
      </c>
      <c r="T89" s="44">
        <f t="shared" si="445"/>
        <v>1.2549019607843137</v>
      </c>
      <c r="U89" s="44">
        <f t="shared" si="445"/>
        <v>1.4901960784313726</v>
      </c>
      <c r="V89" s="44">
        <f t="shared" si="445"/>
        <v>1.9607843137254901</v>
      </c>
      <c r="W89" s="44">
        <f t="shared" si="445"/>
        <v>2.0392156862745097</v>
      </c>
      <c r="X89" s="44">
        <f t="shared" si="445"/>
        <v>1.7843137254901962</v>
      </c>
      <c r="Y89" s="44">
        <f t="shared" si="445"/>
        <v>2.8627450980392157</v>
      </c>
      <c r="Z89" s="44">
        <f t="shared" si="445"/>
        <v>2.0588235294117645</v>
      </c>
      <c r="AA89" s="44">
        <f t="shared" si="445"/>
        <v>1.5294117647058822</v>
      </c>
      <c r="AB89" s="44">
        <f t="shared" si="445"/>
        <v>2.4509803921568629</v>
      </c>
      <c r="AC89" s="44">
        <f t="shared" si="445"/>
        <v>1.9803921568627452</v>
      </c>
      <c r="AD89" s="44">
        <f t="shared" si="445"/>
        <v>1.7450980392156863</v>
      </c>
      <c r="AE89" s="44">
        <f t="shared" si="445"/>
        <v>1.6862745098039216</v>
      </c>
      <c r="AF89" s="44">
        <f t="shared" si="445"/>
        <v>1.8431372549019607</v>
      </c>
      <c r="AG89" s="44">
        <f t="shared" si="445"/>
        <v>1.588235294117647</v>
      </c>
      <c r="AH89" s="44">
        <f t="shared" si="445"/>
        <v>0.92156862745098034</v>
      </c>
      <c r="AI89" s="44">
        <f t="shared" si="445"/>
        <v>0.92156862745098034</v>
      </c>
      <c r="AJ89" s="44">
        <f t="shared" si="445"/>
        <v>1.0392156862745099</v>
      </c>
      <c r="AK89" s="44">
        <f t="shared" si="445"/>
        <v>0.76470588235294112</v>
      </c>
      <c r="AL89" s="44">
        <f t="shared" si="445"/>
        <v>0.52941176470588236</v>
      </c>
      <c r="AM89" s="44">
        <f t="shared" si="445"/>
        <v>0.58823529411764708</v>
      </c>
      <c r="AN89" s="44">
        <f t="shared" si="445"/>
        <v>0.62745098039215685</v>
      </c>
      <c r="AO89" s="44">
        <f t="shared" si="445"/>
        <v>0.49019607843137253</v>
      </c>
      <c r="AP89" s="44">
        <f t="shared" si="445"/>
        <v>0.17647058823529413</v>
      </c>
      <c r="AQ89" s="44">
        <f t="shared" si="445"/>
        <v>0.88235294117647056</v>
      </c>
      <c r="AR89" s="44">
        <f t="shared" si="445"/>
        <v>0.43137254901960786</v>
      </c>
      <c r="AS89" s="44">
        <f t="shared" si="445"/>
        <v>0.43137254901960786</v>
      </c>
    </row>
    <row r="90" spans="1:51" x14ac:dyDescent="0.25">
      <c r="A90" s="4"/>
      <c r="B90" s="4" t="s">
        <v>20</v>
      </c>
      <c r="C90" s="7"/>
      <c r="D90" s="4"/>
      <c r="E90" s="4"/>
      <c r="F90" s="8"/>
      <c r="G90" s="8"/>
      <c r="H90" s="8"/>
      <c r="I90" s="4">
        <v>66</v>
      </c>
      <c r="J90" s="4">
        <v>67</v>
      </c>
      <c r="K90" s="4">
        <v>72</v>
      </c>
      <c r="L90" s="4">
        <v>75</v>
      </c>
      <c r="M90" s="4">
        <v>75</v>
      </c>
      <c r="N90" s="4">
        <v>81</v>
      </c>
      <c r="O90" s="4">
        <v>84</v>
      </c>
      <c r="P90" s="4">
        <v>91</v>
      </c>
      <c r="Q90" s="4">
        <v>94</v>
      </c>
      <c r="R90" s="4">
        <v>102</v>
      </c>
      <c r="S90" s="4">
        <v>104</v>
      </c>
      <c r="T90" s="4">
        <v>111</v>
      </c>
      <c r="U90" s="4">
        <v>120</v>
      </c>
      <c r="V90" s="4">
        <v>126</v>
      </c>
      <c r="W90" s="17">
        <v>131</v>
      </c>
      <c r="X90" s="17">
        <v>139</v>
      </c>
      <c r="Y90" s="17">
        <v>144</v>
      </c>
      <c r="Z90" s="17">
        <v>152</v>
      </c>
      <c r="AA90" s="17">
        <v>158</v>
      </c>
      <c r="AB90" s="17">
        <v>162</v>
      </c>
      <c r="AC90" s="17">
        <v>165</v>
      </c>
      <c r="AD90" s="17">
        <v>169</v>
      </c>
      <c r="AE90" s="17">
        <v>174</v>
      </c>
      <c r="AF90" s="17">
        <v>177</v>
      </c>
      <c r="AG90" s="17">
        <v>183</v>
      </c>
      <c r="AH90" s="17">
        <v>186</v>
      </c>
      <c r="AI90" s="17">
        <v>192</v>
      </c>
      <c r="AJ90" s="17">
        <v>200</v>
      </c>
      <c r="AK90" s="17">
        <v>204</v>
      </c>
      <c r="AL90" s="17">
        <v>208</v>
      </c>
      <c r="AM90" s="17">
        <v>211</v>
      </c>
      <c r="AN90" s="17">
        <v>214</v>
      </c>
      <c r="AO90" s="17">
        <v>217</v>
      </c>
      <c r="AP90" s="17">
        <v>222</v>
      </c>
      <c r="AQ90" s="17">
        <v>225</v>
      </c>
      <c r="AR90" s="17">
        <v>229</v>
      </c>
      <c r="AS90">
        <v>230</v>
      </c>
    </row>
    <row r="91" spans="1:51" x14ac:dyDescent="0.25">
      <c r="A91" s="4"/>
      <c r="B91" s="4"/>
      <c r="C91" s="7"/>
      <c r="D91" s="4"/>
      <c r="E91" s="4"/>
      <c r="F91" s="8"/>
      <c r="G91" s="8"/>
      <c r="H91" s="8"/>
      <c r="I91" s="8"/>
      <c r="J91" s="8">
        <f t="shared" ref="J91" si="446">(J90-I90)/I90</f>
        <v>1.5151515151515152E-2</v>
      </c>
      <c r="K91" s="8">
        <f t="shared" ref="K91" si="447">(K90-J90)/J90</f>
        <v>7.4626865671641784E-2</v>
      </c>
      <c r="L91" s="8">
        <f t="shared" ref="L91" si="448">(L90-K90)/K90</f>
        <v>4.1666666666666664E-2</v>
      </c>
      <c r="M91" s="8">
        <f t="shared" ref="M91" si="449">(M90-L90)/L90</f>
        <v>0</v>
      </c>
      <c r="N91" s="8">
        <f t="shared" ref="N91" si="450">(N90-M90)/M90</f>
        <v>0.08</v>
      </c>
      <c r="O91" s="8">
        <f t="shared" ref="O91" si="451">(O90-N90)/N90</f>
        <v>3.7037037037037035E-2</v>
      </c>
      <c r="P91" s="8">
        <f t="shared" ref="P91" si="452">(P90-O90)/O90</f>
        <v>8.3333333333333329E-2</v>
      </c>
      <c r="Q91" s="8">
        <f t="shared" ref="Q91" si="453">(Q90-P90)/P90</f>
        <v>3.2967032967032968E-2</v>
      </c>
      <c r="R91" s="8">
        <f t="shared" ref="R91" si="454">(R90-Q90)/Q90</f>
        <v>8.5106382978723402E-2</v>
      </c>
      <c r="S91" s="8">
        <f t="shared" ref="S91" si="455">(S90-R90)/R90</f>
        <v>1.9607843137254902E-2</v>
      </c>
      <c r="T91" s="8">
        <f t="shared" ref="T91:V91" si="456">(T90-S90)/S90</f>
        <v>6.7307692307692304E-2</v>
      </c>
      <c r="U91" s="8">
        <f t="shared" si="456"/>
        <v>8.1081081081081086E-2</v>
      </c>
      <c r="V91" s="8">
        <f t="shared" si="456"/>
        <v>0.05</v>
      </c>
      <c r="W91" s="8">
        <f t="shared" ref="W91" si="457">(W90-V90)/V90</f>
        <v>3.968253968253968E-2</v>
      </c>
      <c r="X91" s="8">
        <f t="shared" ref="X91" si="458">(X90-W90)/W90</f>
        <v>6.1068702290076333E-2</v>
      </c>
      <c r="Y91" s="8">
        <f t="shared" ref="Y91" si="459">(Y90-X90)/X90</f>
        <v>3.5971223021582732E-2</v>
      </c>
      <c r="Z91" s="8">
        <f t="shared" ref="Z91" si="460">(Z90-Y90)/Y90</f>
        <v>5.5555555555555552E-2</v>
      </c>
      <c r="AA91" s="8">
        <f t="shared" ref="AA91" si="461">(AA90-Z90)/Z90</f>
        <v>3.9473684210526314E-2</v>
      </c>
      <c r="AB91" s="8">
        <f t="shared" ref="AB91" si="462">(AB90-AA90)/AA90</f>
        <v>2.5316455696202531E-2</v>
      </c>
      <c r="AC91" s="8">
        <f t="shared" ref="AC91" si="463">(AC90-AB90)/AB90</f>
        <v>1.8518518518518517E-2</v>
      </c>
      <c r="AD91" s="8">
        <f t="shared" ref="AD91" si="464">(AD90-AC90)/AC90</f>
        <v>2.4242424242424242E-2</v>
      </c>
      <c r="AE91" s="8">
        <f t="shared" ref="AE91" si="465">(AE90-AD90)/AD90</f>
        <v>2.9585798816568046E-2</v>
      </c>
      <c r="AF91" s="8">
        <f t="shared" ref="AF91" si="466">(AF90-AE90)/AE90</f>
        <v>1.7241379310344827E-2</v>
      </c>
      <c r="AG91" s="8">
        <f t="shared" ref="AG91" si="467">(AG90-AF90)/AF90</f>
        <v>3.3898305084745763E-2</v>
      </c>
      <c r="AH91" s="8">
        <f t="shared" ref="AH91" si="468">(AH90-AG90)/AG90</f>
        <v>1.6393442622950821E-2</v>
      </c>
      <c r="AI91" s="8">
        <f t="shared" ref="AI91" si="469">(AI90-AH90)/AH90</f>
        <v>3.2258064516129031E-2</v>
      </c>
      <c r="AJ91" s="8">
        <f t="shared" ref="AJ91" si="470">(AJ90-AI90)/AI90</f>
        <v>4.1666666666666664E-2</v>
      </c>
      <c r="AK91" s="8">
        <f t="shared" ref="AK91" si="471">(AK90-AJ90)/AJ90</f>
        <v>0.02</v>
      </c>
      <c r="AL91" s="8">
        <f t="shared" ref="AL91" si="472">(AL90-AK90)/AK90</f>
        <v>1.9607843137254902E-2</v>
      </c>
      <c r="AM91" s="8">
        <f t="shared" ref="AM91" si="473">(AM90-AL90)/AL90</f>
        <v>1.4423076923076924E-2</v>
      </c>
      <c r="AN91" s="8">
        <f t="shared" ref="AN91" si="474">(AN90-AM90)/AM90</f>
        <v>1.4218009478672985E-2</v>
      </c>
      <c r="AO91" s="8">
        <f t="shared" ref="AO91" si="475">(AO90-AN90)/AN90</f>
        <v>1.4018691588785047E-2</v>
      </c>
      <c r="AP91" s="8">
        <f t="shared" ref="AP91" si="476">(AP90-AO90)/AO90</f>
        <v>2.3041474654377881E-2</v>
      </c>
      <c r="AQ91" s="8">
        <f t="shared" ref="AQ91" si="477">(AQ90-AP90)/AP90</f>
        <v>1.3513513513513514E-2</v>
      </c>
      <c r="AR91" s="8">
        <f t="shared" ref="AR91" si="478">(AR90-AQ90)/AQ90</f>
        <v>1.7777777777777778E-2</v>
      </c>
      <c r="AS91" s="8">
        <f t="shared" ref="AS91" si="479">(AS90-AR90)/AR90</f>
        <v>4.3668122270742356E-3</v>
      </c>
    </row>
    <row r="92" spans="1:51" x14ac:dyDescent="0.25">
      <c r="A92" s="4"/>
      <c r="B92" s="4" t="s">
        <v>8</v>
      </c>
      <c r="C92" s="7"/>
      <c r="D92" s="4"/>
      <c r="E92" s="4"/>
      <c r="F92" s="8"/>
      <c r="G92" s="8"/>
      <c r="H92" s="8"/>
      <c r="I92" s="8"/>
      <c r="J92" s="9">
        <f t="shared" ref="J92:K92" si="480">J90/D87</f>
        <v>9.9009900990099011E-3</v>
      </c>
      <c r="K92" s="9">
        <f t="shared" si="480"/>
        <v>1.0092514718250631E-2</v>
      </c>
      <c r="L92" s="9">
        <f t="shared" ref="L92" si="481">L90/F87</f>
        <v>1.0159848279599025E-2</v>
      </c>
      <c r="M92" s="9">
        <f t="shared" ref="M92" si="482">M90/G87</f>
        <v>9.982696659124185E-3</v>
      </c>
      <c r="N92" s="9">
        <f t="shared" ref="N92" si="483">N90/H87</f>
        <v>1.0444874274661509E-2</v>
      </c>
      <c r="O92" s="9">
        <f t="shared" ref="O92" si="484">O90/I87</f>
        <v>1.067479984750286E-2</v>
      </c>
      <c r="P92" s="9">
        <f t="shared" ref="P92" si="485">P90/J87</f>
        <v>1.1404937962150646E-2</v>
      </c>
      <c r="Q92" s="9">
        <f t="shared" ref="Q92" si="486">Q90/K87</f>
        <v>1.1625030917635419E-2</v>
      </c>
      <c r="R92" s="9">
        <f t="shared" ref="R92" si="487">R90/L87</f>
        <v>1.2496937025238911E-2</v>
      </c>
      <c r="S92" s="9">
        <f t="shared" ref="S92" si="488">S90/M87</f>
        <v>1.2627489072365225E-2</v>
      </c>
      <c r="T92" s="9">
        <f t="shared" ref="T92:V92" si="489">T90/N87</f>
        <v>1.3341346153846153E-2</v>
      </c>
      <c r="U92" s="9">
        <f t="shared" si="489"/>
        <v>1.4263639605372637E-2</v>
      </c>
      <c r="V92" s="9">
        <f t="shared" si="489"/>
        <v>1.4711033274956218E-2</v>
      </c>
      <c r="W92" s="9">
        <f t="shared" ref="W92" si="490">W90/Q87</f>
        <v>1.5141007859454462E-2</v>
      </c>
      <c r="X92" s="9">
        <f t="shared" ref="X92" si="491">X90/R87</f>
        <v>1.5797249687464484E-2</v>
      </c>
      <c r="Y92" s="9">
        <f t="shared" ref="Y92" si="492">Y90/S87</f>
        <v>1.618523097673373E-2</v>
      </c>
      <c r="Z92" s="9">
        <f t="shared" ref="Z92" si="493">Z90/T87</f>
        <v>1.6962392590112712E-2</v>
      </c>
      <c r="AA92" s="9">
        <f t="shared" ref="AA92" si="494">AA90/U87</f>
        <v>1.7483678211795951E-2</v>
      </c>
      <c r="AB92" s="9">
        <f t="shared" ref="AB92" si="495">AB90/V87</f>
        <v>1.7730108350662143E-2</v>
      </c>
      <c r="AC92" s="9">
        <f t="shared" ref="AC92" si="496">AC90/W87</f>
        <v>1.7855210475056813E-2</v>
      </c>
      <c r="AD92" s="9">
        <f t="shared" ref="AD92" si="497">AD90/X87</f>
        <v>1.8109729961423061E-2</v>
      </c>
      <c r="AE92" s="9">
        <f t="shared" ref="AE92" si="498">AE90/Y87</f>
        <v>1.8358303439544206E-2</v>
      </c>
      <c r="AF92" s="9">
        <f t="shared" ref="AF92" si="499">AF90/Z87</f>
        <v>1.8470207659396849E-2</v>
      </c>
      <c r="AG92" s="9">
        <f t="shared" ref="AG92" si="500">AG90/AA87</f>
        <v>1.8942138494979815E-2</v>
      </c>
      <c r="AH92" s="9">
        <f t="shared" ref="AH92" si="501">AH90/AB87</f>
        <v>1.9006744328632742E-2</v>
      </c>
      <c r="AI92" s="9">
        <f t="shared" ref="AI92" si="502">AI90/AC87</f>
        <v>1.9419439668251239E-2</v>
      </c>
      <c r="AJ92" s="9">
        <f t="shared" ref="AJ92" si="503">AJ90/AD87</f>
        <v>2.0048115477145148E-2</v>
      </c>
      <c r="AK92" s="9">
        <f t="shared" ref="AK92" si="504">AK90/AE87</f>
        <v>2.0274299344066785E-2</v>
      </c>
      <c r="AL92" s="9">
        <f t="shared" ref="AL92" si="505">AL90/AF87</f>
        <v>2.048050413548641E-2</v>
      </c>
      <c r="AM92" s="9">
        <f t="shared" ref="AM92" si="506">AM90/AG87</f>
        <v>2.0611507277522711E-2</v>
      </c>
      <c r="AN92" s="9">
        <f t="shared" ref="AN92" si="507">AN90/AH87</f>
        <v>2.0809023726176584E-2</v>
      </c>
      <c r="AO92" s="9">
        <f t="shared" ref="AO92" si="508">AO90/AI87</f>
        <v>2.1004743006485336E-2</v>
      </c>
      <c r="AP92" s="9">
        <f t="shared" ref="AP92" si="509">AP90/AJ87</f>
        <v>2.137904468412943E-2</v>
      </c>
      <c r="AQ92" s="9">
        <f t="shared" ref="AQ92" si="510">AQ90/AK87</f>
        <v>2.1586875179890625E-2</v>
      </c>
      <c r="AR92" s="9">
        <f t="shared" ref="AR92" si="511">AR90/AL87</f>
        <v>2.1913875598086125E-2</v>
      </c>
      <c r="AS92" s="9">
        <f t="shared" ref="AS92" si="512">AS90/AM87</f>
        <v>2.1946564885496182E-2</v>
      </c>
    </row>
    <row r="93" spans="1:51" x14ac:dyDescent="0.25">
      <c r="A93" s="18"/>
      <c r="B93" s="18"/>
      <c r="C93" s="28"/>
      <c r="D93" s="18"/>
      <c r="E93" s="18"/>
      <c r="F93" s="19"/>
      <c r="G93" s="19"/>
      <c r="H93" s="19"/>
      <c r="I93" s="19"/>
      <c r="J93" s="19"/>
      <c r="K93" s="29"/>
      <c r="L93" s="29"/>
      <c r="M93" s="29"/>
      <c r="N93" s="29"/>
      <c r="O93" s="29"/>
      <c r="P93" s="29"/>
      <c r="Q93" s="29"/>
      <c r="R93" s="29"/>
      <c r="S93" s="18"/>
      <c r="T93" s="18"/>
    </row>
    <row r="95" spans="1:51" x14ac:dyDescent="0.25">
      <c r="A95" t="s">
        <v>11</v>
      </c>
      <c r="B95" s="36" t="s">
        <v>10</v>
      </c>
      <c r="C95" s="296" t="s">
        <v>12</v>
      </c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6"/>
      <c r="P95" s="296"/>
      <c r="Q95" s="296"/>
      <c r="R95" s="296"/>
      <c r="S95" s="296"/>
      <c r="T95" s="296"/>
      <c r="U95" s="296"/>
      <c r="V95" s="296"/>
      <c r="W95" s="296"/>
      <c r="X95" s="296"/>
      <c r="Y95" s="296"/>
      <c r="Z95" s="296"/>
      <c r="AA95" s="296"/>
      <c r="AB95" s="296"/>
      <c r="AC95" s="296"/>
      <c r="AD95" s="296"/>
      <c r="AE95" s="296"/>
      <c r="AF95" s="295" t="s">
        <v>12</v>
      </c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</row>
    <row r="96" spans="1:51" x14ac:dyDescent="0.25">
      <c r="B96" s="41" t="s">
        <v>0</v>
      </c>
      <c r="C96" s="285" t="s">
        <v>13</v>
      </c>
      <c r="D96" s="285"/>
      <c r="E96" s="285"/>
      <c r="F96" s="285"/>
      <c r="G96" s="285"/>
      <c r="H96" s="285"/>
      <c r="I96" s="285"/>
      <c r="J96" s="285"/>
      <c r="K96" s="285"/>
      <c r="L96" s="285"/>
      <c r="M96" s="285"/>
      <c r="N96" s="285"/>
      <c r="O96" s="285"/>
      <c r="P96" s="285"/>
      <c r="Q96" s="285"/>
      <c r="R96" s="285"/>
      <c r="S96" s="285"/>
      <c r="T96" s="285"/>
      <c r="U96" s="285"/>
      <c r="V96" s="285"/>
      <c r="W96" s="285"/>
      <c r="X96" s="285"/>
      <c r="Y96" s="285"/>
      <c r="Z96" s="285"/>
      <c r="AA96" s="285"/>
      <c r="AB96" s="285"/>
      <c r="AC96" s="285"/>
      <c r="AD96" s="285"/>
      <c r="AE96" s="285"/>
      <c r="AF96" s="285" t="s">
        <v>13</v>
      </c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</row>
    <row r="97" spans="1:51" x14ac:dyDescent="0.25">
      <c r="B97" s="40" t="s">
        <v>4</v>
      </c>
      <c r="C97" s="285" t="s">
        <v>14</v>
      </c>
      <c r="D97" s="285"/>
      <c r="E97" s="285"/>
      <c r="F97" s="285"/>
      <c r="G97" s="285"/>
      <c r="H97" s="285"/>
      <c r="I97" s="285"/>
      <c r="J97" s="285"/>
      <c r="K97" s="285"/>
      <c r="L97" s="285"/>
      <c r="M97" s="285"/>
      <c r="N97" s="285"/>
      <c r="O97" s="285"/>
      <c r="P97" s="285"/>
      <c r="Q97" s="285"/>
      <c r="R97" s="285"/>
      <c r="S97" s="285"/>
      <c r="T97" s="285"/>
      <c r="U97" s="285"/>
      <c r="V97" s="285"/>
      <c r="W97" s="285"/>
      <c r="X97" s="285"/>
      <c r="Y97" s="285"/>
      <c r="Z97" s="285"/>
      <c r="AA97" s="285"/>
      <c r="AB97" s="285"/>
      <c r="AC97" s="285"/>
      <c r="AD97" s="285"/>
      <c r="AE97" s="285"/>
      <c r="AF97" s="285" t="s">
        <v>14</v>
      </c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</row>
    <row r="98" spans="1:51" x14ac:dyDescent="0.25">
      <c r="B98" s="39" t="s">
        <v>6</v>
      </c>
      <c r="C98" s="285" t="s">
        <v>38</v>
      </c>
      <c r="D98" s="285"/>
      <c r="E98" s="285"/>
      <c r="F98" s="285"/>
      <c r="G98" s="285"/>
      <c r="H98" s="285"/>
      <c r="I98" s="285"/>
      <c r="J98" s="285"/>
      <c r="K98" s="285"/>
      <c r="L98" s="285"/>
      <c r="M98" s="285"/>
      <c r="N98" s="285"/>
      <c r="O98" s="285"/>
      <c r="P98" s="285"/>
      <c r="Q98" s="285"/>
      <c r="R98" s="285"/>
      <c r="S98" s="285"/>
      <c r="T98" s="285"/>
      <c r="U98" s="285"/>
      <c r="V98" s="285"/>
      <c r="W98" s="285"/>
      <c r="X98" s="285"/>
      <c r="Y98" s="285"/>
      <c r="Z98" s="285"/>
      <c r="AA98" s="285"/>
      <c r="AB98" s="285"/>
      <c r="AC98" s="285"/>
      <c r="AD98" s="285"/>
      <c r="AE98" s="285"/>
      <c r="AF98" s="285" t="s">
        <v>38</v>
      </c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</row>
    <row r="99" spans="1:51" x14ac:dyDescent="0.25">
      <c r="B99" s="37" t="s">
        <v>15</v>
      </c>
      <c r="C99" s="285" t="s">
        <v>16</v>
      </c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  <c r="O99" s="285"/>
      <c r="P99" s="285"/>
      <c r="Q99" s="285"/>
      <c r="R99" s="285"/>
      <c r="S99" s="285"/>
      <c r="T99" s="285"/>
      <c r="U99" s="285"/>
      <c r="V99" s="285"/>
      <c r="W99" s="285"/>
      <c r="X99" s="285"/>
      <c r="Y99" s="285"/>
      <c r="Z99" s="285"/>
      <c r="AA99" s="285"/>
      <c r="AB99" s="285"/>
      <c r="AC99" s="285"/>
      <c r="AD99" s="285"/>
      <c r="AE99" s="285"/>
      <c r="AF99" s="285" t="s">
        <v>16</v>
      </c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</row>
    <row r="100" spans="1:51" x14ac:dyDescent="0.25">
      <c r="B100" s="38" t="s">
        <v>19</v>
      </c>
      <c r="C100" s="285" t="s">
        <v>145</v>
      </c>
      <c r="D100" s="285"/>
      <c r="E100" s="285"/>
      <c r="F100" s="285"/>
      <c r="G100" s="285"/>
      <c r="H100" s="285"/>
      <c r="I100" s="285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5"/>
      <c r="U100" s="285"/>
      <c r="V100" s="285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 t="s">
        <v>145</v>
      </c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</row>
    <row r="101" spans="1:51" x14ac:dyDescent="0.25">
      <c r="B101" s="250" t="s">
        <v>203</v>
      </c>
      <c r="C101" s="285" t="s">
        <v>204</v>
      </c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 t="s">
        <v>204</v>
      </c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</row>
    <row r="102" spans="1:51" x14ac:dyDescent="0.25">
      <c r="B102" t="s">
        <v>31</v>
      </c>
      <c r="C102" s="285" t="s">
        <v>43</v>
      </c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</row>
    <row r="103" spans="1:51" x14ac:dyDescent="0.25">
      <c r="B103" t="s">
        <v>39</v>
      </c>
      <c r="C103" s="285" t="s">
        <v>40</v>
      </c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35"/>
    </row>
    <row r="105" spans="1:51" x14ac:dyDescent="0.25">
      <c r="E105" s="280" t="s">
        <v>48</v>
      </c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</row>
    <row r="107" spans="1:51" s="39" customFormat="1" x14ac:dyDescent="0.25">
      <c r="E107" s="134"/>
      <c r="F107" s="135">
        <f t="shared" ref="F107:M107" si="513">G107-1</f>
        <v>43904</v>
      </c>
      <c r="G107" s="135">
        <f t="shared" si="513"/>
        <v>43905</v>
      </c>
      <c r="H107" s="135">
        <f t="shared" si="513"/>
        <v>43906</v>
      </c>
      <c r="I107" s="135">
        <f t="shared" si="513"/>
        <v>43907</v>
      </c>
      <c r="J107" s="135">
        <f t="shared" si="513"/>
        <v>43908</v>
      </c>
      <c r="K107" s="135">
        <f t="shared" si="513"/>
        <v>43909</v>
      </c>
      <c r="L107" s="135">
        <f t="shared" si="513"/>
        <v>43910</v>
      </c>
      <c r="M107" s="135">
        <f t="shared" si="513"/>
        <v>43911</v>
      </c>
      <c r="N107" s="135">
        <v>43912</v>
      </c>
      <c r="O107" s="135">
        <f>N107+1</f>
        <v>43913</v>
      </c>
      <c r="P107" s="135">
        <f t="shared" ref="P107:S107" si="514">O107+1</f>
        <v>43914</v>
      </c>
      <c r="Q107" s="135">
        <f t="shared" si="514"/>
        <v>43915</v>
      </c>
      <c r="R107" s="135">
        <f t="shared" si="514"/>
        <v>43916</v>
      </c>
      <c r="S107" s="135">
        <f t="shared" si="514"/>
        <v>43917</v>
      </c>
      <c r="T107" s="135">
        <f t="shared" ref="T107" si="515">S107+1</f>
        <v>43918</v>
      </c>
      <c r="U107" s="135">
        <f t="shared" ref="U107:AF107" si="516">T107+1</f>
        <v>43919</v>
      </c>
      <c r="V107" s="135">
        <f t="shared" si="516"/>
        <v>43920</v>
      </c>
      <c r="W107" s="135">
        <f t="shared" si="516"/>
        <v>43921</v>
      </c>
      <c r="X107" s="135">
        <f t="shared" si="516"/>
        <v>43922</v>
      </c>
      <c r="Y107" s="135">
        <f t="shared" si="516"/>
        <v>43923</v>
      </c>
      <c r="Z107" s="135">
        <f t="shared" si="516"/>
        <v>43924</v>
      </c>
      <c r="AA107" s="135">
        <f t="shared" si="516"/>
        <v>43925</v>
      </c>
      <c r="AB107" s="135">
        <f t="shared" si="516"/>
        <v>43926</v>
      </c>
      <c r="AC107" s="135">
        <f t="shared" si="516"/>
        <v>43927</v>
      </c>
      <c r="AD107" s="135">
        <f t="shared" si="516"/>
        <v>43928</v>
      </c>
      <c r="AE107" s="135">
        <f t="shared" si="516"/>
        <v>43929</v>
      </c>
      <c r="AF107" s="135">
        <f t="shared" si="516"/>
        <v>43930</v>
      </c>
    </row>
    <row r="108" spans="1:51" x14ac:dyDescent="0.25">
      <c r="E108" s="4" t="s">
        <v>0</v>
      </c>
      <c r="F108" s="15">
        <f t="shared" ref="F108:AF108" si="517">J6</f>
        <v>0.22917235727943186</v>
      </c>
      <c r="G108" s="15">
        <f t="shared" si="517"/>
        <v>0.20511111111111111</v>
      </c>
      <c r="H108" s="15">
        <f t="shared" si="517"/>
        <v>0.2231237322515213</v>
      </c>
      <c r="I108" s="15">
        <f t="shared" si="517"/>
        <v>0.1653851952359415</v>
      </c>
      <c r="J108" s="15">
        <f t="shared" si="517"/>
        <v>0.1816300129366106</v>
      </c>
      <c r="K108" s="15">
        <f t="shared" si="517"/>
        <v>0.20374425224436171</v>
      </c>
      <c r="L108" s="15">
        <f t="shared" si="517"/>
        <v>0.14706684856753069</v>
      </c>
      <c r="M108" s="15">
        <f t="shared" si="517"/>
        <v>0.14644782746590548</v>
      </c>
      <c r="N108" s="15">
        <f t="shared" si="517"/>
        <v>0.154229199806349</v>
      </c>
      <c r="O108" s="15">
        <f t="shared" si="517"/>
        <v>0.18976571394331596</v>
      </c>
      <c r="P108" s="15">
        <f t="shared" si="517"/>
        <v>0.12318694601128123</v>
      </c>
      <c r="Q108" s="15">
        <f t="shared" si="517"/>
        <v>0.13142319074522466</v>
      </c>
      <c r="R108" s="15">
        <f t="shared" si="517"/>
        <v>0.1554313795426624</v>
      </c>
      <c r="S108" s="15">
        <f t="shared" si="517"/>
        <v>0.13064654433201853</v>
      </c>
      <c r="T108" s="15">
        <f t="shared" si="517"/>
        <v>0.13987986894794321</v>
      </c>
      <c r="U108" s="15">
        <f t="shared" si="517"/>
        <v>6.9168330006653359E-2</v>
      </c>
      <c r="V108" s="15">
        <f t="shared" si="517"/>
        <v>0.10892617115547369</v>
      </c>
      <c r="W108" s="15">
        <f t="shared" si="517"/>
        <v>0.17010101010101011</v>
      </c>
      <c r="X108" s="15">
        <f t="shared" si="517"/>
        <v>9.3251227747084095E-2</v>
      </c>
      <c r="Y108" s="15">
        <f t="shared" si="517"/>
        <v>3.7129972450823841E-2</v>
      </c>
      <c r="Z108" s="15">
        <f t="shared" si="517"/>
        <v>8.8537348786058706E-2</v>
      </c>
      <c r="AA108" s="15">
        <f t="shared" si="517"/>
        <v>6.6321613976188257E-2</v>
      </c>
      <c r="AB108" s="15">
        <f t="shared" si="517"/>
        <v>2.730121711245536E-2</v>
      </c>
      <c r="AC108" s="15">
        <f t="shared" si="517"/>
        <v>5.5506682936519197E-2</v>
      </c>
      <c r="AD108" s="15">
        <f t="shared" si="517"/>
        <v>5.0772953353945424E-2</v>
      </c>
      <c r="AE108" s="15">
        <f t="shared" si="517"/>
        <v>4.965010810188443E-2</v>
      </c>
      <c r="AF108" s="15">
        <f t="shared" si="517"/>
        <v>5.2237714508580342E-2</v>
      </c>
    </row>
    <row r="109" spans="1:51" x14ac:dyDescent="0.25">
      <c r="E109" s="4" t="s">
        <v>10</v>
      </c>
      <c r="F109" s="4"/>
      <c r="G109" s="4"/>
      <c r="H109" s="4"/>
      <c r="I109" s="15">
        <f t="shared" ref="I109:AF109" si="518">K45</f>
        <v>0.2748353096179183</v>
      </c>
      <c r="J109" s="15">
        <f t="shared" si="518"/>
        <v>0.24266225713104589</v>
      </c>
      <c r="K109" s="15">
        <f t="shared" si="518"/>
        <v>0.19028609447771125</v>
      </c>
      <c r="L109" s="15">
        <f t="shared" si="518"/>
        <v>0.53703186137506986</v>
      </c>
      <c r="M109" s="15">
        <f t="shared" si="518"/>
        <v>0.26893353941267389</v>
      </c>
      <c r="N109" s="15">
        <f t="shared" si="518"/>
        <v>0.19380955792792148</v>
      </c>
      <c r="O109" s="15">
        <f t="shared" si="518"/>
        <v>0.33338109909006236</v>
      </c>
      <c r="P109" s="15">
        <f t="shared" si="518"/>
        <v>7.4691026329930146E-2</v>
      </c>
      <c r="Q109" s="15">
        <f t="shared" si="518"/>
        <v>0.1336</v>
      </c>
      <c r="R109" s="15">
        <f t="shared" si="518"/>
        <v>0.21012702893436838</v>
      </c>
      <c r="S109" s="15">
        <f t="shared" si="518"/>
        <v>0.14973028138212569</v>
      </c>
      <c r="T109" s="15">
        <f t="shared" si="518"/>
        <v>0.15736748668526504</v>
      </c>
      <c r="U109" s="15">
        <f t="shared" si="518"/>
        <v>0.15832146378875864</v>
      </c>
      <c r="V109" s="15">
        <f t="shared" si="518"/>
        <v>0.14883654937570942</v>
      </c>
      <c r="W109" s="15">
        <f t="shared" si="518"/>
        <v>8.1614589765756862E-2</v>
      </c>
      <c r="X109" s="15">
        <f t="shared" si="518"/>
        <v>0.1018326450606124</v>
      </c>
      <c r="Y109" s="15">
        <f t="shared" si="518"/>
        <v>6.9346091402120974E-2</v>
      </c>
      <c r="Z109" s="15">
        <f t="shared" si="518"/>
        <v>8.8075202300001612E-2</v>
      </c>
      <c r="AA109" s="15">
        <f t="shared" si="518"/>
        <v>9.1381409019386628E-2</v>
      </c>
      <c r="AB109" s="15">
        <f t="shared" si="518"/>
        <v>8.3879655069230979E-2</v>
      </c>
      <c r="AC109" s="15">
        <f t="shared" si="518"/>
        <v>7.6409542094893895E-2</v>
      </c>
      <c r="AD109" s="15">
        <f t="shared" si="518"/>
        <v>6.9201893259343894E-2</v>
      </c>
      <c r="AE109" s="15">
        <f t="shared" si="518"/>
        <v>4.0092025208801271E-2</v>
      </c>
      <c r="AF109" s="15">
        <f t="shared" si="518"/>
        <v>4.0192470987829042E-2</v>
      </c>
    </row>
    <row r="110" spans="1:51" x14ac:dyDescent="0.25">
      <c r="A110" s="280" t="s">
        <v>21</v>
      </c>
      <c r="B110" s="280"/>
      <c r="E110" s="4" t="s">
        <v>4</v>
      </c>
      <c r="F110" s="42">
        <f t="shared" ref="F110:AF110" si="519">U17</f>
        <v>0.19801812004530012</v>
      </c>
      <c r="G110" s="42">
        <f t="shared" si="519"/>
        <v>0.16968379259819444</v>
      </c>
      <c r="H110" s="42">
        <f t="shared" si="519"/>
        <v>0.13064209803208471</v>
      </c>
      <c r="I110" s="42">
        <f t="shared" si="519"/>
        <v>0.12601858470335955</v>
      </c>
      <c r="J110" s="42">
        <f t="shared" si="519"/>
        <v>0.13353012124674665</v>
      </c>
      <c r="K110" s="42">
        <f t="shared" si="519"/>
        <v>0.14902136476913169</v>
      </c>
      <c r="L110" s="42">
        <f t="shared" si="519"/>
        <v>0.14587547215791397</v>
      </c>
      <c r="M110" s="42">
        <f t="shared" si="519"/>
        <v>0.1394483315965207</v>
      </c>
      <c r="N110" s="42">
        <f t="shared" si="519"/>
        <v>0.10377393706372018</v>
      </c>
      <c r="O110" s="42">
        <f t="shared" si="519"/>
        <v>8.0980080489702053E-2</v>
      </c>
      <c r="P110" s="42">
        <f t="shared" si="519"/>
        <v>8.2109280898524886E-2</v>
      </c>
      <c r="Q110" s="42">
        <f t="shared" si="519"/>
        <v>7.5315138198219042E-2</v>
      </c>
      <c r="R110" s="42">
        <f t="shared" si="519"/>
        <v>8.2717177963595304E-2</v>
      </c>
      <c r="S110" s="42">
        <f t="shared" si="519"/>
        <v>7.4498069258371727E-2</v>
      </c>
      <c r="T110" s="42">
        <f t="shared" si="519"/>
        <v>6.855868452374074E-2</v>
      </c>
      <c r="U110" s="42">
        <f t="shared" si="519"/>
        <v>5.6417077601868676E-2</v>
      </c>
      <c r="V110" s="42">
        <f t="shared" si="519"/>
        <v>4.1458096612719958E-2</v>
      </c>
      <c r="W110" s="42">
        <f t="shared" si="519"/>
        <v>3.9837230560552002E-2</v>
      </c>
      <c r="X110" s="42">
        <f t="shared" si="519"/>
        <v>4.5201905626134305E-2</v>
      </c>
      <c r="Y110" s="42">
        <f t="shared" si="519"/>
        <v>4.2216072494438116E-2</v>
      </c>
      <c r="Z110" s="42">
        <f t="shared" si="519"/>
        <v>3.9785841967338295E-2</v>
      </c>
      <c r="AA110" s="42">
        <f t="shared" si="519"/>
        <v>4.0099476745641634E-2</v>
      </c>
      <c r="AB110" s="42">
        <f t="shared" si="519"/>
        <v>3.4629950574491301E-2</v>
      </c>
      <c r="AC110" s="42">
        <f t="shared" si="519"/>
        <v>2.7910475540527963E-2</v>
      </c>
      <c r="AD110" s="42">
        <f t="shared" si="519"/>
        <v>2.2791915320603259E-2</v>
      </c>
      <c r="AE110" s="42">
        <f t="shared" si="519"/>
        <v>2.842853770801369E-2</v>
      </c>
      <c r="AF110" s="42">
        <f t="shared" si="519"/>
        <v>3.0153060492605185E-2</v>
      </c>
    </row>
    <row r="111" spans="1:51" x14ac:dyDescent="0.25">
      <c r="E111" s="4" t="s">
        <v>6</v>
      </c>
      <c r="F111" s="4"/>
      <c r="G111" s="4"/>
      <c r="H111" s="42"/>
      <c r="I111" s="42">
        <f t="shared" ref="I111:Y111" si="520">J34</f>
        <v>0.29368709972552609</v>
      </c>
      <c r="J111" s="42">
        <f t="shared" si="520"/>
        <v>0.42751060820367753</v>
      </c>
      <c r="K111" s="42">
        <f t="shared" si="520"/>
        <v>0.48848154570225416</v>
      </c>
      <c r="L111" s="42">
        <f t="shared" si="520"/>
        <v>0.45099018139457481</v>
      </c>
      <c r="M111" s="42">
        <f t="shared" si="520"/>
        <v>0.3552012845509806</v>
      </c>
      <c r="N111" s="42">
        <f t="shared" si="520"/>
        <v>0.39116452268111035</v>
      </c>
      <c r="O111" s="42">
        <f t="shared" si="520"/>
        <v>0.30037109137364643</v>
      </c>
      <c r="P111" s="42">
        <f t="shared" si="520"/>
        <v>0.23248578980608642</v>
      </c>
      <c r="Q111" s="42">
        <f t="shared" si="520"/>
        <v>0.23203643955209718</v>
      </c>
      <c r="R111" s="42">
        <f t="shared" si="520"/>
        <v>0.26264711319243328</v>
      </c>
      <c r="S111" s="42">
        <f t="shared" si="520"/>
        <v>0.23218163628821706</v>
      </c>
      <c r="T111" s="42">
        <f t="shared" si="520"/>
        <v>0.19909502262443438</v>
      </c>
      <c r="U111" s="42">
        <f t="shared" si="520"/>
        <v>0.166657033153049</v>
      </c>
      <c r="V111" s="42">
        <f t="shared" si="520"/>
        <v>0.1373152709359606</v>
      </c>
      <c r="W111" s="42">
        <f t="shared" si="520"/>
        <v>0.15802575160714175</v>
      </c>
      <c r="X111" s="42">
        <f t="shared" si="520"/>
        <v>0.14329704108941219</v>
      </c>
      <c r="Y111" s="42">
        <f t="shared" si="520"/>
        <v>0.13574339473647101</v>
      </c>
      <c r="Z111" s="42">
        <f t="shared" ref="Z111:AB111" si="521">AA34</f>
        <v>0.13318930909753091</v>
      </c>
      <c r="AA111" s="42">
        <f t="shared" si="521"/>
        <v>0.12135511015017823</v>
      </c>
      <c r="AB111" s="42">
        <f t="shared" si="521"/>
        <v>8.6494743287432091E-2</v>
      </c>
      <c r="AC111" s="42">
        <f t="shared" ref="AC111:AF111" si="522">AD34</f>
        <v>8.801743441858792E-2</v>
      </c>
      <c r="AD111" s="42">
        <f t="shared" si="522"/>
        <v>8.4437464699480658E-2</v>
      </c>
      <c r="AE111" s="42">
        <f t="shared" si="522"/>
        <v>8.1666251695875533E-2</v>
      </c>
      <c r="AF111" s="42">
        <f t="shared" si="522"/>
        <v>7.832604416717949E-2</v>
      </c>
    </row>
    <row r="112" spans="1:51" x14ac:dyDescent="0.25">
      <c r="A112" s="280" t="s">
        <v>45</v>
      </c>
      <c r="B112" s="280"/>
      <c r="E112" s="4" t="s">
        <v>15</v>
      </c>
      <c r="F112" s="4"/>
      <c r="G112" s="4"/>
      <c r="H112" s="15">
        <f t="shared" ref="H112:Y112" si="523">H56</f>
        <v>0.10927390366642703</v>
      </c>
      <c r="I112" s="15">
        <f t="shared" si="523"/>
        <v>0.26377187297472454</v>
      </c>
      <c r="J112" s="15">
        <f t="shared" si="523"/>
        <v>0.34666666666666668</v>
      </c>
      <c r="K112" s="15">
        <f t="shared" si="523"/>
        <v>0.24485910129474486</v>
      </c>
      <c r="L112" s="15">
        <f t="shared" si="523"/>
        <v>0.21841541755888652</v>
      </c>
      <c r="M112" s="15">
        <f t="shared" si="523"/>
        <v>0.25985438111975895</v>
      </c>
      <c r="N112" s="15">
        <f t="shared" si="523"/>
        <v>0.13252291749701076</v>
      </c>
      <c r="O112" s="15">
        <f t="shared" si="523"/>
        <v>0.17015660742565547</v>
      </c>
      <c r="P112" s="15">
        <f t="shared" si="523"/>
        <v>0.21458646616541355</v>
      </c>
      <c r="Q112" s="15">
        <f t="shared" si="523"/>
        <v>0.17976971647889067</v>
      </c>
      <c r="R112" s="15">
        <f t="shared" si="523"/>
        <v>0.21397838178192885</v>
      </c>
      <c r="S112" s="15">
        <f t="shared" si="523"/>
        <v>0.26028699861687415</v>
      </c>
      <c r="T112" s="15">
        <f t="shared" si="523"/>
        <v>0.17216544344605253</v>
      </c>
      <c r="U112" s="15">
        <f t="shared" si="523"/>
        <v>0.14237228626601908</v>
      </c>
      <c r="V112" s="15">
        <f t="shared" si="523"/>
        <v>0.13420756070074788</v>
      </c>
      <c r="W112" s="15">
        <f t="shared" si="523"/>
        <v>0.13585042001625869</v>
      </c>
      <c r="X112" s="15">
        <f t="shared" si="523"/>
        <v>0.17192842942345923</v>
      </c>
      <c r="Y112" s="15">
        <f t="shared" si="523"/>
        <v>0.14399131437877452</v>
      </c>
      <c r="Z112" s="15">
        <f t="shared" ref="Z112:AA112" si="524">Z56</f>
        <v>0.13197698558633372</v>
      </c>
      <c r="AA112" s="15">
        <f t="shared" si="524"/>
        <v>9.7856843429050516E-2</v>
      </c>
      <c r="AB112" s="15">
        <f t="shared" ref="AB112:AC112" si="525">AB56</f>
        <v>0.14087296852254017</v>
      </c>
      <c r="AC112" s="15">
        <f t="shared" si="525"/>
        <v>7.9529766138141653E-2</v>
      </c>
      <c r="AD112" s="15">
        <f t="shared" ref="AD112:AE112" si="526">AD56</f>
        <v>7.0415439466749344E-2</v>
      </c>
      <c r="AE112" s="15">
        <f t="shared" si="526"/>
        <v>9.9399008001158543E-2</v>
      </c>
      <c r="AF112" s="15">
        <f t="shared" ref="AF112" si="527">AF56</f>
        <v>7.1526188398399554E-2</v>
      </c>
    </row>
    <row r="113" spans="1:39" x14ac:dyDescent="0.25">
      <c r="A113" s="280" t="s">
        <v>207</v>
      </c>
      <c r="B113" s="280"/>
      <c r="E113" s="4" t="s">
        <v>19</v>
      </c>
      <c r="F113" s="4"/>
      <c r="G113" s="15">
        <f t="shared" ref="G113:AF113" si="528">K67</f>
        <v>0.18181818181818182</v>
      </c>
      <c r="H113" s="15">
        <f t="shared" si="528"/>
        <v>0.21686746987951808</v>
      </c>
      <c r="I113" s="15">
        <f t="shared" si="528"/>
        <v>0.21618975084321618</v>
      </c>
      <c r="J113" s="15">
        <f t="shared" si="528"/>
        <v>0.22705314009661837</v>
      </c>
      <c r="K113" s="15">
        <f t="shared" si="528"/>
        <v>0.25495771361913094</v>
      </c>
      <c r="L113" s="15">
        <f t="shared" si="528"/>
        <v>0.16603729739150641</v>
      </c>
      <c r="M113" s="15">
        <f t="shared" si="528"/>
        <v>0.14593194160729411</v>
      </c>
      <c r="N113" s="15">
        <f t="shared" si="528"/>
        <v>0.29752173913043478</v>
      </c>
      <c r="O113" s="15">
        <f t="shared" si="528"/>
        <v>0.10876922561404684</v>
      </c>
      <c r="P113" s="15">
        <f t="shared" si="528"/>
        <v>0.19885762640152316</v>
      </c>
      <c r="Q113" s="15">
        <f t="shared" si="528"/>
        <v>0.20018150192845799</v>
      </c>
      <c r="R113" s="15">
        <f t="shared" si="528"/>
        <v>0.18017223272421759</v>
      </c>
      <c r="S113" s="15">
        <f t="shared" si="528"/>
        <v>0.14008329180607959</v>
      </c>
      <c r="T113" s="15">
        <f t="shared" si="528"/>
        <v>0.12783527685415008</v>
      </c>
      <c r="U113" s="15">
        <f t="shared" si="528"/>
        <v>9.0618425423541135E-2</v>
      </c>
      <c r="V113" s="15">
        <f t="shared" si="528"/>
        <v>8.1223427882479854E-2</v>
      </c>
      <c r="W113" s="15">
        <f t="shared" si="528"/>
        <v>0.10824578907212865</v>
      </c>
      <c r="X113" s="15">
        <f t="shared" si="528"/>
        <v>8.1754345086160335E-2</v>
      </c>
      <c r="Y113" s="15">
        <f t="shared" si="528"/>
        <v>7.932560507558549E-2</v>
      </c>
      <c r="Z113" s="15">
        <f t="shared" si="528"/>
        <v>8.1287759211887009E-2</v>
      </c>
      <c r="AA113" s="15">
        <f t="shared" si="528"/>
        <v>5.8465255581003198E-2</v>
      </c>
      <c r="AB113" s="15">
        <f t="shared" si="528"/>
        <v>4.3418299410310064E-2</v>
      </c>
      <c r="AC113" s="15">
        <f t="shared" si="528"/>
        <v>3.8200932804642755E-2</v>
      </c>
      <c r="AD113" s="15">
        <f t="shared" si="528"/>
        <v>3.8536674593012618E-2</v>
      </c>
      <c r="AE113" s="15">
        <f t="shared" si="528"/>
        <v>4.4229333107889138E-2</v>
      </c>
      <c r="AF113" s="15">
        <f t="shared" si="528"/>
        <v>3.3747132640669274E-2</v>
      </c>
    </row>
    <row r="114" spans="1:39" x14ac:dyDescent="0.25">
      <c r="E114" s="4" t="s">
        <v>203</v>
      </c>
      <c r="F114" s="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spans="1:39" x14ac:dyDescent="0.25">
      <c r="E115" s="4" t="s">
        <v>31</v>
      </c>
      <c r="F115" s="15">
        <f t="shared" ref="F115:AF115" si="529">L88</f>
        <v>9.3989611674499141E-3</v>
      </c>
      <c r="G115" s="15">
        <f t="shared" si="529"/>
        <v>9.0664052928203873E-3</v>
      </c>
      <c r="H115" s="15">
        <f t="shared" si="529"/>
        <v>1.0199125789218067E-2</v>
      </c>
      <c r="I115" s="15">
        <f t="shared" si="529"/>
        <v>1.1177884615384616E-2</v>
      </c>
      <c r="J115" s="15">
        <f t="shared" si="529"/>
        <v>1.8067276833472007E-2</v>
      </c>
      <c r="K115" s="15">
        <f t="shared" si="529"/>
        <v>1.0157618213660246E-2</v>
      </c>
      <c r="L115" s="15">
        <f t="shared" si="529"/>
        <v>1.6990291262135922E-2</v>
      </c>
      <c r="M115" s="15">
        <f t="shared" si="529"/>
        <v>1.1137629276054098E-2</v>
      </c>
      <c r="N115" s="15">
        <f t="shared" si="529"/>
        <v>7.1934359896594358E-3</v>
      </c>
      <c r="O115" s="15">
        <f t="shared" si="529"/>
        <v>8.481196295056356E-3</v>
      </c>
      <c r="P115" s="15">
        <f t="shared" si="529"/>
        <v>1.1065619121389841E-2</v>
      </c>
      <c r="Q115" s="15">
        <f t="shared" si="529"/>
        <v>1.1382291780671993E-2</v>
      </c>
      <c r="R115" s="15">
        <f t="shared" si="529"/>
        <v>9.8474191104858787E-3</v>
      </c>
      <c r="S115" s="15">
        <f t="shared" si="529"/>
        <v>1.5645092156022288E-2</v>
      </c>
      <c r="T115" s="15">
        <f t="shared" si="529"/>
        <v>1.1078286558345642E-2</v>
      </c>
      <c r="U115" s="15">
        <f t="shared" si="529"/>
        <v>8.1394135448189502E-3</v>
      </c>
      <c r="V115" s="15">
        <f t="shared" si="529"/>
        <v>1.2938619190559983E-2</v>
      </c>
      <c r="W115" s="15">
        <f t="shared" si="529"/>
        <v>1.032086654404251E-2</v>
      </c>
      <c r="X115" s="15">
        <f t="shared" si="529"/>
        <v>9.0017194295539602E-3</v>
      </c>
      <c r="Y115" s="15">
        <f t="shared" si="529"/>
        <v>8.6206896551724137E-3</v>
      </c>
      <c r="Z115" s="15">
        <f t="shared" si="529"/>
        <v>9.3420791095209701E-3</v>
      </c>
      <c r="AA115" s="15">
        <f t="shared" si="529"/>
        <v>7.9755809373769204E-3</v>
      </c>
      <c r="AB115" s="15">
        <f t="shared" si="529"/>
        <v>4.5911888248510307E-3</v>
      </c>
      <c r="AC115" s="15">
        <f t="shared" si="529"/>
        <v>4.5702061454686894E-3</v>
      </c>
      <c r="AD115" s="15">
        <f t="shared" si="529"/>
        <v>5.1301906882199209E-3</v>
      </c>
      <c r="AE115" s="15">
        <f t="shared" si="529"/>
        <v>3.7557781201848998E-3</v>
      </c>
      <c r="AF115" s="15">
        <f t="shared" si="529"/>
        <v>2.590425021586875E-3</v>
      </c>
    </row>
    <row r="118" spans="1:39" s="40" customFormat="1" x14ac:dyDescent="0.25">
      <c r="E118" s="136"/>
      <c r="F118" s="137">
        <v>43910</v>
      </c>
      <c r="G118" s="137">
        <f t="shared" ref="G118" si="530">F118+1</f>
        <v>43911</v>
      </c>
      <c r="H118" s="137">
        <f t="shared" ref="H118" si="531">G118+1</f>
        <v>43912</v>
      </c>
      <c r="I118" s="137">
        <f t="shared" ref="I118" si="532">H118+1</f>
        <v>43913</v>
      </c>
      <c r="J118" s="137">
        <f t="shared" ref="J118" si="533">I118+1</f>
        <v>43914</v>
      </c>
      <c r="K118" s="137">
        <f t="shared" ref="K118" si="534">J118+1</f>
        <v>43915</v>
      </c>
      <c r="L118" s="137">
        <f t="shared" ref="L118" si="535">K118+1</f>
        <v>43916</v>
      </c>
      <c r="M118" s="137">
        <f t="shared" ref="M118" si="536">L118+1</f>
        <v>43917</v>
      </c>
      <c r="N118" s="137">
        <f t="shared" ref="N118" si="537">M118+1</f>
        <v>43918</v>
      </c>
      <c r="O118" s="137">
        <f t="shared" ref="O118" si="538">N118+1</f>
        <v>43919</v>
      </c>
      <c r="P118" s="137">
        <f t="shared" ref="P118" si="539">O118+1</f>
        <v>43920</v>
      </c>
      <c r="Q118" s="137">
        <f t="shared" ref="Q118" si="540">P118+1</f>
        <v>43921</v>
      </c>
      <c r="R118" s="137">
        <f t="shared" ref="R118" si="541">Q118+1</f>
        <v>43922</v>
      </c>
      <c r="S118" s="137">
        <f t="shared" ref="S118" si="542">R118+1</f>
        <v>43923</v>
      </c>
      <c r="T118" s="137">
        <f t="shared" ref="T118" si="543">S118+1</f>
        <v>43924</v>
      </c>
      <c r="U118" s="137">
        <f t="shared" ref="U118" si="544">T118+1</f>
        <v>43925</v>
      </c>
      <c r="V118" s="137">
        <f t="shared" ref="V118" si="545">U118+1</f>
        <v>43926</v>
      </c>
      <c r="W118" s="137">
        <f t="shared" ref="W118" si="546">V118+1</f>
        <v>43927</v>
      </c>
      <c r="X118" s="137">
        <f t="shared" ref="X118" si="547">W118+1</f>
        <v>43928</v>
      </c>
      <c r="Y118" s="137">
        <f t="shared" ref="Y118:AM118" si="548">X118+1</f>
        <v>43929</v>
      </c>
      <c r="Z118" s="137">
        <f t="shared" si="548"/>
        <v>43930</v>
      </c>
      <c r="AA118" s="137">
        <f t="shared" si="548"/>
        <v>43931</v>
      </c>
      <c r="AB118" s="137">
        <f t="shared" si="548"/>
        <v>43932</v>
      </c>
      <c r="AC118" s="137">
        <f t="shared" si="548"/>
        <v>43933</v>
      </c>
      <c r="AD118" s="137">
        <f t="shared" si="548"/>
        <v>43934</v>
      </c>
      <c r="AE118" s="137">
        <f t="shared" si="548"/>
        <v>43935</v>
      </c>
      <c r="AF118" s="137">
        <f t="shared" si="548"/>
        <v>43936</v>
      </c>
      <c r="AG118" s="137">
        <f t="shared" si="548"/>
        <v>43937</v>
      </c>
      <c r="AH118" s="137">
        <f t="shared" si="548"/>
        <v>43938</v>
      </c>
      <c r="AI118" s="137">
        <f t="shared" si="548"/>
        <v>43939</v>
      </c>
      <c r="AJ118" s="137">
        <f t="shared" si="548"/>
        <v>43940</v>
      </c>
      <c r="AK118" s="137">
        <f t="shared" si="548"/>
        <v>43941</v>
      </c>
      <c r="AL118" s="137">
        <f t="shared" si="548"/>
        <v>43942</v>
      </c>
      <c r="AM118" s="137">
        <f t="shared" si="548"/>
        <v>43943</v>
      </c>
    </row>
    <row r="119" spans="1:39" x14ac:dyDescent="0.25">
      <c r="A119" s="280" t="s">
        <v>46</v>
      </c>
      <c r="B119" s="280"/>
      <c r="E119" s="4" t="s">
        <v>0</v>
      </c>
      <c r="F119" s="46">
        <f>P7</f>
        <v>24.5</v>
      </c>
      <c r="G119" s="46">
        <f t="shared" ref="G119:AM119" si="549">Q7</f>
        <v>27.984848484848484</v>
      </c>
      <c r="H119" s="46">
        <f t="shared" si="549"/>
        <v>33.787878787878789</v>
      </c>
      <c r="I119" s="46">
        <f t="shared" si="549"/>
        <v>47.984848484848484</v>
      </c>
      <c r="J119" s="46">
        <f t="shared" si="549"/>
        <v>37.060606060606062</v>
      </c>
      <c r="K119" s="46">
        <f t="shared" si="549"/>
        <v>44.409090909090907</v>
      </c>
      <c r="L119" s="46">
        <f t="shared" si="549"/>
        <v>59.424242424242422</v>
      </c>
      <c r="M119" s="46">
        <f t="shared" si="549"/>
        <v>57.712121212121211</v>
      </c>
      <c r="N119" s="46">
        <f t="shared" si="549"/>
        <v>69.86363636363636</v>
      </c>
      <c r="O119" s="46">
        <f t="shared" si="549"/>
        <v>39.378787878787875</v>
      </c>
      <c r="P119" s="46">
        <f t="shared" si="549"/>
        <v>66.303030303030297</v>
      </c>
      <c r="Q119" s="46">
        <f t="shared" si="549"/>
        <v>114.81818181818181</v>
      </c>
      <c r="R119" s="46">
        <f t="shared" si="549"/>
        <v>73.651515151515156</v>
      </c>
      <c r="S119" s="46">
        <f t="shared" si="549"/>
        <v>32.060606060606062</v>
      </c>
      <c r="T119" s="46">
        <f t="shared" si="549"/>
        <v>79.287878787878782</v>
      </c>
      <c r="U119" s="46">
        <f t="shared" si="549"/>
        <v>64.651515151515156</v>
      </c>
      <c r="V119" s="46">
        <f t="shared" si="549"/>
        <v>28.378787878787879</v>
      </c>
      <c r="W119" s="46">
        <f t="shared" si="549"/>
        <v>59.272727272727273</v>
      </c>
      <c r="X119" s="46">
        <f t="shared" si="549"/>
        <v>57.227272727272727</v>
      </c>
      <c r="Y119" s="46">
        <f t="shared" si="549"/>
        <v>58.803030303030305</v>
      </c>
      <c r="Z119" s="46">
        <f t="shared" si="549"/>
        <v>64.939393939393938</v>
      </c>
      <c r="AA119" s="46">
        <f t="shared" si="549"/>
        <v>65.787878787878782</v>
      </c>
      <c r="AB119" s="46">
        <f t="shared" si="549"/>
        <v>47.18181818181818</v>
      </c>
      <c r="AC119" s="46">
        <f t="shared" si="549"/>
        <v>24.439393939393938</v>
      </c>
      <c r="AD119" s="46">
        <f t="shared" si="549"/>
        <v>40.5</v>
      </c>
      <c r="AE119" s="46">
        <f t="shared" si="549"/>
        <v>83.287878787878782</v>
      </c>
      <c r="AF119" s="46">
        <f t="shared" si="549"/>
        <v>39.893939393939391</v>
      </c>
      <c r="AG119" s="46">
        <f t="shared" si="549"/>
        <v>40.015151515151516</v>
      </c>
      <c r="AH119" s="46">
        <f t="shared" si="549"/>
        <v>6.1363636363636367</v>
      </c>
      <c r="AI119" s="46">
        <f t="shared" si="549"/>
        <v>38.924242424242422</v>
      </c>
      <c r="AJ119" s="46">
        <f t="shared" si="549"/>
        <v>11.893939393939394</v>
      </c>
      <c r="AK119" s="46">
        <f t="shared" si="549"/>
        <v>31.075757575757574</v>
      </c>
      <c r="AL119" s="46">
        <f t="shared" si="549"/>
        <v>39.045454545454547</v>
      </c>
      <c r="AM119" s="46">
        <f t="shared" si="549"/>
        <v>29.045454545454547</v>
      </c>
    </row>
    <row r="120" spans="1:39" x14ac:dyDescent="0.25">
      <c r="E120" s="4" t="s">
        <v>10</v>
      </c>
      <c r="F120" s="46">
        <f>P46</f>
        <v>32.987804878048777</v>
      </c>
      <c r="G120" s="46">
        <f t="shared" ref="G120:AL120" si="550">Q46</f>
        <v>23.756097560975611</v>
      </c>
      <c r="H120" s="46">
        <f t="shared" si="550"/>
        <v>16.951219512195124</v>
      </c>
      <c r="I120" s="46">
        <f t="shared" si="550"/>
        <v>32.585365853658537</v>
      </c>
      <c r="J120" s="46">
        <f t="shared" si="550"/>
        <v>58.097560975609753</v>
      </c>
      <c r="K120" s="46">
        <f t="shared" si="550"/>
        <v>50.097560975609753</v>
      </c>
      <c r="L120" s="46">
        <f t="shared" si="550"/>
        <v>60.536585365853661</v>
      </c>
      <c r="M120" s="46">
        <f t="shared" si="550"/>
        <v>70.487804878048777</v>
      </c>
      <c r="N120" s="46">
        <f t="shared" si="550"/>
        <v>76.756097560975604</v>
      </c>
      <c r="O120" s="46">
        <f t="shared" si="550"/>
        <v>48.353658536585364</v>
      </c>
      <c r="P120" s="46">
        <f t="shared" si="550"/>
        <v>65.256097560975604</v>
      </c>
      <c r="Q120" s="46">
        <f t="shared" si="550"/>
        <v>48.963414634146339</v>
      </c>
      <c r="R120" s="46">
        <f t="shared" si="550"/>
        <v>66.5</v>
      </c>
      <c r="S120" s="46">
        <f t="shared" si="550"/>
        <v>75.073170731707322</v>
      </c>
      <c r="T120" s="46">
        <f t="shared" si="550"/>
        <v>75.207317073170728</v>
      </c>
      <c r="U120" s="46">
        <f t="shared" si="550"/>
        <v>74.256097560975604</v>
      </c>
      <c r="V120" s="46">
        <f t="shared" si="550"/>
        <v>72.390243902439025</v>
      </c>
      <c r="W120" s="46">
        <f t="shared" si="550"/>
        <v>44.841463414634148</v>
      </c>
      <c r="X120" s="46">
        <f t="shared" si="550"/>
        <v>46.756097560975611</v>
      </c>
      <c r="Y120" s="46">
        <f t="shared" si="550"/>
        <v>50.036585365853661</v>
      </c>
      <c r="Z120" s="46">
        <f t="shared" si="550"/>
        <v>59.439024390243901</v>
      </c>
      <c r="AA120" s="46">
        <f t="shared" si="550"/>
        <v>64.91463414634147</v>
      </c>
      <c r="AB120" s="46">
        <f t="shared" si="550"/>
        <v>50.402439024390247</v>
      </c>
      <c r="AC120" s="46">
        <f t="shared" si="550"/>
        <v>34.402439024390247</v>
      </c>
      <c r="AD120" s="46">
        <f t="shared" si="550"/>
        <v>30.939024390243901</v>
      </c>
      <c r="AE120" s="46">
        <f t="shared" si="550"/>
        <v>25.390243902439025</v>
      </c>
      <c r="AF120" s="46">
        <f t="shared" si="550"/>
        <v>30.317073170731707</v>
      </c>
      <c r="AG120" s="46">
        <f t="shared" si="550"/>
        <v>34.951219512195124</v>
      </c>
      <c r="AH120" s="46">
        <f t="shared" si="550"/>
        <v>41.219512195121951</v>
      </c>
      <c r="AI120" s="46">
        <f t="shared" si="550"/>
        <v>44.012195121951223</v>
      </c>
      <c r="AJ120" s="46">
        <f t="shared" si="550"/>
        <v>29.975609756097562</v>
      </c>
      <c r="AK120" s="46">
        <f t="shared" si="550"/>
        <v>21.646341463414632</v>
      </c>
      <c r="AL120" s="46">
        <f t="shared" si="550"/>
        <v>21.76829268292683</v>
      </c>
      <c r="AM120" s="46"/>
    </row>
    <row r="121" spans="1:39" x14ac:dyDescent="0.25">
      <c r="E121" s="4" t="s">
        <v>4</v>
      </c>
      <c r="F121" s="46">
        <f>AA18</f>
        <v>99.766666666666666</v>
      </c>
      <c r="G121" s="46">
        <f t="shared" ref="G121:AM121" si="551">AB18</f>
        <v>109.28333333333333</v>
      </c>
      <c r="H121" s="46">
        <f t="shared" si="551"/>
        <v>92.666666666666671</v>
      </c>
      <c r="I121" s="46">
        <f t="shared" si="551"/>
        <v>79.816666666666663</v>
      </c>
      <c r="J121" s="46">
        <f t="shared" si="551"/>
        <v>87.483333333333334</v>
      </c>
      <c r="K121" s="46">
        <f t="shared" si="551"/>
        <v>86.833333333333329</v>
      </c>
      <c r="L121" s="46">
        <f t="shared" si="551"/>
        <v>102.55</v>
      </c>
      <c r="M121" s="46">
        <f t="shared" si="551"/>
        <v>100</v>
      </c>
      <c r="N121" s="46">
        <f t="shared" si="551"/>
        <v>98.88333333333334</v>
      </c>
      <c r="O121" s="46">
        <f t="shared" si="551"/>
        <v>86.95</v>
      </c>
      <c r="P121" s="46">
        <f t="shared" si="551"/>
        <v>67.5</v>
      </c>
      <c r="Q121" s="46">
        <f t="shared" si="551"/>
        <v>67.55</v>
      </c>
      <c r="R121" s="46">
        <f t="shared" si="551"/>
        <v>79.7</v>
      </c>
      <c r="S121" s="46">
        <f t="shared" si="551"/>
        <v>77.8</v>
      </c>
      <c r="T121" s="46">
        <f t="shared" si="551"/>
        <v>76.416666666666671</v>
      </c>
      <c r="U121" s="46">
        <f t="shared" si="551"/>
        <v>80.083333333333329</v>
      </c>
      <c r="V121" s="46">
        <f t="shared" si="551"/>
        <v>71.933333333333337</v>
      </c>
      <c r="W121" s="46">
        <f t="shared" si="551"/>
        <v>59.983333333333334</v>
      </c>
      <c r="X121" s="46">
        <f t="shared" si="551"/>
        <v>50.35</v>
      </c>
      <c r="Y121" s="46">
        <f t="shared" si="551"/>
        <v>64.233333333333334</v>
      </c>
      <c r="Z121" s="46">
        <f t="shared" si="551"/>
        <v>70.066666666666663</v>
      </c>
      <c r="AA121" s="46">
        <f t="shared" si="551"/>
        <v>65.849999999999994</v>
      </c>
      <c r="AB121" s="46">
        <f t="shared" si="551"/>
        <v>78.233333333333334</v>
      </c>
      <c r="AC121" s="46">
        <f t="shared" si="551"/>
        <v>68.2</v>
      </c>
      <c r="AD121" s="46">
        <f t="shared" si="551"/>
        <v>52.55</v>
      </c>
      <c r="AE121" s="46">
        <f t="shared" si="551"/>
        <v>49.533333333333331</v>
      </c>
      <c r="AF121" s="46">
        <f t="shared" si="551"/>
        <v>44.45</v>
      </c>
      <c r="AG121" s="46">
        <f t="shared" si="551"/>
        <v>63.1</v>
      </c>
      <c r="AH121" s="46">
        <f t="shared" si="551"/>
        <v>54.883333333333333</v>
      </c>
      <c r="AI121" s="46">
        <f t="shared" si="551"/>
        <v>61.516666666666666</v>
      </c>
      <c r="AJ121" s="46">
        <f t="shared" si="551"/>
        <v>50.783333333333331</v>
      </c>
      <c r="AK121" s="46">
        <f t="shared" si="551"/>
        <v>37.6</v>
      </c>
      <c r="AL121" s="46">
        <f t="shared" si="551"/>
        <v>45.483333333333334</v>
      </c>
      <c r="AM121" s="46">
        <f t="shared" si="551"/>
        <v>56.166666666666664</v>
      </c>
    </row>
    <row r="122" spans="1:39" x14ac:dyDescent="0.25">
      <c r="A122" s="280" t="s">
        <v>47</v>
      </c>
      <c r="B122" s="280"/>
      <c r="E122" s="4" t="s">
        <v>6</v>
      </c>
      <c r="F122" s="46">
        <f t="shared" ref="F122:AM122" si="552">M35</f>
        <v>16.574923547400612</v>
      </c>
      <c r="G122" s="46">
        <f t="shared" si="552"/>
        <v>18.941896024464832</v>
      </c>
      <c r="H122" s="46">
        <f t="shared" si="552"/>
        <v>28.269113149847094</v>
      </c>
      <c r="I122" s="46">
        <f t="shared" si="552"/>
        <v>30.198776758409785</v>
      </c>
      <c r="J122" s="46">
        <f t="shared" si="552"/>
        <v>30.394495412844037</v>
      </c>
      <c r="K122" s="46">
        <f t="shared" si="552"/>
        <v>37.388379204892964</v>
      </c>
      <c r="L122" s="46">
        <f t="shared" si="552"/>
        <v>52.140672782874617</v>
      </c>
      <c r="M122" s="46">
        <f t="shared" si="552"/>
        <v>58.198776758409785</v>
      </c>
      <c r="N122" s="46">
        <f t="shared" si="552"/>
        <v>61.49235474006116</v>
      </c>
      <c r="O122" s="46">
        <f t="shared" si="552"/>
        <v>61.721712538226299</v>
      </c>
      <c r="P122" s="46">
        <f t="shared" si="552"/>
        <v>59.330275229357795</v>
      </c>
      <c r="Q122" s="46">
        <f t="shared" si="552"/>
        <v>77.654434250764524</v>
      </c>
      <c r="R122" s="46">
        <f t="shared" si="552"/>
        <v>81.544342507645254</v>
      </c>
      <c r="S122" s="46">
        <f t="shared" si="552"/>
        <v>88.314984709480129</v>
      </c>
      <c r="T122" s="46">
        <f t="shared" si="552"/>
        <v>98.415902140672785</v>
      </c>
      <c r="U122" s="46">
        <f t="shared" si="552"/>
        <v>101.61467889908256</v>
      </c>
      <c r="V122" s="46">
        <f t="shared" si="552"/>
        <v>81.214067278287459</v>
      </c>
      <c r="W122" s="46">
        <f t="shared" si="552"/>
        <v>89.792048929663608</v>
      </c>
      <c r="X122" s="46">
        <f t="shared" si="552"/>
        <v>93.721712538226299</v>
      </c>
      <c r="Y122" s="46">
        <f t="shared" si="552"/>
        <v>98.299694189602448</v>
      </c>
      <c r="Z122" s="46">
        <f t="shared" si="552"/>
        <v>101.97859327217125</v>
      </c>
      <c r="AA122" s="46">
        <f t="shared" si="552"/>
        <v>105.08868501529052</v>
      </c>
      <c r="AB122" s="46">
        <f t="shared" si="552"/>
        <v>97.77064220183486</v>
      </c>
      <c r="AC122" s="46">
        <f t="shared" si="552"/>
        <v>85.825688073394502</v>
      </c>
      <c r="AD122" s="46">
        <f t="shared" si="552"/>
        <v>75.489296636085626</v>
      </c>
      <c r="AE122" s="46">
        <f t="shared" si="552"/>
        <v>77.452599388379198</v>
      </c>
      <c r="AF122" s="46">
        <f t="shared" si="552"/>
        <v>92.125382262996936</v>
      </c>
      <c r="AG122" s="46">
        <f t="shared" si="552"/>
        <v>95.565749235474001</v>
      </c>
      <c r="AH122" s="46">
        <f t="shared" si="552"/>
        <v>97.067278287461775</v>
      </c>
      <c r="AI122" s="46">
        <f t="shared" si="552"/>
        <v>86.464831804281346</v>
      </c>
      <c r="AJ122" s="46">
        <f t="shared" si="552"/>
        <v>80.498470948012226</v>
      </c>
      <c r="AK122" s="46">
        <f t="shared" si="552"/>
        <v>74.75535168195718</v>
      </c>
      <c r="AL122" s="46">
        <f t="shared" si="552"/>
        <v>77.834862385321102</v>
      </c>
      <c r="AM122" s="46">
        <f t="shared" si="552"/>
        <v>92.792048929663608</v>
      </c>
    </row>
    <row r="123" spans="1:39" x14ac:dyDescent="0.25">
      <c r="E123" s="4" t="s">
        <v>15</v>
      </c>
      <c r="F123" s="46">
        <f>L57</f>
        <v>10.818181818181818</v>
      </c>
      <c r="G123" s="46">
        <f t="shared" ref="G123:AM123" si="553">M57</f>
        <v>15.681818181818182</v>
      </c>
      <c r="H123" s="46">
        <f t="shared" si="553"/>
        <v>10.075757575757576</v>
      </c>
      <c r="I123" s="46">
        <f t="shared" si="553"/>
        <v>14.651515151515152</v>
      </c>
      <c r="J123" s="46">
        <f t="shared" si="553"/>
        <v>21.621212121212121</v>
      </c>
      <c r="K123" s="46">
        <f t="shared" si="553"/>
        <v>22</v>
      </c>
      <c r="L123" s="46">
        <f t="shared" si="553"/>
        <v>30.893939393939394</v>
      </c>
      <c r="M123" s="46">
        <f t="shared" si="553"/>
        <v>45.621212121212125</v>
      </c>
      <c r="N123" s="46">
        <f t="shared" si="553"/>
        <v>38.030303030303031</v>
      </c>
      <c r="O123" s="46">
        <f t="shared" si="553"/>
        <v>36.863636363636367</v>
      </c>
      <c r="P123" s="46">
        <f t="shared" si="553"/>
        <v>39.696969696969695</v>
      </c>
      <c r="Q123" s="46">
        <f t="shared" si="553"/>
        <v>45.575757575757578</v>
      </c>
      <c r="R123" s="46">
        <f t="shared" si="553"/>
        <v>65.515151515151516</v>
      </c>
      <c r="S123" s="46">
        <f t="shared" si="553"/>
        <v>64.303030303030297</v>
      </c>
      <c r="T123" s="46">
        <f t="shared" si="553"/>
        <v>67.424242424242422</v>
      </c>
      <c r="U123" s="46">
        <f t="shared" si="553"/>
        <v>56.590909090909093</v>
      </c>
      <c r="V123" s="46">
        <f t="shared" si="553"/>
        <v>89.439393939393938</v>
      </c>
      <c r="W123" s="46">
        <f t="shared" si="553"/>
        <v>57.606060606060609</v>
      </c>
      <c r="X123" s="46">
        <f t="shared" si="553"/>
        <v>55.060606060606062</v>
      </c>
      <c r="Y123" s="46">
        <f t="shared" si="553"/>
        <v>83.196969696969703</v>
      </c>
      <c r="Z123" s="46">
        <f t="shared" si="553"/>
        <v>65.818181818181813</v>
      </c>
      <c r="AA123" s="46">
        <f t="shared" si="553"/>
        <v>78.712121212121218</v>
      </c>
      <c r="AB123" s="46">
        <f t="shared" si="553"/>
        <v>132.10606060606059</v>
      </c>
      <c r="AC123" s="46">
        <f t="shared" si="553"/>
        <v>80.121212121212125</v>
      </c>
      <c r="AD123" s="46">
        <f t="shared" si="553"/>
        <v>65.787878787878782</v>
      </c>
      <c r="AE123" s="46">
        <f t="shared" si="553"/>
        <v>79.575757575757578</v>
      </c>
      <c r="AF123" s="46">
        <f t="shared" si="553"/>
        <v>69.742424242424249</v>
      </c>
      <c r="AG123" s="46">
        <f t="shared" si="553"/>
        <v>69.954545454545453</v>
      </c>
      <c r="AH123" s="46">
        <f t="shared" si="553"/>
        <v>84.833333333333329</v>
      </c>
      <c r="AI123" s="46">
        <f t="shared" si="553"/>
        <v>83.712121212121218</v>
      </c>
      <c r="AJ123" s="46">
        <f t="shared" si="553"/>
        <v>88.63636363636364</v>
      </c>
      <c r="AK123" s="46">
        <f t="shared" si="553"/>
        <v>70.848484848484844</v>
      </c>
      <c r="AL123" s="46">
        <f t="shared" si="553"/>
        <v>65.166666666666671</v>
      </c>
      <c r="AM123" s="46">
        <f t="shared" si="553"/>
        <v>67.439393939393938</v>
      </c>
    </row>
    <row r="124" spans="1:39" x14ac:dyDescent="0.25">
      <c r="E124" s="4" t="s">
        <v>19</v>
      </c>
      <c r="F124" s="46">
        <f>P68</f>
        <v>62.130434782608695</v>
      </c>
      <c r="G124" s="46">
        <f t="shared" ref="G124:AM124" si="554">Q68</f>
        <v>63.673913043478258</v>
      </c>
      <c r="H124" s="46">
        <f t="shared" si="554"/>
        <v>148.7608695652174</v>
      </c>
      <c r="I124" s="46">
        <f t="shared" si="554"/>
        <v>70.565217391304344</v>
      </c>
      <c r="J124" s="46">
        <f t="shared" si="554"/>
        <v>143.04347826086956</v>
      </c>
      <c r="K124" s="46">
        <f t="shared" si="554"/>
        <v>172.63043478260869</v>
      </c>
      <c r="L124" s="46">
        <f t="shared" si="554"/>
        <v>186.47826086956522</v>
      </c>
      <c r="M124" s="46">
        <f t="shared" si="554"/>
        <v>171.10869565217391</v>
      </c>
      <c r="N124" s="46">
        <f t="shared" si="554"/>
        <v>178.02173913043478</v>
      </c>
      <c r="O124" s="46">
        <f t="shared" si="554"/>
        <v>142.32608695652175</v>
      </c>
      <c r="P124" s="46">
        <f t="shared" si="554"/>
        <v>139.13043478260869</v>
      </c>
      <c r="Q124" s="46">
        <f t="shared" si="554"/>
        <v>200.47826086956522</v>
      </c>
      <c r="R124" s="46">
        <f t="shared" si="554"/>
        <v>167.80434782608697</v>
      </c>
      <c r="S124" s="46">
        <f t="shared" si="554"/>
        <v>176.13043478260869</v>
      </c>
      <c r="T124" s="46">
        <f t="shared" si="554"/>
        <v>194.80434782608697</v>
      </c>
      <c r="U124" s="46">
        <f t="shared" si="554"/>
        <v>151.5</v>
      </c>
      <c r="V124" s="46">
        <f t="shared" si="554"/>
        <v>119.08695652173913</v>
      </c>
      <c r="W124" s="46">
        <f t="shared" si="554"/>
        <v>109.32608695652173</v>
      </c>
      <c r="X124" s="46">
        <f t="shared" si="554"/>
        <v>114.5</v>
      </c>
      <c r="Y124" s="46">
        <f t="shared" si="554"/>
        <v>136.47826086956522</v>
      </c>
      <c r="Z124" s="46">
        <f t="shared" si="554"/>
        <v>108.73913043478261</v>
      </c>
      <c r="AA124" s="46">
        <f t="shared" si="554"/>
        <v>109.80434782608695</v>
      </c>
      <c r="AB124" s="46">
        <f t="shared" si="554"/>
        <v>103.34782608695652</v>
      </c>
      <c r="AC124" s="46">
        <f t="shared" si="554"/>
        <v>82.695652173913047</v>
      </c>
      <c r="AD124" s="46">
        <f t="shared" si="554"/>
        <v>71.043478260869563</v>
      </c>
      <c r="AE124" s="46">
        <f t="shared" si="554"/>
        <v>86.108695652173907</v>
      </c>
      <c r="AF124" s="46">
        <f t="shared" si="554"/>
        <v>143.45652173913044</v>
      </c>
      <c r="AG124" s="46">
        <f t="shared" si="554"/>
        <v>93.239130434782609</v>
      </c>
      <c r="AH124" s="46">
        <f t="shared" si="554"/>
        <v>128.06521739130434</v>
      </c>
      <c r="AI124" s="46">
        <f t="shared" si="554"/>
        <v>83.369565217391298</v>
      </c>
      <c r="AJ124" s="46">
        <f t="shared" si="554"/>
        <v>86.956521739130437</v>
      </c>
      <c r="AK124" s="46">
        <f t="shared" si="554"/>
        <v>33.391304347826086</v>
      </c>
      <c r="AL124" s="46">
        <f t="shared" si="554"/>
        <v>86.260869565217391</v>
      </c>
      <c r="AM124" s="46">
        <f t="shared" si="554"/>
        <v>91.739130434782609</v>
      </c>
    </row>
    <row r="125" spans="1:39" x14ac:dyDescent="0.25">
      <c r="E125" s="4" t="s">
        <v>203</v>
      </c>
      <c r="F125" s="171">
        <f>J79</f>
        <v>11.608695652173912</v>
      </c>
      <c r="G125" s="171">
        <f t="shared" ref="G125:AM125" si="555">K79</f>
        <v>13.847826086956522</v>
      </c>
      <c r="H125" s="171">
        <f t="shared" si="555"/>
        <v>12.456521739130435</v>
      </c>
      <c r="I125" s="171">
        <f t="shared" si="555"/>
        <v>11.847826086956522</v>
      </c>
      <c r="J125" s="171">
        <f t="shared" si="555"/>
        <v>17.630434782608695</v>
      </c>
      <c r="K125" s="171">
        <f t="shared" si="555"/>
        <v>18.521739130434781</v>
      </c>
      <c r="L125" s="171">
        <f t="shared" si="555"/>
        <v>20.195652173913043</v>
      </c>
      <c r="M125" s="171">
        <f t="shared" si="555"/>
        <v>27.434782608695652</v>
      </c>
      <c r="N125" s="171">
        <f t="shared" si="555"/>
        <v>25.195652173913043</v>
      </c>
      <c r="O125" s="171">
        <f t="shared" si="555"/>
        <v>24</v>
      </c>
      <c r="P125" s="171">
        <f t="shared" si="555"/>
        <v>19.217391304347824</v>
      </c>
      <c r="Q125" s="171">
        <f t="shared" si="555"/>
        <v>18.369565217391305</v>
      </c>
      <c r="R125" s="171">
        <f t="shared" si="555"/>
        <v>22.804347826086957</v>
      </c>
      <c r="S125" s="171">
        <f t="shared" si="555"/>
        <v>22.804347826086957</v>
      </c>
      <c r="T125" s="171">
        <f t="shared" si="555"/>
        <v>22.391304347826086</v>
      </c>
      <c r="U125" s="171">
        <f t="shared" si="555"/>
        <v>19.652173913043477</v>
      </c>
      <c r="V125" s="171">
        <f t="shared" si="555"/>
        <v>26.608695652173914</v>
      </c>
      <c r="W125" s="171">
        <f t="shared" si="555"/>
        <v>20.695652173913043</v>
      </c>
      <c r="X125" s="171">
        <f t="shared" si="555"/>
        <v>16.891304347826086</v>
      </c>
      <c r="Y125" s="171">
        <f t="shared" si="555"/>
        <v>21.065217391304348</v>
      </c>
      <c r="Z125" s="171">
        <f t="shared" si="555"/>
        <v>26.369565217391305</v>
      </c>
      <c r="AA125" s="171">
        <f t="shared" si="555"/>
        <v>29.021739130434781</v>
      </c>
      <c r="AB125" s="171">
        <f t="shared" si="555"/>
        <v>28.608695652173914</v>
      </c>
      <c r="AC125" s="171">
        <f t="shared" si="555"/>
        <v>25.521739130434781</v>
      </c>
      <c r="AD125" s="171">
        <f t="shared" si="555"/>
        <v>20.956521739130434</v>
      </c>
      <c r="AE125" s="171">
        <f t="shared" si="555"/>
        <v>18.869565217391305</v>
      </c>
      <c r="AF125" s="171">
        <f t="shared" si="555"/>
        <v>15.956521739130435</v>
      </c>
      <c r="AG125" s="171">
        <f t="shared" si="555"/>
        <v>23.065217391304348</v>
      </c>
      <c r="AH125" s="171">
        <f t="shared" si="555"/>
        <v>26.847826086956523</v>
      </c>
      <c r="AI125" s="171">
        <f t="shared" si="555"/>
        <v>24.782608695652176</v>
      </c>
      <c r="AJ125" s="171">
        <f t="shared" si="555"/>
        <v>23.173913043478262</v>
      </c>
      <c r="AK125" s="171">
        <f t="shared" si="555"/>
        <v>16.304347826086957</v>
      </c>
      <c r="AL125" s="171">
        <f t="shared" si="555"/>
        <v>15.847826086956522</v>
      </c>
      <c r="AM125" s="171">
        <f t="shared" si="555"/>
        <v>15.391304347826088</v>
      </c>
    </row>
    <row r="126" spans="1:39" x14ac:dyDescent="0.25">
      <c r="E126" s="4" t="s">
        <v>31</v>
      </c>
    </row>
    <row r="128" spans="1:39" s="39" customFormat="1" x14ac:dyDescent="0.25">
      <c r="E128" s="134"/>
      <c r="F128" s="135">
        <f t="shared" ref="F128:M128" si="556">G128-1</f>
        <v>43904</v>
      </c>
      <c r="G128" s="135">
        <f t="shared" si="556"/>
        <v>43905</v>
      </c>
      <c r="H128" s="135">
        <f t="shared" si="556"/>
        <v>43906</v>
      </c>
      <c r="I128" s="135">
        <f t="shared" si="556"/>
        <v>43907</v>
      </c>
      <c r="J128" s="135">
        <f t="shared" si="556"/>
        <v>43908</v>
      </c>
      <c r="K128" s="135">
        <f t="shared" si="556"/>
        <v>43909</v>
      </c>
      <c r="L128" s="135">
        <f t="shared" si="556"/>
        <v>43910</v>
      </c>
      <c r="M128" s="135">
        <f t="shared" si="556"/>
        <v>43911</v>
      </c>
      <c r="N128" s="135">
        <v>43912</v>
      </c>
      <c r="O128" s="135">
        <f t="shared" ref="O128:AE128" si="557">N128+1</f>
        <v>43913</v>
      </c>
      <c r="P128" s="135">
        <f t="shared" si="557"/>
        <v>43914</v>
      </c>
      <c r="Q128" s="135">
        <f t="shared" si="557"/>
        <v>43915</v>
      </c>
      <c r="R128" s="135">
        <f t="shared" si="557"/>
        <v>43916</v>
      </c>
      <c r="S128" s="135">
        <f t="shared" si="557"/>
        <v>43917</v>
      </c>
      <c r="T128" s="135">
        <f t="shared" si="557"/>
        <v>43918</v>
      </c>
      <c r="U128" s="135">
        <f t="shared" si="557"/>
        <v>43919</v>
      </c>
      <c r="V128" s="135">
        <f t="shared" si="557"/>
        <v>43920</v>
      </c>
      <c r="W128" s="135">
        <f t="shared" si="557"/>
        <v>43921</v>
      </c>
      <c r="X128" s="135">
        <f t="shared" si="557"/>
        <v>43922</v>
      </c>
      <c r="Y128" s="135">
        <f t="shared" si="557"/>
        <v>43923</v>
      </c>
      <c r="Z128" s="135">
        <f t="shared" si="557"/>
        <v>43924</v>
      </c>
      <c r="AA128" s="135">
        <f t="shared" si="557"/>
        <v>43925</v>
      </c>
      <c r="AB128" s="135">
        <f t="shared" si="557"/>
        <v>43926</v>
      </c>
      <c r="AC128" s="135">
        <f t="shared" si="557"/>
        <v>43927</v>
      </c>
      <c r="AD128" s="135">
        <f t="shared" si="557"/>
        <v>43928</v>
      </c>
      <c r="AE128" s="135">
        <f t="shared" si="557"/>
        <v>43929</v>
      </c>
    </row>
    <row r="129" spans="1:39" x14ac:dyDescent="0.25">
      <c r="A129" s="280" t="s">
        <v>22</v>
      </c>
      <c r="B129" s="280"/>
      <c r="E129" s="4" t="s">
        <v>0</v>
      </c>
      <c r="F129" s="15">
        <f t="shared" ref="F129:Q129" si="558">J10</f>
        <v>8.0817051509769089E-2</v>
      </c>
      <c r="G129" s="15">
        <f t="shared" si="558"/>
        <v>8.9943342776203972E-2</v>
      </c>
      <c r="H129" s="15">
        <f t="shared" si="558"/>
        <v>8.2959641255605385E-2</v>
      </c>
      <c r="I129" s="15">
        <f t="shared" si="558"/>
        <v>7.672073651907059E-2</v>
      </c>
      <c r="J129" s="15">
        <f t="shared" si="558"/>
        <v>9.1730368311327304E-2</v>
      </c>
      <c r="K129" s="15">
        <f t="shared" si="558"/>
        <v>0.10161158153509969</v>
      </c>
      <c r="L129" s="15">
        <f t="shared" si="558"/>
        <v>0.1</v>
      </c>
      <c r="M129" s="15">
        <f t="shared" si="558"/>
        <v>0.10363267564078923</v>
      </c>
      <c r="N129" s="15">
        <f t="shared" si="558"/>
        <v>0.10161314638926579</v>
      </c>
      <c r="O129" s="15">
        <f t="shared" si="558"/>
        <v>0.11125485122897801</v>
      </c>
      <c r="P129" s="15">
        <f t="shared" si="558"/>
        <v>0.1204291657543245</v>
      </c>
      <c r="Q129" s="15">
        <f t="shared" si="558"/>
        <v>0.12105502501136881</v>
      </c>
      <c r="R129" s="15">
        <f t="shared" ref="R129:AE129" si="559">V10</f>
        <v>0.13447510307643515</v>
      </c>
      <c r="S129" s="15">
        <f t="shared" si="559"/>
        <v>0.13797634691195795</v>
      </c>
      <c r="T129" s="15">
        <f t="shared" si="559"/>
        <v>0.13865420336748757</v>
      </c>
      <c r="U129" s="15">
        <f t="shared" si="559"/>
        <v>0.13124496373892022</v>
      </c>
      <c r="V129" s="15">
        <f t="shared" si="559"/>
        <v>0.13559322033898305</v>
      </c>
      <c r="W129" s="15">
        <f t="shared" si="559"/>
        <v>0.13961875321998971</v>
      </c>
      <c r="X129" s="15">
        <f t="shared" si="559"/>
        <v>0.15102040816326531</v>
      </c>
      <c r="Y129" s="15">
        <f t="shared" si="559"/>
        <v>0.16342070137119283</v>
      </c>
      <c r="Z129" s="15">
        <f t="shared" si="559"/>
        <v>0.17317365269461077</v>
      </c>
      <c r="AA129" s="15">
        <f t="shared" si="559"/>
        <v>0.18818141086274706</v>
      </c>
      <c r="AB129" s="15">
        <f t="shared" si="559"/>
        <v>0.18132435465768798</v>
      </c>
      <c r="AC129" s="15">
        <f t="shared" si="559"/>
        <v>0.17094459791282995</v>
      </c>
      <c r="AD129" s="15">
        <f t="shared" si="559"/>
        <v>0.18122795627226307</v>
      </c>
      <c r="AE129" s="15">
        <f t="shared" si="559"/>
        <v>0.1838930716521445</v>
      </c>
    </row>
    <row r="130" spans="1:39" x14ac:dyDescent="0.25">
      <c r="A130" s="280" t="s">
        <v>36</v>
      </c>
      <c r="B130" s="280"/>
      <c r="E130" s="4" t="s">
        <v>10</v>
      </c>
      <c r="F130" s="4"/>
      <c r="G130" s="4"/>
      <c r="H130" s="4"/>
      <c r="I130" s="4"/>
      <c r="J130" s="15">
        <f t="shared" ref="J130:AE130" si="560">N49</f>
        <v>1.7868538608806637E-2</v>
      </c>
      <c r="K130" s="15">
        <f t="shared" si="560"/>
        <v>1.8573237653018153E-2</v>
      </c>
      <c r="L130" s="15">
        <f t="shared" si="560"/>
        <v>1.370223978919631E-2</v>
      </c>
      <c r="M130" s="15">
        <f t="shared" si="560"/>
        <v>1.4055394791236048E-2</v>
      </c>
      <c r="N130" s="15">
        <f t="shared" si="560"/>
        <v>1.2475049900199601E-2</v>
      </c>
      <c r="O130" s="15">
        <f t="shared" si="560"/>
        <v>1.2017887087758524E-2</v>
      </c>
      <c r="P130" s="15">
        <f t="shared" si="560"/>
        <v>1.0364578598054369E-2</v>
      </c>
      <c r="Q130" s="15">
        <f t="shared" si="560"/>
        <v>1.067564662893172E-2</v>
      </c>
      <c r="R130" s="15">
        <f t="shared" si="560"/>
        <v>1.1883327331652862E-2</v>
      </c>
      <c r="S130" s="15">
        <f t="shared" si="560"/>
        <v>1.3594841483073616E-2</v>
      </c>
      <c r="T130" s="15">
        <f t="shared" si="560"/>
        <v>1.6250000000000001E-2</v>
      </c>
      <c r="U130" s="15">
        <f t="shared" si="560"/>
        <v>1.7157727593507411E-2</v>
      </c>
      <c r="V130" s="15">
        <f t="shared" si="560"/>
        <v>1.6584050153083538E-2</v>
      </c>
      <c r="W130" s="15">
        <f t="shared" si="560"/>
        <v>1.848212021303576E-2</v>
      </c>
      <c r="X130" s="15">
        <f t="shared" si="560"/>
        <v>2.0050399912347978E-2</v>
      </c>
      <c r="Y130" s="15">
        <f t="shared" si="560"/>
        <v>2.0620506999621643E-2</v>
      </c>
      <c r="Z130" s="15">
        <f t="shared" si="560"/>
        <v>2.0933679140422379E-2</v>
      </c>
      <c r="AA130" s="15">
        <f t="shared" si="560"/>
        <v>2.203741412449807E-2</v>
      </c>
      <c r="AB130" s="15">
        <f t="shared" si="560"/>
        <v>2.3178693564544543E-2</v>
      </c>
      <c r="AC130" s="15">
        <f t="shared" si="560"/>
        <v>2.3161533119054157E-2</v>
      </c>
      <c r="AD130" s="15">
        <f t="shared" si="560"/>
        <v>2.3854763530564378E-2</v>
      </c>
      <c r="AE130" s="15">
        <f t="shared" si="560"/>
        <v>2.531215146486766E-2</v>
      </c>
    </row>
    <row r="131" spans="1:39" x14ac:dyDescent="0.25">
      <c r="E131" s="4" t="s">
        <v>4</v>
      </c>
      <c r="F131" s="15">
        <f t="shared" ref="F131:AE131" si="561">U21</f>
        <v>0.19538983050847458</v>
      </c>
      <c r="G131" s="15">
        <f t="shared" si="561"/>
        <v>0.1972307021369385</v>
      </c>
      <c r="H131" s="15">
        <f t="shared" si="561"/>
        <v>0.21263178638289487</v>
      </c>
      <c r="I131" s="15">
        <f t="shared" si="561"/>
        <v>0.20081835686777921</v>
      </c>
      <c r="J131" s="15">
        <f t="shared" si="561"/>
        <v>0.19704889829947728</v>
      </c>
      <c r="K131" s="15">
        <f t="shared" si="561"/>
        <v>0.19280860702151756</v>
      </c>
      <c r="L131" s="15">
        <f t="shared" si="561"/>
        <v>0.19057522333033983</v>
      </c>
      <c r="M131" s="15">
        <f t="shared" si="561"/>
        <v>0.19497312805592598</v>
      </c>
      <c r="N131" s="15">
        <f t="shared" si="561"/>
        <v>0.19571122230164403</v>
      </c>
      <c r="O131" s="15">
        <f t="shared" si="561"/>
        <v>0.19288389513108614</v>
      </c>
      <c r="P131" s="15">
        <f t="shared" si="561"/>
        <v>0.19096687480749308</v>
      </c>
      <c r="Q131" s="15">
        <f t="shared" si="561"/>
        <v>0.18284391373217984</v>
      </c>
      <c r="R131" s="15">
        <f t="shared" si="561"/>
        <v>0.17364581782607771</v>
      </c>
      <c r="S131" s="15">
        <f t="shared" si="561"/>
        <v>0.17048042106834896</v>
      </c>
      <c r="T131" s="15">
        <f t="shared" si="561"/>
        <v>0.169484933545267</v>
      </c>
      <c r="U131" s="15">
        <f t="shared" si="561"/>
        <v>0.16861420057252804</v>
      </c>
      <c r="V131" s="15">
        <f t="shared" si="561"/>
        <v>0.16755811264022205</v>
      </c>
      <c r="W131" s="15">
        <f t="shared" si="561"/>
        <v>0.1670744494931842</v>
      </c>
      <c r="X131" s="15">
        <f t="shared" si="561"/>
        <v>0.16333701684898</v>
      </c>
      <c r="Y131" s="15">
        <f t="shared" si="561"/>
        <v>0.16079455505610188</v>
      </c>
      <c r="Z131" s="15">
        <f t="shared" si="561"/>
        <v>0.15876157107016178</v>
      </c>
      <c r="AA131" s="15">
        <f t="shared" si="561"/>
        <v>0.15725414325051951</v>
      </c>
      <c r="AB131" s="15">
        <f t="shared" si="561"/>
        <v>0.15615447370231672</v>
      </c>
      <c r="AC131" s="15">
        <f t="shared" si="561"/>
        <v>0.15618383242589232</v>
      </c>
      <c r="AD131" s="15">
        <f t="shared" si="561"/>
        <v>0.15489174670356504</v>
      </c>
      <c r="AE131" s="15">
        <f t="shared" si="561"/>
        <v>0.15332083788896408</v>
      </c>
    </row>
    <row r="132" spans="1:39" x14ac:dyDescent="0.25">
      <c r="E132" s="4" t="s">
        <v>6</v>
      </c>
      <c r="F132" s="4"/>
      <c r="G132" s="4"/>
      <c r="H132" s="15"/>
      <c r="I132" s="15">
        <f t="shared" ref="I132:AE132" si="562">J38</f>
        <v>0.10300429184549356</v>
      </c>
      <c r="J132" s="15">
        <f t="shared" si="562"/>
        <v>0.10141313383208644</v>
      </c>
      <c r="K132" s="15">
        <f t="shared" si="562"/>
        <v>0.10763454317897372</v>
      </c>
      <c r="L132" s="15">
        <f t="shared" si="562"/>
        <v>0.11914672216441206</v>
      </c>
      <c r="M132" s="15">
        <f t="shared" si="562"/>
        <v>7.101218865924748E-2</v>
      </c>
      <c r="N132" s="15">
        <f t="shared" si="562"/>
        <v>9.4693504117108876E-2</v>
      </c>
      <c r="O132" s="15">
        <f t="shared" si="562"/>
        <v>9.1760961810466765E-2</v>
      </c>
      <c r="P132" s="15">
        <f t="shared" si="562"/>
        <v>8.4344810502848644E-2</v>
      </c>
      <c r="Q132" s="15">
        <f t="shared" si="562"/>
        <v>7.5386919620569148E-2</v>
      </c>
      <c r="R132" s="15">
        <f t="shared" si="562"/>
        <v>6.6464044041747911E-2</v>
      </c>
      <c r="S132" s="15">
        <f t="shared" si="562"/>
        <v>6.736628300609343E-2</v>
      </c>
      <c r="T132" s="15">
        <f t="shared" si="562"/>
        <v>6.2020927120087603E-2</v>
      </c>
      <c r="U132" s="15">
        <f t="shared" si="562"/>
        <v>5.7355383499801176E-2</v>
      </c>
      <c r="V132" s="15">
        <f t="shared" si="562"/>
        <v>5.665211615107231E-2</v>
      </c>
      <c r="W132" s="15">
        <f t="shared" si="562"/>
        <v>5.8629613654568979E-2</v>
      </c>
      <c r="X132" s="15">
        <f t="shared" si="562"/>
        <v>5.7889856769880191E-2</v>
      </c>
      <c r="Y132" s="15">
        <f t="shared" si="562"/>
        <v>5.7635375308177472E-2</v>
      </c>
      <c r="Z132" s="15">
        <f t="shared" si="562"/>
        <v>5.7858882787663594E-2</v>
      </c>
      <c r="AA132" s="15">
        <f t="shared" si="562"/>
        <v>5.9113300492610835E-2</v>
      </c>
      <c r="AB132" s="15">
        <f t="shared" si="562"/>
        <v>5.9332001568246737E-2</v>
      </c>
      <c r="AC132" s="15">
        <f t="shared" si="562"/>
        <v>5.7759482378736259E-2</v>
      </c>
      <c r="AD132" s="15">
        <f t="shared" si="562"/>
        <v>5.9577808382726902E-2</v>
      </c>
      <c r="AE132" s="15">
        <f t="shared" si="562"/>
        <v>6.0465347272230636E-2</v>
      </c>
    </row>
    <row r="133" spans="1:39" x14ac:dyDescent="0.25">
      <c r="E133" s="4" t="s">
        <v>15</v>
      </c>
      <c r="F133" s="4"/>
      <c r="G133" s="4"/>
      <c r="H133" s="15"/>
      <c r="I133" s="15"/>
      <c r="J133" s="15"/>
      <c r="K133" s="15">
        <f t="shared" ref="K133:Y133" si="563">K60</f>
        <v>0.2440677966101695</v>
      </c>
      <c r="L133" s="15">
        <f t="shared" si="563"/>
        <v>0.22180451127819548</v>
      </c>
      <c r="M133" s="15">
        <f t="shared" si="563"/>
        <v>0.16750539180445723</v>
      </c>
      <c r="N133" s="15">
        <f t="shared" si="563"/>
        <v>0.18211276733635776</v>
      </c>
      <c r="O133" s="15">
        <f t="shared" si="563"/>
        <v>0.1717948717948718</v>
      </c>
      <c r="P133" s="15">
        <f t="shared" si="563"/>
        <v>0.16070068545316071</v>
      </c>
      <c r="Q133" s="15">
        <f t="shared" si="563"/>
        <v>0.14224533496482106</v>
      </c>
      <c r="R133" s="15">
        <f t="shared" si="563"/>
        <v>0.14511674617122772</v>
      </c>
      <c r="S133" s="15">
        <f t="shared" si="563"/>
        <v>0.15125548027102431</v>
      </c>
      <c r="T133" s="15">
        <f t="shared" si="563"/>
        <v>0.17930670420552525</v>
      </c>
      <c r="U133" s="15">
        <f t="shared" si="563"/>
        <v>0.18466165413533833</v>
      </c>
      <c r="V133" s="15">
        <f t="shared" si="563"/>
        <v>0.17432214931286369</v>
      </c>
      <c r="W133" s="15">
        <f t="shared" si="563"/>
        <v>0.1877426802392696</v>
      </c>
      <c r="X133" s="15">
        <f t="shared" si="563"/>
        <v>0.2033195020746888</v>
      </c>
      <c r="Y133" s="15">
        <f t="shared" si="563"/>
        <v>0.20035667741271693</v>
      </c>
      <c r="Z133" s="15">
        <f t="shared" ref="Z133:AE133" si="564">Z60</f>
        <v>0.21095441512083796</v>
      </c>
      <c r="AA133" s="15">
        <f t="shared" si="564"/>
        <v>0.22093023255813954</v>
      </c>
      <c r="AB133" s="15">
        <f t="shared" si="564"/>
        <v>0.22274410622346671</v>
      </c>
      <c r="AC133" s="15">
        <f t="shared" si="564"/>
        <v>0.21363817097415508</v>
      </c>
      <c r="AD133" s="15">
        <f t="shared" si="564"/>
        <v>0.20896383253036574</v>
      </c>
      <c r="AE133" s="15">
        <f t="shared" si="564"/>
        <v>0.21048104869802478</v>
      </c>
    </row>
    <row r="134" spans="1:39" x14ac:dyDescent="0.25">
      <c r="E134" s="4" t="s">
        <v>19</v>
      </c>
      <c r="F134" s="15"/>
      <c r="G134" s="15">
        <f t="shared" ref="G134:AE134" si="565">K71</f>
        <v>0.23395613322502032</v>
      </c>
      <c r="H134" s="15">
        <f t="shared" si="565"/>
        <v>0.18230088495575222</v>
      </c>
      <c r="I134" s="15">
        <f t="shared" si="565"/>
        <v>0.21563460693895475</v>
      </c>
      <c r="J134" s="15">
        <f t="shared" si="565"/>
        <v>0.19008264462809918</v>
      </c>
      <c r="K134" s="15">
        <f t="shared" si="565"/>
        <v>0.14659785932721711</v>
      </c>
      <c r="L134" s="15">
        <f t="shared" si="565"/>
        <v>0.15678297606008448</v>
      </c>
      <c r="M134" s="15">
        <f t="shared" si="565"/>
        <v>0.18244406196213425</v>
      </c>
      <c r="N134" s="15">
        <f t="shared" si="565"/>
        <v>0.19279730170819279</v>
      </c>
      <c r="O134" s="15">
        <f t="shared" si="565"/>
        <v>0.19520486670245124</v>
      </c>
      <c r="P134" s="15">
        <f t="shared" si="565"/>
        <v>0.21828521434820647</v>
      </c>
      <c r="Q134" s="15">
        <f t="shared" si="565"/>
        <v>0.21204903270783709</v>
      </c>
      <c r="R134" s="15">
        <f t="shared" si="565"/>
        <v>0.21852423895172138</v>
      </c>
      <c r="S134" s="15">
        <f t="shared" si="565"/>
        <v>0.22339130434782609</v>
      </c>
      <c r="T134" s="15">
        <f t="shared" si="565"/>
        <v>0.20044901651978689</v>
      </c>
      <c r="U134" s="15">
        <f t="shared" si="565"/>
        <v>0.20559702620206111</v>
      </c>
      <c r="V134" s="15">
        <f t="shared" si="565"/>
        <v>0.19450956666414582</v>
      </c>
      <c r="W134" s="15">
        <f t="shared" si="565"/>
        <v>0.17777777777777778</v>
      </c>
      <c r="X134" s="15">
        <f t="shared" si="565"/>
        <v>0.16706414180963908</v>
      </c>
      <c r="Y134" s="15">
        <f t="shared" si="565"/>
        <v>0.16153858162006901</v>
      </c>
      <c r="Z134" s="15">
        <f t="shared" si="565"/>
        <v>0.15499390986601705</v>
      </c>
      <c r="AA134" s="15">
        <f t="shared" si="565"/>
        <v>0.15162129576749794</v>
      </c>
      <c r="AB134" s="15">
        <f t="shared" si="565"/>
        <v>0.14837725218616116</v>
      </c>
      <c r="AC134" s="15">
        <f t="shared" si="565"/>
        <v>0.13973119247593124</v>
      </c>
      <c r="AD134" s="15">
        <f t="shared" si="565"/>
        <v>0.13751272812720294</v>
      </c>
      <c r="AE134" s="15">
        <f t="shared" si="565"/>
        <v>0.13418240534117093</v>
      </c>
    </row>
    <row r="135" spans="1:39" x14ac:dyDescent="0.25">
      <c r="E135" s="4" t="s">
        <v>31</v>
      </c>
      <c r="F135" s="15">
        <f t="shared" ref="F135:Y135" si="566">L92</f>
        <v>1.0159848279599025E-2</v>
      </c>
      <c r="G135" s="15">
        <f t="shared" si="566"/>
        <v>9.982696659124185E-3</v>
      </c>
      <c r="H135" s="15">
        <f t="shared" si="566"/>
        <v>1.0444874274661509E-2</v>
      </c>
      <c r="I135" s="15">
        <f t="shared" si="566"/>
        <v>1.067479984750286E-2</v>
      </c>
      <c r="J135" s="15">
        <f t="shared" si="566"/>
        <v>1.1404937962150646E-2</v>
      </c>
      <c r="K135" s="15">
        <f t="shared" si="566"/>
        <v>1.1625030917635419E-2</v>
      </c>
      <c r="L135" s="15">
        <f t="shared" si="566"/>
        <v>1.2496937025238911E-2</v>
      </c>
      <c r="M135" s="15">
        <f t="shared" si="566"/>
        <v>1.2627489072365225E-2</v>
      </c>
      <c r="N135" s="15">
        <f t="shared" si="566"/>
        <v>1.3341346153846153E-2</v>
      </c>
      <c r="O135" s="15">
        <f t="shared" si="566"/>
        <v>1.4263639605372637E-2</v>
      </c>
      <c r="P135" s="15">
        <f t="shared" si="566"/>
        <v>1.4711033274956218E-2</v>
      </c>
      <c r="Q135" s="15">
        <f t="shared" si="566"/>
        <v>1.5141007859454462E-2</v>
      </c>
      <c r="R135" s="15">
        <f t="shared" si="566"/>
        <v>1.5797249687464484E-2</v>
      </c>
      <c r="S135" s="15">
        <f t="shared" si="566"/>
        <v>1.618523097673373E-2</v>
      </c>
      <c r="T135" s="15">
        <f t="shared" si="566"/>
        <v>1.6962392590112712E-2</v>
      </c>
      <c r="U135" s="15">
        <f t="shared" si="566"/>
        <v>1.7483678211795951E-2</v>
      </c>
      <c r="V135" s="15">
        <f t="shared" si="566"/>
        <v>1.7730108350662143E-2</v>
      </c>
      <c r="W135" s="15">
        <f t="shared" si="566"/>
        <v>1.7855210475056813E-2</v>
      </c>
      <c r="X135" s="15">
        <f t="shared" si="566"/>
        <v>1.8109729961423061E-2</v>
      </c>
      <c r="Y135" s="15">
        <f t="shared" si="566"/>
        <v>1.8358303439544206E-2</v>
      </c>
    </row>
    <row r="136" spans="1:39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39" s="144" customFormat="1" x14ac:dyDescent="0.25">
      <c r="A137" s="294" t="s">
        <v>34</v>
      </c>
      <c r="B137" s="294"/>
      <c r="C137" s="294"/>
      <c r="E137" s="145"/>
      <c r="F137" s="146">
        <v>43910</v>
      </c>
      <c r="G137" s="146">
        <f>F137+1</f>
        <v>43911</v>
      </c>
      <c r="H137" s="146">
        <f t="shared" ref="H137:S137" si="567">G137+1</f>
        <v>43912</v>
      </c>
      <c r="I137" s="146">
        <f t="shared" si="567"/>
        <v>43913</v>
      </c>
      <c r="J137" s="146">
        <f t="shared" si="567"/>
        <v>43914</v>
      </c>
      <c r="K137" s="146">
        <f t="shared" si="567"/>
        <v>43915</v>
      </c>
      <c r="L137" s="146">
        <f t="shared" si="567"/>
        <v>43916</v>
      </c>
      <c r="M137" s="146">
        <f t="shared" si="567"/>
        <v>43917</v>
      </c>
      <c r="N137" s="146">
        <f t="shared" si="567"/>
        <v>43918</v>
      </c>
      <c r="O137" s="146">
        <f t="shared" si="567"/>
        <v>43919</v>
      </c>
      <c r="P137" s="146">
        <f t="shared" si="567"/>
        <v>43920</v>
      </c>
      <c r="Q137" s="146">
        <f t="shared" si="567"/>
        <v>43921</v>
      </c>
      <c r="R137" s="146">
        <f t="shared" si="567"/>
        <v>43922</v>
      </c>
      <c r="S137" s="146">
        <f t="shared" si="567"/>
        <v>43923</v>
      </c>
      <c r="T137" s="146">
        <f t="shared" ref="T137" si="568">S137+1</f>
        <v>43924</v>
      </c>
      <c r="U137" s="146">
        <f t="shared" ref="U137:AM137" si="569">T137+1</f>
        <v>43925</v>
      </c>
      <c r="V137" s="146">
        <f t="shared" si="569"/>
        <v>43926</v>
      </c>
      <c r="W137" s="146">
        <f t="shared" si="569"/>
        <v>43927</v>
      </c>
      <c r="X137" s="146">
        <f t="shared" si="569"/>
        <v>43928</v>
      </c>
      <c r="Y137" s="146">
        <f t="shared" si="569"/>
        <v>43929</v>
      </c>
      <c r="Z137" s="146">
        <f t="shared" si="569"/>
        <v>43930</v>
      </c>
      <c r="AA137" s="146">
        <f t="shared" si="569"/>
        <v>43931</v>
      </c>
      <c r="AB137" s="146">
        <f t="shared" si="569"/>
        <v>43932</v>
      </c>
      <c r="AC137" s="146">
        <f t="shared" si="569"/>
        <v>43933</v>
      </c>
      <c r="AD137" s="146">
        <f t="shared" si="569"/>
        <v>43934</v>
      </c>
      <c r="AE137" s="146">
        <f t="shared" si="569"/>
        <v>43935</v>
      </c>
      <c r="AF137" s="146">
        <f t="shared" si="569"/>
        <v>43936</v>
      </c>
      <c r="AG137" s="146">
        <f t="shared" si="569"/>
        <v>43937</v>
      </c>
      <c r="AH137" s="146">
        <f t="shared" si="569"/>
        <v>43938</v>
      </c>
      <c r="AI137" s="146">
        <f t="shared" si="569"/>
        <v>43939</v>
      </c>
      <c r="AJ137" s="146">
        <f t="shared" si="569"/>
        <v>43940</v>
      </c>
      <c r="AK137" s="146">
        <f t="shared" si="569"/>
        <v>43941</v>
      </c>
      <c r="AL137" s="146">
        <f t="shared" si="569"/>
        <v>43942</v>
      </c>
      <c r="AM137" s="146">
        <f t="shared" si="569"/>
        <v>43943</v>
      </c>
    </row>
    <row r="138" spans="1:39" x14ac:dyDescent="0.25">
      <c r="A138" s="280" t="s">
        <v>37</v>
      </c>
      <c r="B138" s="280"/>
      <c r="C138" s="280"/>
      <c r="E138" s="4" t="s">
        <v>0</v>
      </c>
      <c r="F138" s="15">
        <f>P11</f>
        <v>0.10805500982318271</v>
      </c>
      <c r="G138" s="15">
        <f t="shared" ref="G138:S138" si="570">Q11</f>
        <v>0.10026917900403769</v>
      </c>
      <c r="H138" s="15">
        <f t="shared" si="570"/>
        <v>9.3498452012383895E-2</v>
      </c>
      <c r="I138" s="15">
        <f t="shared" si="570"/>
        <v>0.11048234977095123</v>
      </c>
      <c r="J138" s="15">
        <f t="shared" si="570"/>
        <v>0.12333791838606144</v>
      </c>
      <c r="K138" s="15">
        <f t="shared" si="570"/>
        <v>0.13457599344530929</v>
      </c>
      <c r="L138" s="15">
        <f t="shared" si="570"/>
        <v>0.15699530516431925</v>
      </c>
      <c r="M138" s="15">
        <f t="shared" si="570"/>
        <v>0.15718299964875307</v>
      </c>
      <c r="N138" s="15">
        <f t="shared" si="570"/>
        <v>0.13569850911098841</v>
      </c>
      <c r="O138" s="15">
        <f t="shared" si="570"/>
        <v>0.11602703047303328</v>
      </c>
      <c r="P138" s="15">
        <f t="shared" si="570"/>
        <v>0.12043539325842696</v>
      </c>
      <c r="Q138" s="15">
        <f t="shared" si="570"/>
        <v>0.13001397999784922</v>
      </c>
      <c r="R138" s="15">
        <f t="shared" si="570"/>
        <v>0.16854248733821048</v>
      </c>
      <c r="S138" s="15">
        <f t="shared" si="570"/>
        <v>0.19146005509641872</v>
      </c>
      <c r="T138" s="15">
        <f t="shared" ref="T138" si="571">AD11</f>
        <v>0.27080497322806063</v>
      </c>
      <c r="U138" s="15">
        <f t="shared" ref="U138:AM138" si="572">AE11</f>
        <v>0.27248403245296049</v>
      </c>
      <c r="V138" s="15">
        <f t="shared" si="572"/>
        <v>0.18491032776747063</v>
      </c>
      <c r="W138" s="15">
        <f t="shared" si="572"/>
        <v>0.2272375854891466</v>
      </c>
      <c r="X138" s="15">
        <f t="shared" si="572"/>
        <v>0.19017519752662315</v>
      </c>
      <c r="Y138" s="15">
        <f t="shared" si="572"/>
        <v>0.22858312858312857</v>
      </c>
      <c r="Z138" s="15">
        <f t="shared" si="572"/>
        <v>0.28400482093663909</v>
      </c>
      <c r="AA138" s="15">
        <f t="shared" si="572"/>
        <v>0.25226413435329287</v>
      </c>
      <c r="AB138" s="15">
        <f t="shared" si="572"/>
        <v>0.29476721050537208</v>
      </c>
      <c r="AC138" s="15">
        <f t="shared" si="572"/>
        <v>0.22829951892909434</v>
      </c>
      <c r="AD138" s="15">
        <f t="shared" si="572"/>
        <v>0.15298184961106309</v>
      </c>
      <c r="AE138" s="15">
        <f t="shared" si="572"/>
        <v>0.15882451440053583</v>
      </c>
      <c r="AF138" s="15">
        <f t="shared" si="572"/>
        <v>0.22176033256055641</v>
      </c>
      <c r="AG138" s="15">
        <f t="shared" si="572"/>
        <v>0.25149037642650313</v>
      </c>
      <c r="AH138" s="15">
        <f t="shared" si="572"/>
        <v>0.32539420002205316</v>
      </c>
      <c r="AI138" s="15">
        <f t="shared" si="572"/>
        <v>0.29135135135135137</v>
      </c>
      <c r="AJ138" s="15">
        <f t="shared" si="572"/>
        <v>0.18378820402739446</v>
      </c>
      <c r="AK138" s="15">
        <f t="shared" si="572"/>
        <v>0.14671850411922613</v>
      </c>
      <c r="AL138" s="15">
        <f t="shared" si="572"/>
        <v>0.13675610435428465</v>
      </c>
      <c r="AM138" s="15">
        <f t="shared" si="572"/>
        <v>0.28561366437753127</v>
      </c>
    </row>
    <row r="139" spans="1:39" x14ac:dyDescent="0.25">
      <c r="E139" s="4" t="s">
        <v>10</v>
      </c>
      <c r="F139" s="15">
        <f>P50</f>
        <v>7.9486395597676545E-3</v>
      </c>
      <c r="G139" s="15">
        <f t="shared" ref="G139:S139" si="573">Q50</f>
        <v>1.0979961570134504E-2</v>
      </c>
      <c r="H139" s="15">
        <f t="shared" si="573"/>
        <v>9.2234454031538231E-3</v>
      </c>
      <c r="I139" s="15">
        <f t="shared" si="573"/>
        <v>5.5185846453497805E-3</v>
      </c>
      <c r="J139" s="15">
        <f t="shared" si="573"/>
        <v>5.7898049087476396E-3</v>
      </c>
      <c r="K139" s="15">
        <f t="shared" si="573"/>
        <v>7.784557121817799E-3</v>
      </c>
      <c r="L139" s="15">
        <f t="shared" si="573"/>
        <v>1.4715543292602811E-2</v>
      </c>
      <c r="M139" s="15">
        <f t="shared" si="573"/>
        <v>2.3001820287936455E-2</v>
      </c>
      <c r="N139" s="15">
        <f t="shared" si="573"/>
        <v>2.9284525790349417E-2</v>
      </c>
      <c r="O139" s="15">
        <f t="shared" si="573"/>
        <v>2.1640607296623614E-2</v>
      </c>
      <c r="P139" s="15">
        <f t="shared" si="573"/>
        <v>1.7498267498267498E-2</v>
      </c>
      <c r="Q139" s="15">
        <f t="shared" si="573"/>
        <v>1.8647007805724199E-2</v>
      </c>
      <c r="R139" s="15">
        <f t="shared" si="573"/>
        <v>2.3094532722865609E-2</v>
      </c>
      <c r="S139" s="15">
        <f t="shared" si="573"/>
        <v>2.4474703603709357E-2</v>
      </c>
      <c r="T139" s="15">
        <f t="shared" ref="T139:AL139" si="574">AD50</f>
        <v>2.7059043581270655E-2</v>
      </c>
      <c r="U139" s="15">
        <f t="shared" si="574"/>
        <v>2.7290198590647022E-2</v>
      </c>
      <c r="V139" s="15">
        <f t="shared" si="574"/>
        <v>3.5256169829720199E-2</v>
      </c>
      <c r="W139" s="15">
        <f t="shared" si="574"/>
        <v>2.8139550576962009E-2</v>
      </c>
      <c r="X139" s="15">
        <f t="shared" si="574"/>
        <v>2.873783922171019E-2</v>
      </c>
      <c r="Y139" s="15">
        <f t="shared" si="574"/>
        <v>2.9196669666966695E-2</v>
      </c>
      <c r="Z139" s="15">
        <f t="shared" si="574"/>
        <v>3.655224853356507E-2</v>
      </c>
      <c r="AA139" s="15">
        <f t="shared" si="574"/>
        <v>4.2106420404573436E-2</v>
      </c>
      <c r="AB139" s="15">
        <f t="shared" si="574"/>
        <v>4.3497643612278689E-2</v>
      </c>
      <c r="AC139" s="15">
        <f t="shared" si="574"/>
        <v>4.2091172752286757E-2</v>
      </c>
      <c r="AD139" s="15">
        <f t="shared" si="574"/>
        <v>3.6679869123471674E-2</v>
      </c>
      <c r="AE139" s="15">
        <f t="shared" si="574"/>
        <v>3.3174615564749044E-2</v>
      </c>
      <c r="AF139" s="15">
        <f t="shared" si="574"/>
        <v>4.062937062937063E-2</v>
      </c>
      <c r="AG139" s="15">
        <f t="shared" si="574"/>
        <v>5.3733426378227492E-2</v>
      </c>
      <c r="AH139" s="15">
        <f t="shared" si="574"/>
        <v>7.3226358230838159E-2</v>
      </c>
      <c r="AI139" s="15">
        <f t="shared" si="574"/>
        <v>9.0190706985565278E-2</v>
      </c>
      <c r="AJ139" s="15">
        <f t="shared" si="574"/>
        <v>9.7446236559139782E-2</v>
      </c>
      <c r="AK139" s="15">
        <f t="shared" si="574"/>
        <v>7.5439831104855734E-2</v>
      </c>
      <c r="AL139" s="15">
        <f t="shared" si="574"/>
        <v>6.5644336830777514E-2</v>
      </c>
      <c r="AM139" s="15"/>
    </row>
    <row r="140" spans="1:39" x14ac:dyDescent="0.25">
      <c r="E140" s="4" t="s">
        <v>4</v>
      </c>
      <c r="F140" s="15">
        <f>AA22</f>
        <v>0.15870873987959311</v>
      </c>
      <c r="G140" s="15">
        <f t="shared" ref="G140:S140" si="575">AB22</f>
        <v>0.17897286821705427</v>
      </c>
      <c r="H140" s="15">
        <f t="shared" si="575"/>
        <v>0.20011595323219636</v>
      </c>
      <c r="I140" s="15">
        <f t="shared" si="575"/>
        <v>0.18648550063833669</v>
      </c>
      <c r="J140" s="15">
        <f t="shared" si="575"/>
        <v>0.15281501340482573</v>
      </c>
      <c r="K140" s="15">
        <f t="shared" si="575"/>
        <v>0.13064776023203351</v>
      </c>
      <c r="L140" s="15">
        <f t="shared" si="575"/>
        <v>0.11687657430730479</v>
      </c>
      <c r="M140" s="15">
        <f t="shared" si="575"/>
        <v>0.12782411754957743</v>
      </c>
      <c r="N140" s="15">
        <f t="shared" si="575"/>
        <v>0.14905950550100555</v>
      </c>
      <c r="O140" s="15">
        <f t="shared" si="575"/>
        <v>0.1675855878958841</v>
      </c>
      <c r="P140" s="15">
        <f t="shared" si="575"/>
        <v>0.16113588667366213</v>
      </c>
      <c r="Q140" s="15">
        <f t="shared" si="575"/>
        <v>0.14477486154587046</v>
      </c>
      <c r="R140" s="15">
        <f t="shared" si="575"/>
        <v>0.13684271151298738</v>
      </c>
      <c r="S140" s="15">
        <f t="shared" si="575"/>
        <v>0.12849718013933428</v>
      </c>
      <c r="T140" s="15">
        <f t="shared" ref="T140" si="576">AO22</f>
        <v>0.13137026239067057</v>
      </c>
      <c r="U140" s="15">
        <f t="shared" ref="U140:AM140" si="577">AP22</f>
        <v>0.14519736842105263</v>
      </c>
      <c r="V140" s="15">
        <f t="shared" si="577"/>
        <v>0.14804804804804805</v>
      </c>
      <c r="W140" s="15">
        <f t="shared" si="577"/>
        <v>0.14295692665890569</v>
      </c>
      <c r="X140" s="15">
        <f t="shared" si="577"/>
        <v>0.13071169369769681</v>
      </c>
      <c r="Y140" s="15">
        <f t="shared" si="577"/>
        <v>0.1269682935518347</v>
      </c>
      <c r="Z140" s="15">
        <f t="shared" si="577"/>
        <v>0.12491108265756153</v>
      </c>
      <c r="AA140" s="15">
        <f t="shared" si="577"/>
        <v>0.12563840653728295</v>
      </c>
      <c r="AB140" s="15">
        <f t="shared" si="577"/>
        <v>0.1414308176100629</v>
      </c>
      <c r="AC140" s="15">
        <f t="shared" si="577"/>
        <v>0.14813460131675202</v>
      </c>
      <c r="AD140" s="15">
        <f t="shared" si="577"/>
        <v>0.15428680542295206</v>
      </c>
      <c r="AE140" s="15">
        <f t="shared" si="577"/>
        <v>0.14432710533441645</v>
      </c>
      <c r="AF140" s="15">
        <f t="shared" si="577"/>
        <v>0.14539095678241318</v>
      </c>
      <c r="AG140" s="15">
        <f t="shared" si="577"/>
        <v>0.13269515137364776</v>
      </c>
      <c r="AH140" s="15">
        <f t="shared" si="577"/>
        <v>0.13174216848551465</v>
      </c>
      <c r="AI140" s="15">
        <f t="shared" si="577"/>
        <v>0.13250691012647625</v>
      </c>
      <c r="AJ140" s="15">
        <f t="shared" si="577"/>
        <v>0.14583537241851816</v>
      </c>
      <c r="AK140" s="15">
        <f t="shared" si="577"/>
        <v>0.15570973612374886</v>
      </c>
      <c r="AL140" s="15">
        <f t="shared" si="577"/>
        <v>0.15055702917771882</v>
      </c>
      <c r="AM140" s="15">
        <f t="shared" si="577"/>
        <v>0.14621383131541146</v>
      </c>
    </row>
    <row r="141" spans="1:39" x14ac:dyDescent="0.25">
      <c r="E141" s="4" t="s">
        <v>6</v>
      </c>
      <c r="F141" s="15">
        <f t="shared" ref="F141:S141" si="578">M39</f>
        <v>5.1730844029560484E-2</v>
      </c>
      <c r="G141" s="15">
        <f t="shared" si="578"/>
        <v>5.2631578947368418E-2</v>
      </c>
      <c r="H141" s="15">
        <f t="shared" si="578"/>
        <v>6.4809855382967324E-2</v>
      </c>
      <c r="I141" s="15">
        <f t="shared" si="578"/>
        <v>6.7441860465116285E-2</v>
      </c>
      <c r="J141" s="15">
        <f t="shared" si="578"/>
        <v>5.4015171331415118E-2</v>
      </c>
      <c r="K141" s="15">
        <f t="shared" si="578"/>
        <v>4.1758614836190797E-2</v>
      </c>
      <c r="L141" s="15">
        <f t="shared" si="578"/>
        <v>4.1136392852551745E-2</v>
      </c>
      <c r="M141" s="15">
        <f t="shared" si="578"/>
        <v>4.3676287275865373E-2</v>
      </c>
      <c r="N141" s="15">
        <f t="shared" si="578"/>
        <v>4.475960968672224E-2</v>
      </c>
      <c r="O141" s="15">
        <f t="shared" si="578"/>
        <v>4.449721247160851E-2</v>
      </c>
      <c r="P141" s="15">
        <f t="shared" si="578"/>
        <v>4.3476903870162294E-2</v>
      </c>
      <c r="Q141" s="15">
        <f t="shared" si="578"/>
        <v>4.5059288537549404E-2</v>
      </c>
      <c r="R141" s="15">
        <f t="shared" si="578"/>
        <v>4.7467240772558844E-2</v>
      </c>
      <c r="S141" s="15">
        <f t="shared" si="578"/>
        <v>5.0472512413461706E-2</v>
      </c>
      <c r="T141" s="15">
        <f t="shared" ref="T141" si="579">AA39</f>
        <v>5.3959745119854352E-2</v>
      </c>
      <c r="U141" s="15">
        <f t="shared" ref="U141:AM141" si="580">AB39</f>
        <v>6.0426857870401397E-2</v>
      </c>
      <c r="V141" s="15">
        <f t="shared" si="580"/>
        <v>5.7143296858888533E-2</v>
      </c>
      <c r="W141" s="15">
        <f t="shared" si="580"/>
        <v>5.2351698176576776E-2</v>
      </c>
      <c r="X141" s="15">
        <f t="shared" si="580"/>
        <v>5.3411912969346526E-2</v>
      </c>
      <c r="Y141" s="15">
        <f t="shared" si="580"/>
        <v>5.7861979344778061E-2</v>
      </c>
      <c r="Z141" s="15">
        <f t="shared" si="580"/>
        <v>6.064334121689699E-2</v>
      </c>
      <c r="AA141" s="15">
        <f t="shared" si="580"/>
        <v>6.3816368914936875E-2</v>
      </c>
      <c r="AB141" s="15">
        <f t="shared" si="580"/>
        <v>6.554342827016052E-2</v>
      </c>
      <c r="AC141" s="15">
        <f t="shared" si="580"/>
        <v>6.3188780814638537E-2</v>
      </c>
      <c r="AD141" s="15">
        <f t="shared" si="580"/>
        <v>5.2673271624363832E-2</v>
      </c>
      <c r="AE141" s="15">
        <f t="shared" si="580"/>
        <v>5.4661008134140508E-2</v>
      </c>
      <c r="AF141" s="15">
        <f t="shared" si="580"/>
        <v>6.2871163186620602E-2</v>
      </c>
      <c r="AG141" s="15">
        <f t="shared" si="580"/>
        <v>6.979193836399751E-2</v>
      </c>
      <c r="AH141" s="15">
        <f t="shared" si="580"/>
        <v>7.1228813559322035E-2</v>
      </c>
      <c r="AI141" s="15">
        <f t="shared" si="580"/>
        <v>7.0395769643889938E-2</v>
      </c>
      <c r="AJ141" s="15">
        <f t="shared" si="580"/>
        <v>6.9854118370326734E-2</v>
      </c>
      <c r="AK141" s="15">
        <f t="shared" si="580"/>
        <v>6.2355715836629771E-2</v>
      </c>
      <c r="AL141" s="15">
        <f t="shared" si="580"/>
        <v>6.7610897095799399E-2</v>
      </c>
      <c r="AM141" s="15">
        <f t="shared" si="580"/>
        <v>6.873147471970445E-2</v>
      </c>
    </row>
    <row r="142" spans="1:39" x14ac:dyDescent="0.25">
      <c r="E142" s="4" t="s">
        <v>15</v>
      </c>
      <c r="F142" s="15">
        <f>L61</f>
        <v>8.4112149532710276E-2</v>
      </c>
      <c r="G142" s="15">
        <f t="shared" ref="G142:S142" si="581">M61</f>
        <v>0.13641133263378805</v>
      </c>
      <c r="H142" s="15">
        <f t="shared" si="581"/>
        <v>0.1189236111111111</v>
      </c>
      <c r="I142" s="15">
        <f t="shared" si="581"/>
        <v>0.12793522267206478</v>
      </c>
      <c r="J142" s="15">
        <f t="shared" si="581"/>
        <v>0.10950173812282735</v>
      </c>
      <c r="K142" s="15">
        <f t="shared" si="581"/>
        <v>9.0506640432857846E-2</v>
      </c>
      <c r="L142" s="15">
        <f t="shared" si="581"/>
        <v>0.10158862876254181</v>
      </c>
      <c r="M142" s="15">
        <f t="shared" si="581"/>
        <v>0.13960231980115989</v>
      </c>
      <c r="N142" s="15">
        <f t="shared" si="581"/>
        <v>0.20772403449568805</v>
      </c>
      <c r="O142" s="15">
        <f t="shared" si="581"/>
        <v>0.21248774109186008</v>
      </c>
      <c r="P142" s="15">
        <f t="shared" si="581"/>
        <v>0.1687467498699948</v>
      </c>
      <c r="Q142" s="15">
        <f t="shared" si="581"/>
        <v>0.156567710451403</v>
      </c>
      <c r="R142" s="15">
        <f t="shared" si="581"/>
        <v>0.17286988618886495</v>
      </c>
      <c r="S142" s="15">
        <f t="shared" si="581"/>
        <v>0.20013227513227513</v>
      </c>
      <c r="T142" s="15">
        <f t="shared" ref="T142" si="582">Z61</f>
        <v>0.22831279859190345</v>
      </c>
      <c r="U142" s="15">
        <f t="shared" ref="U142:AM142" si="583">AA61</f>
        <v>0.25928864207325136</v>
      </c>
      <c r="V142" s="15">
        <f t="shared" si="583"/>
        <v>0.24947277012777572</v>
      </c>
      <c r="W142" s="15">
        <f t="shared" si="583"/>
        <v>0.17765273311897106</v>
      </c>
      <c r="X142" s="15">
        <f t="shared" si="583"/>
        <v>0.15946786454733933</v>
      </c>
      <c r="Y142" s="15">
        <f t="shared" si="583"/>
        <v>0.16630818866185282</v>
      </c>
      <c r="Z142" s="15">
        <f t="shared" si="583"/>
        <v>0.20959047389170488</v>
      </c>
      <c r="AA142" s="15">
        <f t="shared" si="583"/>
        <v>0.19867972742759796</v>
      </c>
      <c r="AB142" s="15">
        <f t="shared" si="583"/>
        <v>0.20669642857142856</v>
      </c>
      <c r="AC142" s="15">
        <f t="shared" si="583"/>
        <v>0.19746607691731013</v>
      </c>
      <c r="AD142" s="15">
        <f t="shared" si="583"/>
        <v>0.18341455867564013</v>
      </c>
      <c r="AE142" s="15">
        <f t="shared" si="583"/>
        <v>0.16571386145964809</v>
      </c>
      <c r="AF142" s="15">
        <f t="shared" si="583"/>
        <v>0.15009980039920159</v>
      </c>
      <c r="AG142" s="15">
        <f t="shared" si="583"/>
        <v>0.13144922773578704</v>
      </c>
      <c r="AH142" s="15">
        <f t="shared" si="583"/>
        <v>0.12858035621289449</v>
      </c>
      <c r="AI142" s="15">
        <f t="shared" si="583"/>
        <v>0.14147909967845659</v>
      </c>
      <c r="AJ142" s="15">
        <f t="shared" si="583"/>
        <v>0.15663217309501412</v>
      </c>
      <c r="AK142" s="15">
        <f t="shared" si="583"/>
        <v>0.13615552581531309</v>
      </c>
      <c r="AL142" s="15">
        <f t="shared" si="583"/>
        <v>0.12942233278054174</v>
      </c>
      <c r="AM142" s="15">
        <f t="shared" si="583"/>
        <v>0.13766111073621701</v>
      </c>
    </row>
    <row r="143" spans="1:39" x14ac:dyDescent="0.25">
      <c r="E143" s="4" t="s">
        <v>19</v>
      </c>
      <c r="F143" s="15">
        <f>P72</f>
        <v>0.11595189471295667</v>
      </c>
      <c r="G143" s="15">
        <f t="shared" ref="G143:AM143" si="584">Q72</f>
        <v>0.19701944935589796</v>
      </c>
      <c r="H143" s="15">
        <f t="shared" si="584"/>
        <v>0.20994359724253187</v>
      </c>
      <c r="I143" s="15">
        <f t="shared" si="584"/>
        <v>0.19146519552166152</v>
      </c>
      <c r="J143" s="15">
        <f t="shared" si="584"/>
        <v>0.20144602343555224</v>
      </c>
      <c r="K143" s="15">
        <f t="shared" si="584"/>
        <v>0.21117733048465084</v>
      </c>
      <c r="L143" s="15">
        <f t="shared" si="584"/>
        <v>0.23739767341663076</v>
      </c>
      <c r="M143" s="15">
        <f t="shared" si="584"/>
        <v>0.16975455265241488</v>
      </c>
      <c r="N143" s="15">
        <f t="shared" si="584"/>
        <v>0.17913658011983408</v>
      </c>
      <c r="O143" s="15">
        <f t="shared" si="584"/>
        <v>0.14499970004199411</v>
      </c>
      <c r="P143" s="15">
        <f t="shared" si="584"/>
        <v>0.14510046715821467</v>
      </c>
      <c r="Q143" s="15">
        <f t="shared" si="584"/>
        <v>0.10745053898437162</v>
      </c>
      <c r="R143" s="15">
        <f t="shared" si="584"/>
        <v>0.1059450594505945</v>
      </c>
      <c r="S143" s="15">
        <f t="shared" si="584"/>
        <v>0.10682685282896338</v>
      </c>
      <c r="T143" s="15">
        <f t="shared" si="584"/>
        <v>0.12093599327641881</v>
      </c>
      <c r="U143" s="15">
        <f t="shared" si="584"/>
        <v>0.12112036336109008</v>
      </c>
      <c r="V143" s="15">
        <f t="shared" si="584"/>
        <v>0.10343272136767559</v>
      </c>
      <c r="W143" s="15">
        <f t="shared" si="584"/>
        <v>8.5471916370335466E-2</v>
      </c>
      <c r="X143" s="15">
        <f t="shared" si="584"/>
        <v>8.377590544263866E-2</v>
      </c>
      <c r="Y143" s="15">
        <f t="shared" si="584"/>
        <v>8.6796868695020582E-2</v>
      </c>
      <c r="Z143" s="15">
        <f t="shared" si="584"/>
        <v>9.3791611185086554E-2</v>
      </c>
      <c r="AA143" s="15">
        <f t="shared" si="584"/>
        <v>9.5104633781763828E-2</v>
      </c>
      <c r="AB143" s="15">
        <f t="shared" si="584"/>
        <v>0.10379949645227741</v>
      </c>
      <c r="AC143" s="15">
        <f t="shared" si="584"/>
        <v>0.10029161912007101</v>
      </c>
      <c r="AD143" s="15">
        <f t="shared" si="584"/>
        <v>0.10106190418728128</v>
      </c>
      <c r="AE143" s="15">
        <f t="shared" si="584"/>
        <v>9.9655526681573695E-2</v>
      </c>
      <c r="AF143" s="15">
        <f t="shared" si="584"/>
        <v>0.10917886228644909</v>
      </c>
      <c r="AG143" s="15">
        <f t="shared" si="584"/>
        <v>0.10528803944080503</v>
      </c>
      <c r="AH143" s="15">
        <f t="shared" si="584"/>
        <v>0.12837093100154309</v>
      </c>
      <c r="AI143" s="15">
        <f t="shared" si="584"/>
        <v>0.15449010654490106</v>
      </c>
      <c r="AJ143" s="15">
        <f t="shared" si="584"/>
        <v>0.12553249342880449</v>
      </c>
      <c r="AK143" s="15">
        <f t="shared" si="584"/>
        <v>6.1469482210008676E-2</v>
      </c>
      <c r="AL143" s="15">
        <f t="shared" si="584"/>
        <v>4.3302579298269243E-2</v>
      </c>
      <c r="AM143" s="15">
        <f t="shared" si="584"/>
        <v>6.0611478634006795E-2</v>
      </c>
    </row>
    <row r="144" spans="1:39" x14ac:dyDescent="0.25">
      <c r="E144" s="17" t="s">
        <v>206</v>
      </c>
      <c r="F144" s="1">
        <f>J83</f>
        <v>0</v>
      </c>
      <c r="G144" s="1">
        <f t="shared" ref="G144:AM144" si="585">K83</f>
        <v>5.5201698513800426E-2</v>
      </c>
      <c r="H144" s="1">
        <f t="shared" si="585"/>
        <v>0.13806970509383379</v>
      </c>
      <c r="I144" s="1">
        <f t="shared" si="585"/>
        <v>0.1168122270742358</v>
      </c>
      <c r="J144" s="1">
        <f t="shared" si="585"/>
        <v>0.13371537726838587</v>
      </c>
      <c r="K144" s="1">
        <f t="shared" si="585"/>
        <v>0.1373157486423584</v>
      </c>
      <c r="L144" s="1">
        <f t="shared" si="585"/>
        <v>0.13987341772151898</v>
      </c>
      <c r="M144" s="1">
        <f t="shared" si="585"/>
        <v>0.15481651376146788</v>
      </c>
      <c r="N144" s="1">
        <f t="shared" si="585"/>
        <v>0.16125356125356125</v>
      </c>
      <c r="O144" s="1">
        <f t="shared" si="585"/>
        <v>0.17470191809227578</v>
      </c>
      <c r="P144" s="1">
        <f t="shared" si="585"/>
        <v>0.14402173913043478</v>
      </c>
      <c r="Q144" s="1">
        <f t="shared" si="585"/>
        <v>0.15432098765432098</v>
      </c>
      <c r="R144" s="1">
        <f t="shared" si="585"/>
        <v>0.13210647387446597</v>
      </c>
      <c r="S144" s="1">
        <f t="shared" si="585"/>
        <v>0.1417910447761194</v>
      </c>
      <c r="T144" s="1">
        <f t="shared" si="585"/>
        <v>0.12709219858156029</v>
      </c>
      <c r="U144" s="1">
        <f t="shared" si="585"/>
        <v>0.15189068954559898</v>
      </c>
      <c r="V144" s="1">
        <f t="shared" si="585"/>
        <v>0.15072361454288741</v>
      </c>
      <c r="W144" s="1">
        <f t="shared" si="585"/>
        <v>0.13678905687544995</v>
      </c>
      <c r="X144" s="1">
        <f t="shared" si="585"/>
        <v>0.1529051987767584</v>
      </c>
      <c r="Y144" s="1">
        <f t="shared" si="585"/>
        <v>0.15409207161125318</v>
      </c>
      <c r="Z144" s="1">
        <f t="shared" si="585"/>
        <v>0.17733825008380824</v>
      </c>
      <c r="AA144" s="1">
        <f t="shared" si="585"/>
        <v>0.12982900569981001</v>
      </c>
      <c r="AB144" s="1">
        <f t="shared" si="585"/>
        <v>0.12824675324675325</v>
      </c>
      <c r="AC144" s="1">
        <f t="shared" si="585"/>
        <v>0.11547578733491365</v>
      </c>
      <c r="AD144" s="1">
        <f t="shared" si="585"/>
        <v>0.11564121571534471</v>
      </c>
      <c r="AE144" s="1">
        <f t="shared" si="585"/>
        <v>0.10206150726596823</v>
      </c>
      <c r="AF144" s="1">
        <f t="shared" si="585"/>
        <v>0.1128802957065681</v>
      </c>
      <c r="AG144" s="1">
        <f t="shared" si="585"/>
        <v>0.12732919254658384</v>
      </c>
      <c r="AH144" s="1">
        <f t="shared" si="585"/>
        <v>0.13437908496732026</v>
      </c>
      <c r="AI144" s="1">
        <f t="shared" si="585"/>
        <v>0.13520555877243776</v>
      </c>
      <c r="AJ144" s="1">
        <f t="shared" si="585"/>
        <v>0.12275449101796407</v>
      </c>
      <c r="AK144" s="1">
        <f t="shared" si="585"/>
        <v>0.11379579111457522</v>
      </c>
      <c r="AL144" s="1">
        <f t="shared" si="585"/>
        <v>0.11828764551257979</v>
      </c>
      <c r="AM144" s="1">
        <f t="shared" si="585"/>
        <v>0.12211221122112212</v>
      </c>
    </row>
    <row r="145" spans="1:16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1" spans="1:16" ht="15.75" thickBot="1" x14ac:dyDescent="0.3"/>
    <row r="152" spans="1:16" ht="16.5" thickBot="1" x14ac:dyDescent="0.3">
      <c r="A152" s="138" t="s">
        <v>23</v>
      </c>
      <c r="B152" s="139"/>
      <c r="C152" s="139"/>
      <c r="D152" s="139"/>
      <c r="E152" s="139"/>
      <c r="F152" s="139"/>
      <c r="G152" s="140"/>
    </row>
    <row r="154" spans="1:16" x14ac:dyDescent="0.25">
      <c r="A154" s="280" t="s">
        <v>24</v>
      </c>
      <c r="B154" s="280"/>
      <c r="C154" s="281" t="s">
        <v>25</v>
      </c>
      <c r="D154" s="282"/>
      <c r="E154" s="283"/>
    </row>
    <row r="155" spans="1:16" x14ac:dyDescent="0.25">
      <c r="C155" s="281" t="s">
        <v>26</v>
      </c>
      <c r="D155" s="282"/>
      <c r="E155" s="283"/>
    </row>
    <row r="156" spans="1:16" x14ac:dyDescent="0.25">
      <c r="C156" s="281" t="s">
        <v>27</v>
      </c>
      <c r="D156" s="282"/>
      <c r="E156" s="283"/>
    </row>
    <row r="169" spans="1:7" ht="15.75" thickBot="1" x14ac:dyDescent="0.3"/>
    <row r="170" spans="1:7" ht="16.5" thickBot="1" x14ac:dyDescent="0.3">
      <c r="A170" s="141" t="s">
        <v>51</v>
      </c>
      <c r="B170" s="142"/>
      <c r="C170" s="142"/>
      <c r="D170" s="142"/>
      <c r="E170" s="142"/>
      <c r="F170" s="142"/>
      <c r="G170" s="143"/>
    </row>
    <row r="195" spans="1:7" ht="15.75" x14ac:dyDescent="0.25">
      <c r="A195" s="284" t="s">
        <v>50</v>
      </c>
      <c r="B195" s="284"/>
      <c r="C195" s="284"/>
      <c r="D195" s="284"/>
      <c r="E195" s="284"/>
      <c r="F195" s="284"/>
      <c r="G195" s="284"/>
    </row>
    <row r="198" spans="1:7" x14ac:dyDescent="0.25">
      <c r="A198" s="280" t="s">
        <v>24</v>
      </c>
      <c r="B198" s="280"/>
      <c r="C198" s="281" t="s">
        <v>28</v>
      </c>
      <c r="D198" s="282"/>
      <c r="E198" s="283"/>
    </row>
    <row r="199" spans="1:7" x14ac:dyDescent="0.25">
      <c r="C199" s="281" t="s">
        <v>29</v>
      </c>
      <c r="D199" s="282"/>
      <c r="E199" s="283"/>
    </row>
    <row r="200" spans="1:7" x14ac:dyDescent="0.25">
      <c r="C200" s="281" t="s">
        <v>30</v>
      </c>
      <c r="D200" s="282"/>
      <c r="E200" s="283"/>
    </row>
    <row r="214" spans="1:7" ht="15.75" x14ac:dyDescent="0.25">
      <c r="A214" s="279" t="s">
        <v>53</v>
      </c>
      <c r="B214" s="279"/>
      <c r="C214" s="279"/>
      <c r="D214" s="279"/>
      <c r="E214" s="279"/>
      <c r="F214" s="279"/>
      <c r="G214" s="279"/>
    </row>
    <row r="217" spans="1:7" x14ac:dyDescent="0.25">
      <c r="A217" s="280" t="s">
        <v>24</v>
      </c>
      <c r="B217" s="280"/>
      <c r="C217" s="281" t="s">
        <v>28</v>
      </c>
      <c r="D217" s="282"/>
      <c r="E217" s="283"/>
    </row>
    <row r="218" spans="1:7" x14ac:dyDescent="0.25">
      <c r="C218" s="281" t="s">
        <v>29</v>
      </c>
      <c r="D218" s="282"/>
      <c r="E218" s="283"/>
    </row>
    <row r="219" spans="1:7" x14ac:dyDescent="0.25">
      <c r="C219" s="281" t="s">
        <v>30</v>
      </c>
      <c r="D219" s="282"/>
      <c r="E219" s="283"/>
    </row>
    <row r="239" spans="1:4" x14ac:dyDescent="0.25">
      <c r="A239" s="294" t="s">
        <v>52</v>
      </c>
      <c r="B239" s="294"/>
      <c r="C239" s="294"/>
      <c r="D239" s="294"/>
    </row>
    <row r="241" spans="2:48" x14ac:dyDescent="0.25">
      <c r="B241" s="4"/>
      <c r="C241" t="s">
        <v>41</v>
      </c>
      <c r="D241" t="s">
        <v>42</v>
      </c>
      <c r="E241">
        <v>2</v>
      </c>
      <c r="F241">
        <f>E241+1</f>
        <v>3</v>
      </c>
      <c r="G241">
        <f t="shared" ref="G241:AV241" si="586">F241+1</f>
        <v>4</v>
      </c>
      <c r="H241">
        <f t="shared" si="586"/>
        <v>5</v>
      </c>
      <c r="I241">
        <f t="shared" si="586"/>
        <v>6</v>
      </c>
      <c r="J241">
        <f t="shared" si="586"/>
        <v>7</v>
      </c>
      <c r="K241">
        <f t="shared" si="586"/>
        <v>8</v>
      </c>
      <c r="L241">
        <f t="shared" si="586"/>
        <v>9</v>
      </c>
      <c r="M241">
        <f t="shared" si="586"/>
        <v>10</v>
      </c>
      <c r="N241">
        <f t="shared" si="586"/>
        <v>11</v>
      </c>
      <c r="O241">
        <f t="shared" si="586"/>
        <v>12</v>
      </c>
      <c r="P241">
        <f t="shared" si="586"/>
        <v>13</v>
      </c>
      <c r="Q241">
        <f t="shared" si="586"/>
        <v>14</v>
      </c>
      <c r="R241">
        <f t="shared" si="586"/>
        <v>15</v>
      </c>
      <c r="S241">
        <f t="shared" si="586"/>
        <v>16</v>
      </c>
      <c r="T241">
        <f t="shared" si="586"/>
        <v>17</v>
      </c>
      <c r="U241">
        <f t="shared" si="586"/>
        <v>18</v>
      </c>
      <c r="V241">
        <f t="shared" si="586"/>
        <v>19</v>
      </c>
      <c r="W241">
        <f t="shared" si="586"/>
        <v>20</v>
      </c>
      <c r="X241">
        <f t="shared" si="586"/>
        <v>21</v>
      </c>
      <c r="Y241">
        <f t="shared" si="586"/>
        <v>22</v>
      </c>
      <c r="Z241">
        <f t="shared" si="586"/>
        <v>23</v>
      </c>
      <c r="AA241">
        <f t="shared" si="586"/>
        <v>24</v>
      </c>
      <c r="AB241">
        <f t="shared" si="586"/>
        <v>25</v>
      </c>
      <c r="AC241">
        <f t="shared" si="586"/>
        <v>26</v>
      </c>
      <c r="AD241">
        <f t="shared" si="586"/>
        <v>27</v>
      </c>
      <c r="AE241">
        <f t="shared" si="586"/>
        <v>28</v>
      </c>
      <c r="AF241">
        <f t="shared" si="586"/>
        <v>29</v>
      </c>
      <c r="AG241">
        <f t="shared" si="586"/>
        <v>30</v>
      </c>
      <c r="AH241">
        <f t="shared" si="586"/>
        <v>31</v>
      </c>
      <c r="AI241">
        <f t="shared" si="586"/>
        <v>32</v>
      </c>
      <c r="AJ241">
        <f t="shared" si="586"/>
        <v>33</v>
      </c>
      <c r="AK241">
        <f t="shared" si="586"/>
        <v>34</v>
      </c>
      <c r="AL241">
        <f t="shared" si="586"/>
        <v>35</v>
      </c>
      <c r="AM241">
        <f t="shared" si="586"/>
        <v>36</v>
      </c>
      <c r="AN241">
        <f t="shared" si="586"/>
        <v>37</v>
      </c>
      <c r="AO241">
        <f t="shared" si="586"/>
        <v>38</v>
      </c>
      <c r="AP241">
        <f t="shared" si="586"/>
        <v>39</v>
      </c>
      <c r="AQ241">
        <f t="shared" si="586"/>
        <v>40</v>
      </c>
      <c r="AR241">
        <f t="shared" si="586"/>
        <v>41</v>
      </c>
      <c r="AS241">
        <f t="shared" si="586"/>
        <v>42</v>
      </c>
      <c r="AT241">
        <f t="shared" si="586"/>
        <v>43</v>
      </c>
      <c r="AU241">
        <f t="shared" si="586"/>
        <v>44</v>
      </c>
      <c r="AV241">
        <f t="shared" si="586"/>
        <v>45</v>
      </c>
    </row>
    <row r="242" spans="2:48" x14ac:dyDescent="0.25">
      <c r="B242" s="4" t="s">
        <v>0</v>
      </c>
      <c r="C242" s="1">
        <f t="shared" ref="C242:AP242" si="587">K6</f>
        <v>0.20511111111111111</v>
      </c>
      <c r="D242" s="1">
        <f t="shared" si="587"/>
        <v>0.2231237322515213</v>
      </c>
      <c r="E242" s="1">
        <f t="shared" si="587"/>
        <v>0.1653851952359415</v>
      </c>
      <c r="F242" s="1">
        <f t="shared" si="587"/>
        <v>0.1816300129366106</v>
      </c>
      <c r="G242" s="1">
        <f t="shared" si="587"/>
        <v>0.20374425224436171</v>
      </c>
      <c r="H242" s="1">
        <f t="shared" si="587"/>
        <v>0.14706684856753069</v>
      </c>
      <c r="I242" s="1">
        <f t="shared" si="587"/>
        <v>0.14644782746590548</v>
      </c>
      <c r="J242" s="1">
        <f t="shared" si="587"/>
        <v>0.154229199806349</v>
      </c>
      <c r="K242" s="1">
        <f t="shared" si="587"/>
        <v>0.18976571394331596</v>
      </c>
      <c r="L242" s="1">
        <f t="shared" si="587"/>
        <v>0.12318694601128123</v>
      </c>
      <c r="M242" s="1">
        <f t="shared" si="587"/>
        <v>0.13142319074522466</v>
      </c>
      <c r="N242" s="1">
        <f t="shared" si="587"/>
        <v>0.1554313795426624</v>
      </c>
      <c r="O242" s="1">
        <f t="shared" si="587"/>
        <v>0.13064654433201853</v>
      </c>
      <c r="P242" s="1">
        <f t="shared" si="587"/>
        <v>0.13987986894794321</v>
      </c>
      <c r="Q242" s="1">
        <f t="shared" si="587"/>
        <v>6.9168330006653359E-2</v>
      </c>
      <c r="R242" s="1">
        <f t="shared" si="587"/>
        <v>0.10892617115547369</v>
      </c>
      <c r="S242" s="1">
        <f t="shared" si="587"/>
        <v>0.17010101010101011</v>
      </c>
      <c r="T242" s="1">
        <f t="shared" si="587"/>
        <v>9.3251227747084095E-2</v>
      </c>
      <c r="U242" s="1">
        <f t="shared" si="587"/>
        <v>3.7129972450823841E-2</v>
      </c>
      <c r="V242" s="1">
        <f t="shared" si="587"/>
        <v>8.8537348786058706E-2</v>
      </c>
      <c r="W242" s="1">
        <f t="shared" si="587"/>
        <v>6.6321613976188257E-2</v>
      </c>
      <c r="X242" s="1">
        <f t="shared" si="587"/>
        <v>2.730121711245536E-2</v>
      </c>
      <c r="Y242" s="1">
        <f t="shared" si="587"/>
        <v>5.5506682936519197E-2</v>
      </c>
      <c r="Z242" s="1">
        <f t="shared" si="587"/>
        <v>5.0772953353945424E-2</v>
      </c>
      <c r="AA242" s="1">
        <f t="shared" si="587"/>
        <v>4.965010810188443E-2</v>
      </c>
      <c r="AB242" s="1">
        <f t="shared" si="587"/>
        <v>5.2237714508580342E-2</v>
      </c>
      <c r="AC242" s="1">
        <f t="shared" si="587"/>
        <v>5.0293047930131812E-2</v>
      </c>
      <c r="AD242" s="1">
        <f t="shared" si="587"/>
        <v>3.434205302395342E-2</v>
      </c>
      <c r="AE242" s="1">
        <f t="shared" si="587"/>
        <v>1.7197995521910651E-2</v>
      </c>
      <c r="AF242" s="1">
        <f t="shared" si="587"/>
        <v>2.8017986855759253E-2</v>
      </c>
      <c r="AG242" s="1">
        <f t="shared" si="587"/>
        <v>5.6048370651331621E-2</v>
      </c>
      <c r="AH242" s="1">
        <f t="shared" si="587"/>
        <v>2.5421683257219545E-2</v>
      </c>
      <c r="AI242" s="1">
        <f t="shared" si="587"/>
        <v>2.4866768355836771E-2</v>
      </c>
      <c r="AJ242" s="1">
        <f t="shared" si="587"/>
        <v>3.720819131441381E-3</v>
      </c>
      <c r="AK242" s="1">
        <f t="shared" si="587"/>
        <v>2.3514443671511735E-2</v>
      </c>
      <c r="AL242" s="1">
        <f t="shared" si="587"/>
        <v>7.0201482726858101E-3</v>
      </c>
      <c r="AM242" s="1">
        <f t="shared" si="587"/>
        <v>1.8213949523115999E-2</v>
      </c>
      <c r="AN242" s="1">
        <f t="shared" si="587"/>
        <v>2.2475731965776184E-2</v>
      </c>
      <c r="AO242" s="1">
        <f t="shared" si="587"/>
        <v>1.6351911561492401E-2</v>
      </c>
      <c r="AP242" s="1"/>
    </row>
    <row r="243" spans="2:48" x14ac:dyDescent="0.25">
      <c r="B243" s="4" t="s">
        <v>10</v>
      </c>
      <c r="C243" s="1">
        <f t="shared" ref="C243:AA243" si="588">T45</f>
        <v>0.21012702893436838</v>
      </c>
      <c r="D243" s="1">
        <f t="shared" si="588"/>
        <v>0.14973028138212569</v>
      </c>
      <c r="E243" s="1">
        <f t="shared" si="588"/>
        <v>0.15736748668526504</v>
      </c>
      <c r="F243" s="1">
        <f t="shared" si="588"/>
        <v>0.15832146378875864</v>
      </c>
      <c r="G243" s="1">
        <f t="shared" si="588"/>
        <v>0.14883654937570942</v>
      </c>
      <c r="H243" s="1">
        <f t="shared" si="588"/>
        <v>8.1614589765756862E-2</v>
      </c>
      <c r="I243" s="1">
        <f t="shared" si="588"/>
        <v>0.1018326450606124</v>
      </c>
      <c r="J243" s="1">
        <f t="shared" si="588"/>
        <v>6.9346091402120974E-2</v>
      </c>
      <c r="K243" s="1">
        <f t="shared" si="588"/>
        <v>8.8075202300001612E-2</v>
      </c>
      <c r="L243" s="1">
        <f t="shared" si="588"/>
        <v>9.1381409019386628E-2</v>
      </c>
      <c r="M243" s="1">
        <f t="shared" si="588"/>
        <v>8.3879655069230979E-2</v>
      </c>
      <c r="N243" s="1">
        <f t="shared" si="588"/>
        <v>7.6409542094893895E-2</v>
      </c>
      <c r="O243" s="1">
        <f t="shared" si="588"/>
        <v>6.9201893259343894E-2</v>
      </c>
      <c r="P243" s="1">
        <f t="shared" si="588"/>
        <v>4.0092025208801271E-2</v>
      </c>
      <c r="Q243" s="1">
        <f t="shared" si="588"/>
        <v>4.0192470987829042E-2</v>
      </c>
      <c r="R243" s="1">
        <f t="shared" si="588"/>
        <v>4.1350466112370872E-2</v>
      </c>
      <c r="S243" s="1">
        <f t="shared" si="588"/>
        <v>4.7170176525240012E-2</v>
      </c>
      <c r="T243" s="1">
        <f t="shared" si="588"/>
        <v>4.9195024121550433E-2</v>
      </c>
      <c r="U243" s="1">
        <f t="shared" si="588"/>
        <v>3.6406077956397269E-2</v>
      </c>
      <c r="V243" s="1">
        <f t="shared" si="588"/>
        <v>2.3976270206870761E-2</v>
      </c>
      <c r="W243" s="1">
        <f t="shared" si="588"/>
        <v>2.1057611699964309E-2</v>
      </c>
      <c r="X243" s="1">
        <f t="shared" si="588"/>
        <v>1.6924627690706899E-2</v>
      </c>
      <c r="Y243" s="1">
        <f t="shared" si="588"/>
        <v>1.9872420022702203E-2</v>
      </c>
      <c r="Z243" s="1">
        <f t="shared" si="588"/>
        <v>2.2463631803360924E-2</v>
      </c>
      <c r="AA243" s="1">
        <f t="shared" si="588"/>
        <v>2.5910310463779226E-2</v>
      </c>
      <c r="AB243" s="1"/>
    </row>
    <row r="244" spans="2:48" x14ac:dyDescent="0.25">
      <c r="B244" s="4" t="s">
        <v>4</v>
      </c>
      <c r="C244" s="1">
        <f t="shared" ref="C244:AT244" si="589">K17</f>
        <v>0.2346123101518785</v>
      </c>
      <c r="D244" s="1">
        <f t="shared" si="589"/>
        <v>0.24894787957267725</v>
      </c>
      <c r="E244" s="1">
        <f t="shared" si="589"/>
        <v>0.20165889061689996</v>
      </c>
      <c r="F244" s="1">
        <f t="shared" si="589"/>
        <v>0.26898188093183778</v>
      </c>
      <c r="G244" s="1">
        <f t="shared" si="589"/>
        <v>0.25361210266870643</v>
      </c>
      <c r="H244" s="1">
        <f t="shared" si="589"/>
        <v>0.24366101694915254</v>
      </c>
      <c r="I244" s="1">
        <f t="shared" si="589"/>
        <v>0.10651984300043611</v>
      </c>
      <c r="J244" s="1">
        <f t="shared" si="589"/>
        <v>0.2281012907675633</v>
      </c>
      <c r="K244" s="1">
        <f t="shared" si="589"/>
        <v>0.21253209242618742</v>
      </c>
      <c r="L244" s="1">
        <f t="shared" si="589"/>
        <v>0.16853040428769933</v>
      </c>
      <c r="M244" s="1">
        <f t="shared" si="589"/>
        <v>0.19801812004530012</v>
      </c>
      <c r="N244" s="1">
        <f t="shared" si="589"/>
        <v>0.16968379259819444</v>
      </c>
      <c r="O244" s="1">
        <f t="shared" si="589"/>
        <v>0.13064209803208471</v>
      </c>
      <c r="P244" s="1">
        <f t="shared" si="589"/>
        <v>0.12601858470335955</v>
      </c>
      <c r="Q244" s="1">
        <f t="shared" si="589"/>
        <v>0.13353012124674665</v>
      </c>
      <c r="R244" s="1">
        <f t="shared" si="589"/>
        <v>0.14902136476913169</v>
      </c>
      <c r="S244" s="1">
        <f t="shared" si="589"/>
        <v>0.14587547215791397</v>
      </c>
      <c r="T244" s="1">
        <f t="shared" si="589"/>
        <v>0.1394483315965207</v>
      </c>
      <c r="U244" s="1">
        <f t="shared" si="589"/>
        <v>0.10377393706372018</v>
      </c>
      <c r="V244" s="1">
        <f t="shared" si="589"/>
        <v>8.0980080489702053E-2</v>
      </c>
      <c r="W244" s="1">
        <f t="shared" si="589"/>
        <v>8.2109280898524886E-2</v>
      </c>
      <c r="X244" s="1">
        <f t="shared" si="589"/>
        <v>7.5315138198219042E-2</v>
      </c>
      <c r="Y244" s="1">
        <f t="shared" si="589"/>
        <v>8.2717177963595304E-2</v>
      </c>
      <c r="Z244" s="1">
        <f t="shared" si="589"/>
        <v>7.4498069258371727E-2</v>
      </c>
      <c r="AA244" s="1">
        <f t="shared" si="589"/>
        <v>6.855868452374074E-2</v>
      </c>
      <c r="AB244" s="1">
        <f t="shared" si="589"/>
        <v>5.6417077601868676E-2</v>
      </c>
      <c r="AC244" s="1">
        <f t="shared" si="589"/>
        <v>4.1458096612719958E-2</v>
      </c>
      <c r="AD244" s="1">
        <f t="shared" si="589"/>
        <v>3.9837230560552002E-2</v>
      </c>
      <c r="AE244" s="1">
        <f t="shared" si="589"/>
        <v>4.5201905626134305E-2</v>
      </c>
      <c r="AF244" s="1">
        <f t="shared" si="589"/>
        <v>4.2216072494438116E-2</v>
      </c>
      <c r="AG244" s="1">
        <f t="shared" si="589"/>
        <v>3.9785841967338295E-2</v>
      </c>
      <c r="AH244" s="1">
        <f t="shared" si="589"/>
        <v>4.0099476745641634E-2</v>
      </c>
      <c r="AI244" s="1">
        <f t="shared" si="589"/>
        <v>3.4629950574491301E-2</v>
      </c>
      <c r="AJ244" s="1">
        <f t="shared" si="589"/>
        <v>2.7910475540527963E-2</v>
      </c>
      <c r="AK244" s="1">
        <f t="shared" si="589"/>
        <v>2.2791915320603259E-2</v>
      </c>
      <c r="AL244" s="1">
        <f t="shared" si="589"/>
        <v>2.842853770801369E-2</v>
      </c>
      <c r="AM244" s="1">
        <f t="shared" si="589"/>
        <v>3.0153060492605185E-2</v>
      </c>
      <c r="AN244" s="1">
        <f t="shared" si="589"/>
        <v>2.7508946848063719E-2</v>
      </c>
      <c r="AO244" s="1">
        <f t="shared" si="589"/>
        <v>3.1807124416406353E-2</v>
      </c>
      <c r="AP244" s="1">
        <f t="shared" si="589"/>
        <v>2.6873140650550662E-2</v>
      </c>
      <c r="AQ244" s="1">
        <f t="shared" si="589"/>
        <v>2.0164616949022468E-2</v>
      </c>
      <c r="AR244" s="1">
        <f t="shared" si="589"/>
        <v>1.8631359863587351E-2</v>
      </c>
      <c r="AS244" s="1">
        <f t="shared" si="589"/>
        <v>1.641351976761361E-2</v>
      </c>
      <c r="AT244" s="1">
        <f t="shared" si="589"/>
        <v>2.2923919953982623E-2</v>
      </c>
      <c r="AU244" s="1"/>
    </row>
    <row r="245" spans="2:48" x14ac:dyDescent="0.25">
      <c r="B245" s="4" t="s">
        <v>6</v>
      </c>
      <c r="C245" s="1">
        <f>K34</f>
        <v>0.42751060820367753</v>
      </c>
      <c r="D245" s="1">
        <f t="shared" ref="D245:K245" si="590">L34</f>
        <v>0.48848154570225416</v>
      </c>
      <c r="E245" s="1">
        <f t="shared" si="590"/>
        <v>0.45099018139457481</v>
      </c>
      <c r="F245" s="1">
        <f t="shared" si="590"/>
        <v>0.3552012845509806</v>
      </c>
      <c r="G245" s="1">
        <f t="shared" si="590"/>
        <v>0.39116452268111035</v>
      </c>
      <c r="H245" s="1">
        <f t="shared" si="590"/>
        <v>0.30037109137364643</v>
      </c>
      <c r="I245" s="1">
        <f t="shared" si="590"/>
        <v>0.23248578980608642</v>
      </c>
      <c r="J245" s="1">
        <f t="shared" si="590"/>
        <v>0.23203643955209718</v>
      </c>
      <c r="K245" s="1">
        <f t="shared" si="590"/>
        <v>0.26264711319243328</v>
      </c>
      <c r="L245" s="1">
        <f t="shared" ref="L245:AF245" si="591">T34</f>
        <v>0.23218163628821706</v>
      </c>
      <c r="M245" s="1">
        <f t="shared" si="591"/>
        <v>0.19909502262443438</v>
      </c>
      <c r="N245" s="1">
        <f t="shared" si="591"/>
        <v>0.166657033153049</v>
      </c>
      <c r="O245" s="1">
        <f t="shared" si="591"/>
        <v>0.1373152709359606</v>
      </c>
      <c r="P245" s="1">
        <f t="shared" si="591"/>
        <v>0.15802575160714175</v>
      </c>
      <c r="Q245" s="1">
        <f t="shared" si="591"/>
        <v>0.14329704108941219</v>
      </c>
      <c r="R245" s="1">
        <f t="shared" si="591"/>
        <v>0.13574339473647101</v>
      </c>
      <c r="S245" s="1">
        <f t="shared" si="591"/>
        <v>0.13318930909753091</v>
      </c>
      <c r="T245" s="1">
        <f t="shared" si="591"/>
        <v>0.12135511015017823</v>
      </c>
      <c r="U245" s="1">
        <f t="shared" si="591"/>
        <v>8.6494743287432091E-2</v>
      </c>
      <c r="V245" s="1">
        <f t="shared" si="591"/>
        <v>8.801743441858792E-2</v>
      </c>
      <c r="W245" s="1">
        <f t="shared" si="591"/>
        <v>8.4437464699480658E-2</v>
      </c>
      <c r="X245" s="1">
        <f t="shared" si="591"/>
        <v>8.1666251695875533E-2</v>
      </c>
      <c r="Y245" s="1">
        <f t="shared" si="591"/>
        <v>7.832604416717949E-2</v>
      </c>
      <c r="Z245" s="1">
        <f t="shared" si="591"/>
        <v>7.48519363179138E-2</v>
      </c>
      <c r="AA245" s="1">
        <f t="shared" si="591"/>
        <v>6.4789839844201211E-2</v>
      </c>
      <c r="AB245" s="1">
        <f t="shared" si="591"/>
        <v>5.3413598057202888E-2</v>
      </c>
      <c r="AC245" s="1">
        <f t="shared" si="591"/>
        <v>4.4598576675766451E-2</v>
      </c>
      <c r="AD245" s="1">
        <f t="shared" si="591"/>
        <v>4.3804849025732562E-2</v>
      </c>
      <c r="AE245" s="1">
        <f t="shared" si="591"/>
        <v>4.9916736398207137E-2</v>
      </c>
      <c r="AF245" s="1">
        <f t="shared" si="591"/>
        <v>4.9319003203762452E-2</v>
      </c>
    </row>
    <row r="246" spans="2:48" x14ac:dyDescent="0.25">
      <c r="B246" s="4" t="s">
        <v>15</v>
      </c>
      <c r="C246" s="1">
        <f>J56</f>
        <v>0.34666666666666668</v>
      </c>
      <c r="D246" s="1">
        <f t="shared" ref="D246:N246" si="592">K56</f>
        <v>0.24485910129474486</v>
      </c>
      <c r="E246" s="1">
        <f t="shared" si="592"/>
        <v>0.21841541755888652</v>
      </c>
      <c r="F246" s="1">
        <f t="shared" si="592"/>
        <v>0.25985438111975895</v>
      </c>
      <c r="G246" s="1">
        <f t="shared" si="592"/>
        <v>0.13252291749701076</v>
      </c>
      <c r="H246" s="1">
        <f t="shared" si="592"/>
        <v>0.17015660742565547</v>
      </c>
      <c r="I246" s="1">
        <f t="shared" si="592"/>
        <v>0.21458646616541355</v>
      </c>
      <c r="J246" s="1">
        <f t="shared" si="592"/>
        <v>0.17976971647889067</v>
      </c>
      <c r="K246" s="1">
        <f t="shared" si="592"/>
        <v>0.21397838178192885</v>
      </c>
      <c r="L246" s="1">
        <f t="shared" si="592"/>
        <v>0.26028699861687415</v>
      </c>
      <c r="M246" s="1">
        <f t="shared" si="592"/>
        <v>0.17216544344605253</v>
      </c>
      <c r="N246" s="1">
        <f t="shared" si="592"/>
        <v>0.14237228626601908</v>
      </c>
      <c r="O246" s="1">
        <f t="shared" ref="O246:AF246" si="593">V56</f>
        <v>0.13420756070074788</v>
      </c>
      <c r="P246" s="1">
        <f t="shared" si="593"/>
        <v>0.13585042001625869</v>
      </c>
      <c r="Q246" s="1">
        <f t="shared" si="593"/>
        <v>0.17192842942345923</v>
      </c>
      <c r="R246" s="1">
        <f t="shared" si="593"/>
        <v>0.14399131437877452</v>
      </c>
      <c r="S246" s="1">
        <f t="shared" si="593"/>
        <v>0.13197698558633372</v>
      </c>
      <c r="T246" s="1">
        <f t="shared" si="593"/>
        <v>9.7856843429050516E-2</v>
      </c>
      <c r="U246" s="1">
        <f t="shared" si="593"/>
        <v>0.14087296852254017</v>
      </c>
      <c r="V246" s="1">
        <f t="shared" si="593"/>
        <v>7.9529766138141653E-2</v>
      </c>
      <c r="W246" s="1">
        <f t="shared" si="593"/>
        <v>7.0415439466749344E-2</v>
      </c>
      <c r="X246" s="1">
        <f t="shared" si="593"/>
        <v>9.9399008001158543E-2</v>
      </c>
      <c r="Y246" s="1">
        <f t="shared" si="593"/>
        <v>7.1526188398399554E-2</v>
      </c>
      <c r="Z246" s="1">
        <f t="shared" si="593"/>
        <v>7.982851084100373E-2</v>
      </c>
      <c r="AA246" s="1">
        <f t="shared" si="593"/>
        <v>0.12407502276867031</v>
      </c>
      <c r="AB246" s="1">
        <f t="shared" si="593"/>
        <v>6.6944335430618673E-2</v>
      </c>
      <c r="AC246" s="1">
        <f t="shared" si="593"/>
        <v>5.1519358321764616E-2</v>
      </c>
      <c r="AD246" s="1">
        <f t="shared" si="593"/>
        <v>5.9263605691653218E-2</v>
      </c>
      <c r="AE246" s="1">
        <f t="shared" si="593"/>
        <v>4.9034333620955974E-2</v>
      </c>
      <c r="AF246" s="1">
        <f t="shared" si="593"/>
        <v>4.6884520086112352E-2</v>
      </c>
    </row>
    <row r="247" spans="2:48" x14ac:dyDescent="0.25">
      <c r="B247" s="4" t="s">
        <v>19</v>
      </c>
      <c r="C247" s="1">
        <f t="shared" ref="C247:AL247" si="594">I67</f>
        <v>0.66306420851875403</v>
      </c>
      <c r="D247" s="1">
        <f t="shared" si="594"/>
        <v>0.22152140672782875</v>
      </c>
      <c r="E247" s="1">
        <f t="shared" si="594"/>
        <v>0.18181818181818182</v>
      </c>
      <c r="F247" s="1">
        <f t="shared" si="594"/>
        <v>0.21686746987951808</v>
      </c>
      <c r="G247" s="1">
        <f t="shared" si="594"/>
        <v>0.21618975084321618</v>
      </c>
      <c r="H247" s="1">
        <f t="shared" si="594"/>
        <v>0.22705314009661837</v>
      </c>
      <c r="I247" s="1">
        <f t="shared" si="594"/>
        <v>0.25495771361913094</v>
      </c>
      <c r="J247" s="1">
        <f t="shared" si="594"/>
        <v>0.16603729739150641</v>
      </c>
      <c r="K247" s="1">
        <f t="shared" si="594"/>
        <v>0.14593194160729411</v>
      </c>
      <c r="L247" s="1">
        <f t="shared" si="594"/>
        <v>0.29752173913043478</v>
      </c>
      <c r="M247" s="1">
        <f t="shared" si="594"/>
        <v>0.10876922561404684</v>
      </c>
      <c r="N247" s="1">
        <f t="shared" si="594"/>
        <v>0.19885762640152316</v>
      </c>
      <c r="O247" s="1">
        <f t="shared" si="594"/>
        <v>0.20018150192845799</v>
      </c>
      <c r="P247" s="1">
        <f t="shared" si="594"/>
        <v>0.18017223272421759</v>
      </c>
      <c r="Q247" s="1">
        <f t="shared" si="594"/>
        <v>0.14008329180607959</v>
      </c>
      <c r="R247" s="1">
        <f t="shared" si="594"/>
        <v>0.12783527685415008</v>
      </c>
      <c r="S247" s="1">
        <f t="shared" si="594"/>
        <v>9.0618425423541135E-2</v>
      </c>
      <c r="T247" s="1">
        <f t="shared" si="594"/>
        <v>8.1223427882479854E-2</v>
      </c>
      <c r="U247" s="1">
        <f t="shared" si="594"/>
        <v>0.10824578907212865</v>
      </c>
      <c r="V247" s="1">
        <f t="shared" si="594"/>
        <v>8.1754345086160335E-2</v>
      </c>
      <c r="W247" s="1">
        <f t="shared" si="594"/>
        <v>7.932560507558549E-2</v>
      </c>
      <c r="X247" s="1">
        <f t="shared" si="594"/>
        <v>8.1287759211887009E-2</v>
      </c>
      <c r="Y247" s="1">
        <f t="shared" si="594"/>
        <v>5.8465255581003198E-2</v>
      </c>
      <c r="Z247" s="1">
        <f t="shared" si="594"/>
        <v>4.3418299410310064E-2</v>
      </c>
      <c r="AA247" s="1">
        <f t="shared" si="594"/>
        <v>3.8200932804642755E-2</v>
      </c>
      <c r="AB247" s="1">
        <f t="shared" si="594"/>
        <v>3.8536674593012618E-2</v>
      </c>
      <c r="AC247" s="1">
        <f t="shared" si="594"/>
        <v>4.4229333107889138E-2</v>
      </c>
      <c r="AD247" s="1">
        <f t="shared" si="594"/>
        <v>3.3747132640669274E-2</v>
      </c>
      <c r="AE247" s="1">
        <f t="shared" si="594"/>
        <v>3.2965239978593151E-2</v>
      </c>
      <c r="AF247" s="1">
        <f t="shared" si="594"/>
        <v>3.0036708724798293E-2</v>
      </c>
      <c r="AG247" s="1">
        <f t="shared" si="594"/>
        <v>2.3333558244953291E-2</v>
      </c>
      <c r="AH247" s="1">
        <f t="shared" si="594"/>
        <v>1.9588685556041742E-2</v>
      </c>
      <c r="AI247" s="1">
        <f t="shared" si="594"/>
        <v>2.3286439073715894E-2</v>
      </c>
      <c r="AJ247" s="1">
        <f t="shared" si="594"/>
        <v>3.791221417901873E-2</v>
      </c>
      <c r="AK247" s="1">
        <f t="shared" si="594"/>
        <v>2.3740859851986339E-2</v>
      </c>
      <c r="AL247" s="1">
        <f t="shared" si="594"/>
        <v>3.1852196293012093E-2</v>
      </c>
      <c r="AM247" s="1"/>
    </row>
    <row r="248" spans="2:48" x14ac:dyDescent="0.25">
      <c r="B248" s="17" t="s">
        <v>206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74" spans="1:53" x14ac:dyDescent="0.25">
      <c r="A274" s="294" t="s">
        <v>54</v>
      </c>
      <c r="B274" s="294"/>
      <c r="C274" s="294"/>
      <c r="D274" s="294"/>
      <c r="F274" s="280" t="s">
        <v>55</v>
      </c>
      <c r="G274" s="280"/>
      <c r="H274" s="280"/>
    </row>
    <row r="276" spans="1:53" x14ac:dyDescent="0.25">
      <c r="B276" s="4"/>
      <c r="C276" s="4" t="s">
        <v>41</v>
      </c>
      <c r="D276" s="4" t="s">
        <v>42</v>
      </c>
      <c r="E276" s="4">
        <v>2</v>
      </c>
      <c r="F276" s="4">
        <f>E276+1</f>
        <v>3</v>
      </c>
      <c r="G276" s="4">
        <f t="shared" ref="G276:BA276" si="595">F276+1</f>
        <v>4</v>
      </c>
      <c r="H276" s="4">
        <f t="shared" si="595"/>
        <v>5</v>
      </c>
      <c r="I276" s="4">
        <f t="shared" si="595"/>
        <v>6</v>
      </c>
      <c r="J276" s="4">
        <f t="shared" si="595"/>
        <v>7</v>
      </c>
      <c r="K276" s="4">
        <f t="shared" si="595"/>
        <v>8</v>
      </c>
      <c r="L276" s="4">
        <f t="shared" si="595"/>
        <v>9</v>
      </c>
      <c r="M276" s="4">
        <f t="shared" si="595"/>
        <v>10</v>
      </c>
      <c r="N276" s="4">
        <f t="shared" si="595"/>
        <v>11</v>
      </c>
      <c r="O276" s="4">
        <f t="shared" si="595"/>
        <v>12</v>
      </c>
      <c r="P276" s="4">
        <f t="shared" si="595"/>
        <v>13</v>
      </c>
      <c r="Q276" s="4">
        <f t="shared" si="595"/>
        <v>14</v>
      </c>
      <c r="R276" s="4">
        <f t="shared" si="595"/>
        <v>15</v>
      </c>
      <c r="S276" s="4">
        <f t="shared" si="595"/>
        <v>16</v>
      </c>
      <c r="T276" s="4">
        <f t="shared" si="595"/>
        <v>17</v>
      </c>
      <c r="U276" s="4">
        <f t="shared" si="595"/>
        <v>18</v>
      </c>
      <c r="V276" s="4">
        <f t="shared" si="595"/>
        <v>19</v>
      </c>
      <c r="W276" s="4">
        <f t="shared" si="595"/>
        <v>20</v>
      </c>
      <c r="X276">
        <f t="shared" si="595"/>
        <v>21</v>
      </c>
      <c r="Y276">
        <f t="shared" si="595"/>
        <v>22</v>
      </c>
      <c r="Z276">
        <f t="shared" si="595"/>
        <v>23</v>
      </c>
      <c r="AA276">
        <f t="shared" si="595"/>
        <v>24</v>
      </c>
      <c r="AB276">
        <f t="shared" si="595"/>
        <v>25</v>
      </c>
      <c r="AC276">
        <f t="shared" si="595"/>
        <v>26</v>
      </c>
      <c r="AD276">
        <f t="shared" si="595"/>
        <v>27</v>
      </c>
      <c r="AE276">
        <f t="shared" si="595"/>
        <v>28</v>
      </c>
      <c r="AF276">
        <f t="shared" si="595"/>
        <v>29</v>
      </c>
      <c r="AG276">
        <f t="shared" si="595"/>
        <v>30</v>
      </c>
      <c r="AH276">
        <f t="shared" si="595"/>
        <v>31</v>
      </c>
      <c r="AI276">
        <f t="shared" si="595"/>
        <v>32</v>
      </c>
      <c r="AJ276">
        <f t="shared" si="595"/>
        <v>33</v>
      </c>
      <c r="AK276">
        <f t="shared" si="595"/>
        <v>34</v>
      </c>
      <c r="AL276">
        <f t="shared" si="595"/>
        <v>35</v>
      </c>
      <c r="AM276">
        <f t="shared" si="595"/>
        <v>36</v>
      </c>
      <c r="AN276">
        <f t="shared" si="595"/>
        <v>37</v>
      </c>
      <c r="AO276">
        <f t="shared" si="595"/>
        <v>38</v>
      </c>
      <c r="AP276">
        <f t="shared" si="595"/>
        <v>39</v>
      </c>
      <c r="AQ276">
        <f t="shared" si="595"/>
        <v>40</v>
      </c>
      <c r="AR276">
        <f t="shared" si="595"/>
        <v>41</v>
      </c>
      <c r="AS276">
        <f t="shared" si="595"/>
        <v>42</v>
      </c>
      <c r="AT276">
        <f t="shared" si="595"/>
        <v>43</v>
      </c>
      <c r="AU276">
        <f t="shared" si="595"/>
        <v>44</v>
      </c>
      <c r="AV276">
        <f t="shared" si="595"/>
        <v>45</v>
      </c>
      <c r="AW276">
        <f t="shared" si="595"/>
        <v>46</v>
      </c>
      <c r="AX276">
        <f t="shared" si="595"/>
        <v>47</v>
      </c>
      <c r="AY276">
        <f t="shared" si="595"/>
        <v>48</v>
      </c>
      <c r="AZ276">
        <f t="shared" si="595"/>
        <v>49</v>
      </c>
      <c r="BA276">
        <f t="shared" si="595"/>
        <v>50</v>
      </c>
    </row>
    <row r="277" spans="1:53" x14ac:dyDescent="0.25">
      <c r="B277" s="4" t="s">
        <v>0</v>
      </c>
      <c r="C277" s="46">
        <f t="shared" ref="C277:AP277" si="596">K7</f>
        <v>13.984848484848484</v>
      </c>
      <c r="D277" s="46">
        <f t="shared" si="596"/>
        <v>18.333333333333332</v>
      </c>
      <c r="E277" s="46">
        <f t="shared" si="596"/>
        <v>16.621212121212121</v>
      </c>
      <c r="F277" s="46">
        <f t="shared" si="596"/>
        <v>21.272727272727273</v>
      </c>
      <c r="G277" s="46">
        <f t="shared" si="596"/>
        <v>28.196969696969695</v>
      </c>
      <c r="H277" s="46">
        <f t="shared" si="596"/>
        <v>24.5</v>
      </c>
      <c r="I277" s="46">
        <f t="shared" si="596"/>
        <v>27.984848484848484</v>
      </c>
      <c r="J277" s="46">
        <f t="shared" si="596"/>
        <v>33.787878787878789</v>
      </c>
      <c r="K277" s="46">
        <f t="shared" si="596"/>
        <v>47.984848484848484</v>
      </c>
      <c r="L277" s="46">
        <f t="shared" si="596"/>
        <v>37.060606060606062</v>
      </c>
      <c r="M277" s="46">
        <f t="shared" si="596"/>
        <v>44.409090909090907</v>
      </c>
      <c r="N277" s="46">
        <f t="shared" si="596"/>
        <v>59.424242424242422</v>
      </c>
      <c r="O277" s="46">
        <f t="shared" si="596"/>
        <v>57.712121212121211</v>
      </c>
      <c r="P277" s="46">
        <f t="shared" si="596"/>
        <v>69.86363636363636</v>
      </c>
      <c r="Q277" s="46">
        <f t="shared" si="596"/>
        <v>39.378787878787875</v>
      </c>
      <c r="R277" s="46">
        <f t="shared" si="596"/>
        <v>66.303030303030297</v>
      </c>
      <c r="S277" s="46">
        <f t="shared" si="596"/>
        <v>114.81818181818181</v>
      </c>
      <c r="T277" s="46">
        <f t="shared" si="596"/>
        <v>73.651515151515156</v>
      </c>
      <c r="U277" s="46">
        <f t="shared" si="596"/>
        <v>32.060606060606062</v>
      </c>
      <c r="V277" s="46">
        <f t="shared" si="596"/>
        <v>79.287878787878782</v>
      </c>
      <c r="W277" s="46">
        <f t="shared" si="596"/>
        <v>64.651515151515156</v>
      </c>
      <c r="X277" s="46">
        <f t="shared" si="596"/>
        <v>28.378787878787879</v>
      </c>
      <c r="Y277" s="46">
        <f t="shared" si="596"/>
        <v>59.272727272727273</v>
      </c>
      <c r="Z277" s="46">
        <f t="shared" si="596"/>
        <v>57.227272727272727</v>
      </c>
      <c r="AA277" s="46">
        <f t="shared" si="596"/>
        <v>58.803030303030305</v>
      </c>
      <c r="AB277" s="46">
        <f t="shared" si="596"/>
        <v>64.939393939393938</v>
      </c>
      <c r="AC277" s="46">
        <f t="shared" si="596"/>
        <v>65.787878787878782</v>
      </c>
      <c r="AD277" s="46">
        <f t="shared" si="596"/>
        <v>47.18181818181818</v>
      </c>
      <c r="AE277" s="46">
        <f t="shared" si="596"/>
        <v>24.439393939393938</v>
      </c>
      <c r="AF277" s="46">
        <f t="shared" si="596"/>
        <v>40.5</v>
      </c>
      <c r="AG277" s="46">
        <f t="shared" si="596"/>
        <v>83.287878787878782</v>
      </c>
      <c r="AH277" s="46">
        <f t="shared" si="596"/>
        <v>39.893939393939391</v>
      </c>
      <c r="AI277" s="46">
        <f t="shared" si="596"/>
        <v>40.015151515151516</v>
      </c>
      <c r="AJ277" s="46">
        <f t="shared" si="596"/>
        <v>6.1363636363636367</v>
      </c>
      <c r="AK277" s="46">
        <f t="shared" si="596"/>
        <v>38.924242424242422</v>
      </c>
      <c r="AL277" s="46">
        <f t="shared" si="596"/>
        <v>11.893939393939394</v>
      </c>
      <c r="AM277" s="46">
        <f t="shared" si="596"/>
        <v>31.075757575757574</v>
      </c>
      <c r="AN277" s="46">
        <f t="shared" si="596"/>
        <v>39.045454545454547</v>
      </c>
      <c r="AO277" s="46">
        <f t="shared" si="596"/>
        <v>29.045454545454547</v>
      </c>
      <c r="AP277" s="46"/>
    </row>
    <row r="278" spans="1:53" x14ac:dyDescent="0.25">
      <c r="B278" s="4" t="s">
        <v>10</v>
      </c>
      <c r="C278" s="46">
        <f t="shared" ref="C278:AF278" si="597">T46</f>
        <v>58.097560975609753</v>
      </c>
      <c r="D278" s="46">
        <f t="shared" si="597"/>
        <v>50.097560975609753</v>
      </c>
      <c r="E278" s="46">
        <f t="shared" si="597"/>
        <v>60.536585365853661</v>
      </c>
      <c r="F278" s="46">
        <f t="shared" si="597"/>
        <v>70.487804878048777</v>
      </c>
      <c r="G278" s="46">
        <f t="shared" si="597"/>
        <v>76.756097560975604</v>
      </c>
      <c r="H278" s="46">
        <f t="shared" si="597"/>
        <v>48.353658536585364</v>
      </c>
      <c r="I278" s="46">
        <f t="shared" si="597"/>
        <v>65.256097560975604</v>
      </c>
      <c r="J278" s="46">
        <f t="shared" si="597"/>
        <v>48.963414634146339</v>
      </c>
      <c r="K278" s="46">
        <f t="shared" si="597"/>
        <v>66.5</v>
      </c>
      <c r="L278" s="46">
        <f t="shared" si="597"/>
        <v>75.073170731707322</v>
      </c>
      <c r="M278" s="46">
        <f t="shared" si="597"/>
        <v>75.207317073170728</v>
      </c>
      <c r="N278" s="46">
        <f t="shared" si="597"/>
        <v>74.256097560975604</v>
      </c>
      <c r="O278" s="46">
        <f t="shared" si="597"/>
        <v>72.390243902439025</v>
      </c>
      <c r="P278" s="46">
        <f t="shared" si="597"/>
        <v>44.841463414634148</v>
      </c>
      <c r="Q278" s="46">
        <f t="shared" si="597"/>
        <v>46.756097560975611</v>
      </c>
      <c r="R278" s="46">
        <f t="shared" si="597"/>
        <v>50.036585365853661</v>
      </c>
      <c r="S278" s="46">
        <f t="shared" si="597"/>
        <v>59.439024390243901</v>
      </c>
      <c r="T278" s="46">
        <f t="shared" si="597"/>
        <v>64.91463414634147</v>
      </c>
      <c r="U278" s="46">
        <f t="shared" si="597"/>
        <v>50.402439024390247</v>
      </c>
      <c r="V278" s="46">
        <f t="shared" si="597"/>
        <v>34.402439024390247</v>
      </c>
      <c r="W278" s="46">
        <f t="shared" si="597"/>
        <v>30.939024390243901</v>
      </c>
      <c r="X278" s="46">
        <f t="shared" si="597"/>
        <v>25.390243902439025</v>
      </c>
      <c r="Y278" s="46">
        <f t="shared" si="597"/>
        <v>30.317073170731707</v>
      </c>
      <c r="Z278" s="46">
        <f t="shared" si="597"/>
        <v>34.951219512195124</v>
      </c>
      <c r="AA278" s="46">
        <f t="shared" si="597"/>
        <v>41.219512195121951</v>
      </c>
      <c r="AB278" s="46">
        <f t="shared" si="597"/>
        <v>44.012195121951223</v>
      </c>
      <c r="AC278" s="46">
        <f t="shared" si="597"/>
        <v>29.975609756097562</v>
      </c>
      <c r="AD278" s="46">
        <f t="shared" si="597"/>
        <v>21.646341463414632</v>
      </c>
      <c r="AE278" s="46">
        <f t="shared" si="597"/>
        <v>21.76829268292683</v>
      </c>
      <c r="AF278" s="46"/>
    </row>
    <row r="279" spans="1:53" x14ac:dyDescent="0.25">
      <c r="B279" s="4" t="s">
        <v>4</v>
      </c>
      <c r="C279" s="46">
        <f>K18</f>
        <v>9.7833333333333332</v>
      </c>
      <c r="D279" s="46">
        <f t="shared" ref="D279:S279" si="598">L18</f>
        <v>12.816666666666666</v>
      </c>
      <c r="E279" s="46">
        <f t="shared" si="598"/>
        <v>12.966666666666667</v>
      </c>
      <c r="F279" s="46">
        <f t="shared" si="598"/>
        <v>20.783333333333335</v>
      </c>
      <c r="G279" s="46">
        <f t="shared" si="598"/>
        <v>24.866666666666667</v>
      </c>
      <c r="H279" s="46">
        <f t="shared" si="598"/>
        <v>29.95</v>
      </c>
      <c r="I279" s="46">
        <f t="shared" si="598"/>
        <v>16.283333333333335</v>
      </c>
      <c r="J279" s="46">
        <f t="shared" si="598"/>
        <v>38.583333333333336</v>
      </c>
      <c r="K279" s="46">
        <f t="shared" si="598"/>
        <v>44.15</v>
      </c>
      <c r="L279" s="46">
        <f t="shared" si="598"/>
        <v>42.45</v>
      </c>
      <c r="M279" s="46">
        <f t="shared" si="598"/>
        <v>58.283333333333331</v>
      </c>
      <c r="N279" s="46">
        <f t="shared" si="598"/>
        <v>59.833333333333336</v>
      </c>
      <c r="O279" s="46">
        <f t="shared" si="598"/>
        <v>53.883333333333333</v>
      </c>
      <c r="P279" s="46">
        <f t="shared" si="598"/>
        <v>58.766666666666666</v>
      </c>
      <c r="Q279" s="46">
        <f t="shared" si="598"/>
        <v>70.11666666666666</v>
      </c>
      <c r="R279" s="46">
        <f t="shared" si="598"/>
        <v>88.7</v>
      </c>
      <c r="S279" s="46">
        <f t="shared" si="598"/>
        <v>99.766666666666666</v>
      </c>
      <c r="T279" s="46">
        <f t="shared" ref="T279" si="599">AB18</f>
        <v>109.28333333333333</v>
      </c>
      <c r="U279" s="46">
        <f t="shared" ref="U279" si="600">AC18</f>
        <v>92.666666666666671</v>
      </c>
      <c r="V279" s="46">
        <f t="shared" ref="V279" si="601">AD18</f>
        <v>79.816666666666663</v>
      </c>
      <c r="W279" s="46">
        <f t="shared" ref="W279" si="602">AE18</f>
        <v>87.483333333333334</v>
      </c>
      <c r="X279" s="45">
        <f t="shared" ref="X279" si="603">AF18</f>
        <v>86.833333333333329</v>
      </c>
      <c r="Y279" s="45">
        <f t="shared" ref="Y279" si="604">AG18</f>
        <v>102.55</v>
      </c>
      <c r="Z279" s="45">
        <f t="shared" ref="Z279" si="605">AH18</f>
        <v>100</v>
      </c>
      <c r="AA279" s="45">
        <f t="shared" ref="AA279" si="606">AI18</f>
        <v>98.88333333333334</v>
      </c>
      <c r="AB279" s="45">
        <f t="shared" ref="AB279" si="607">AJ18</f>
        <v>86.95</v>
      </c>
      <c r="AC279" s="45">
        <f t="shared" ref="AC279" si="608">AK18</f>
        <v>67.5</v>
      </c>
      <c r="AD279" s="45">
        <f t="shared" ref="AD279" si="609">AL18</f>
        <v>67.55</v>
      </c>
      <c r="AE279" s="45">
        <f t="shared" ref="AE279" si="610">AM18</f>
        <v>79.7</v>
      </c>
      <c r="AF279" s="45">
        <f t="shared" ref="AF279:BA279" si="611">AN18</f>
        <v>77.8</v>
      </c>
      <c r="AG279" s="45">
        <f t="shared" si="611"/>
        <v>76.416666666666671</v>
      </c>
      <c r="AH279" s="45">
        <f t="shared" si="611"/>
        <v>80.083333333333329</v>
      </c>
      <c r="AI279" s="45">
        <f t="shared" si="611"/>
        <v>71.933333333333337</v>
      </c>
      <c r="AJ279" s="45">
        <f t="shared" si="611"/>
        <v>59.983333333333334</v>
      </c>
      <c r="AK279" s="45">
        <f t="shared" si="611"/>
        <v>50.35</v>
      </c>
      <c r="AL279" s="45">
        <f t="shared" si="611"/>
        <v>64.233333333333334</v>
      </c>
      <c r="AM279" s="45">
        <f t="shared" si="611"/>
        <v>70.066666666666663</v>
      </c>
      <c r="AN279" s="45">
        <f t="shared" si="611"/>
        <v>65.849999999999994</v>
      </c>
      <c r="AO279" s="45">
        <f t="shared" si="611"/>
        <v>78.233333333333334</v>
      </c>
      <c r="AP279" s="45">
        <f t="shared" si="611"/>
        <v>68.2</v>
      </c>
      <c r="AQ279" s="45">
        <f t="shared" si="611"/>
        <v>52.55</v>
      </c>
      <c r="AR279" s="45">
        <f t="shared" si="611"/>
        <v>49.533333333333331</v>
      </c>
      <c r="AS279" s="45">
        <f t="shared" si="611"/>
        <v>44.45</v>
      </c>
      <c r="AT279" s="45">
        <f t="shared" si="611"/>
        <v>63.1</v>
      </c>
      <c r="AU279" s="45">
        <f t="shared" si="611"/>
        <v>54.883333333333333</v>
      </c>
      <c r="AV279" s="45">
        <f t="shared" si="611"/>
        <v>61.516666666666666</v>
      </c>
      <c r="AW279" s="45">
        <f t="shared" si="611"/>
        <v>50.783333333333331</v>
      </c>
      <c r="AX279" s="45">
        <f t="shared" si="611"/>
        <v>37.6</v>
      </c>
      <c r="AY279" s="45">
        <f t="shared" si="611"/>
        <v>45.483333333333334</v>
      </c>
      <c r="AZ279" s="45">
        <f t="shared" si="611"/>
        <v>56.166666666666664</v>
      </c>
      <c r="BA279" s="45"/>
    </row>
    <row r="280" spans="1:53" x14ac:dyDescent="0.25">
      <c r="B280" s="4" t="s">
        <v>6</v>
      </c>
      <c r="C280" s="46">
        <f>P35</f>
        <v>30.198776758409785</v>
      </c>
      <c r="D280" s="46">
        <f t="shared" ref="D280:AH280" si="612">Q35</f>
        <v>30.394495412844037</v>
      </c>
      <c r="E280" s="46">
        <f t="shared" si="612"/>
        <v>37.388379204892964</v>
      </c>
      <c r="F280" s="46">
        <f t="shared" si="612"/>
        <v>52.140672782874617</v>
      </c>
      <c r="G280" s="46">
        <f t="shared" si="612"/>
        <v>58.198776758409785</v>
      </c>
      <c r="H280" s="46">
        <f t="shared" si="612"/>
        <v>61.49235474006116</v>
      </c>
      <c r="I280" s="46">
        <f t="shared" si="612"/>
        <v>61.721712538226299</v>
      </c>
      <c r="J280" s="46">
        <f t="shared" si="612"/>
        <v>59.330275229357795</v>
      </c>
      <c r="K280" s="46">
        <f t="shared" si="612"/>
        <v>77.654434250764524</v>
      </c>
      <c r="L280" s="46">
        <f t="shared" si="612"/>
        <v>81.544342507645254</v>
      </c>
      <c r="M280" s="46">
        <f t="shared" si="612"/>
        <v>88.314984709480129</v>
      </c>
      <c r="N280" s="46">
        <f t="shared" si="612"/>
        <v>98.415902140672785</v>
      </c>
      <c r="O280" s="46">
        <f t="shared" si="612"/>
        <v>101.61467889908256</v>
      </c>
      <c r="P280" s="46">
        <f t="shared" si="612"/>
        <v>81.214067278287459</v>
      </c>
      <c r="Q280" s="46">
        <f t="shared" si="612"/>
        <v>89.792048929663608</v>
      </c>
      <c r="R280" s="46">
        <f t="shared" si="612"/>
        <v>93.721712538226299</v>
      </c>
      <c r="S280" s="46">
        <f t="shared" si="612"/>
        <v>98.299694189602448</v>
      </c>
      <c r="T280" s="46">
        <f t="shared" si="612"/>
        <v>101.97859327217125</v>
      </c>
      <c r="U280" s="46">
        <f t="shared" si="612"/>
        <v>105.08868501529052</v>
      </c>
      <c r="V280" s="46">
        <f t="shared" si="612"/>
        <v>97.77064220183486</v>
      </c>
      <c r="W280" s="46">
        <f t="shared" si="612"/>
        <v>85.825688073394502</v>
      </c>
      <c r="X280" s="46">
        <f t="shared" si="612"/>
        <v>75.489296636085626</v>
      </c>
      <c r="Y280" s="46">
        <f t="shared" si="612"/>
        <v>77.452599388379198</v>
      </c>
      <c r="Z280" s="46">
        <f t="shared" si="612"/>
        <v>92.125382262996936</v>
      </c>
      <c r="AA280" s="46">
        <f t="shared" si="612"/>
        <v>95.565749235474001</v>
      </c>
      <c r="AB280" s="46">
        <f t="shared" si="612"/>
        <v>97.067278287461775</v>
      </c>
      <c r="AC280" s="46">
        <f t="shared" si="612"/>
        <v>86.464831804281346</v>
      </c>
      <c r="AD280" s="46">
        <f t="shared" si="612"/>
        <v>80.498470948012226</v>
      </c>
      <c r="AE280" s="46">
        <f t="shared" si="612"/>
        <v>74.75535168195718</v>
      </c>
      <c r="AF280" s="46">
        <f t="shared" si="612"/>
        <v>77.834862385321102</v>
      </c>
      <c r="AG280" s="46">
        <f t="shared" si="612"/>
        <v>92.792048929663608</v>
      </c>
      <c r="AH280" s="46"/>
    </row>
    <row r="281" spans="1:53" x14ac:dyDescent="0.25">
      <c r="B281" s="4" t="s">
        <v>15</v>
      </c>
      <c r="C281" s="46">
        <f>J57</f>
        <v>10.242424242424242</v>
      </c>
      <c r="D281" s="46">
        <f t="shared" ref="D281:AM281" si="613">K57</f>
        <v>9.7424242424242422</v>
      </c>
      <c r="E281" s="46">
        <f t="shared" si="613"/>
        <v>10.818181818181818</v>
      </c>
      <c r="F281" s="46">
        <f t="shared" si="613"/>
        <v>15.681818181818182</v>
      </c>
      <c r="G281" s="46">
        <f t="shared" si="613"/>
        <v>10.075757575757576</v>
      </c>
      <c r="H281" s="46">
        <f t="shared" si="613"/>
        <v>14.651515151515152</v>
      </c>
      <c r="I281" s="46">
        <f t="shared" si="613"/>
        <v>21.621212121212121</v>
      </c>
      <c r="J281" s="46">
        <f t="shared" si="613"/>
        <v>22</v>
      </c>
      <c r="K281" s="46">
        <f t="shared" si="613"/>
        <v>30.893939393939394</v>
      </c>
      <c r="L281" s="46">
        <f t="shared" si="613"/>
        <v>45.621212121212125</v>
      </c>
      <c r="M281" s="46">
        <f t="shared" si="613"/>
        <v>38.030303030303031</v>
      </c>
      <c r="N281" s="46">
        <f t="shared" si="613"/>
        <v>36.863636363636367</v>
      </c>
      <c r="O281" s="46">
        <f t="shared" si="613"/>
        <v>39.696969696969695</v>
      </c>
      <c r="P281" s="46">
        <f t="shared" si="613"/>
        <v>45.575757575757578</v>
      </c>
      <c r="Q281" s="46">
        <f t="shared" si="613"/>
        <v>65.515151515151516</v>
      </c>
      <c r="R281" s="46">
        <f t="shared" si="613"/>
        <v>64.303030303030297</v>
      </c>
      <c r="S281" s="46">
        <f t="shared" si="613"/>
        <v>67.424242424242422</v>
      </c>
      <c r="T281" s="46">
        <f t="shared" si="613"/>
        <v>56.590909090909093</v>
      </c>
      <c r="U281" s="46">
        <f t="shared" si="613"/>
        <v>89.439393939393938</v>
      </c>
      <c r="V281" s="46">
        <f t="shared" si="613"/>
        <v>57.606060606060609</v>
      </c>
      <c r="W281" s="46">
        <f t="shared" si="613"/>
        <v>55.060606060606062</v>
      </c>
      <c r="X281" s="46">
        <f t="shared" si="613"/>
        <v>83.196969696969703</v>
      </c>
      <c r="Y281" s="46">
        <f t="shared" si="613"/>
        <v>65.818181818181813</v>
      </c>
      <c r="Z281" s="46">
        <f t="shared" si="613"/>
        <v>78.712121212121218</v>
      </c>
      <c r="AA281" s="46">
        <f t="shared" si="613"/>
        <v>132.10606060606059</v>
      </c>
      <c r="AB281" s="46">
        <f t="shared" si="613"/>
        <v>80.121212121212125</v>
      </c>
      <c r="AC281" s="46">
        <f t="shared" si="613"/>
        <v>65.787878787878782</v>
      </c>
      <c r="AD281" s="46">
        <f t="shared" si="613"/>
        <v>79.575757575757578</v>
      </c>
      <c r="AE281" s="46">
        <f t="shared" si="613"/>
        <v>69.742424242424249</v>
      </c>
      <c r="AF281" s="46">
        <f t="shared" si="613"/>
        <v>69.954545454545453</v>
      </c>
      <c r="AG281" s="46">
        <f t="shared" si="613"/>
        <v>84.833333333333329</v>
      </c>
      <c r="AH281" s="46">
        <f t="shared" si="613"/>
        <v>83.712121212121218</v>
      </c>
      <c r="AI281" s="46">
        <f t="shared" si="613"/>
        <v>88.63636363636364</v>
      </c>
      <c r="AJ281" s="46">
        <f t="shared" si="613"/>
        <v>70.848484848484844</v>
      </c>
      <c r="AK281" s="46">
        <f t="shared" si="613"/>
        <v>65.166666666666671</v>
      </c>
      <c r="AL281" s="46">
        <f t="shared" si="613"/>
        <v>67.439393939393938</v>
      </c>
      <c r="AM281" s="46"/>
    </row>
    <row r="282" spans="1:53" x14ac:dyDescent="0.25">
      <c r="B282" s="4" t="s">
        <v>19</v>
      </c>
      <c r="C282" s="46">
        <f>I68</f>
        <v>45.347826086956523</v>
      </c>
      <c r="D282" s="46">
        <f t="shared" ref="D282:R282" si="614">J68</f>
        <v>25.195652173913043</v>
      </c>
      <c r="E282" s="46">
        <f t="shared" si="614"/>
        <v>25.260869565217391</v>
      </c>
      <c r="F282" s="46">
        <f t="shared" si="614"/>
        <v>35.608695652173914</v>
      </c>
      <c r="G282" s="46">
        <f t="shared" si="614"/>
        <v>43.195652173913047</v>
      </c>
      <c r="H282" s="46">
        <f t="shared" si="614"/>
        <v>55.173913043478258</v>
      </c>
      <c r="I282" s="46">
        <f t="shared" si="614"/>
        <v>76.021739130434781</v>
      </c>
      <c r="J282" s="46">
        <f t="shared" si="614"/>
        <v>62.130434782608695</v>
      </c>
      <c r="K282" s="46">
        <f t="shared" si="614"/>
        <v>63.673913043478258</v>
      </c>
      <c r="L282" s="46">
        <f t="shared" si="614"/>
        <v>148.7608695652174</v>
      </c>
      <c r="M282" s="46">
        <f t="shared" si="614"/>
        <v>70.565217391304344</v>
      </c>
      <c r="N282" s="46">
        <f t="shared" si="614"/>
        <v>143.04347826086956</v>
      </c>
      <c r="O282" s="46">
        <f t="shared" si="614"/>
        <v>172.63043478260869</v>
      </c>
      <c r="P282" s="46">
        <f t="shared" si="614"/>
        <v>186.47826086956522</v>
      </c>
      <c r="Q282" s="46">
        <f t="shared" si="614"/>
        <v>171.10869565217391</v>
      </c>
      <c r="R282" s="46">
        <f t="shared" si="614"/>
        <v>178.02173913043478</v>
      </c>
      <c r="S282" s="46">
        <f t="shared" ref="S282" si="615">Y68</f>
        <v>142.32608695652175</v>
      </c>
      <c r="T282" s="46">
        <f t="shared" ref="T282" si="616">Z68</f>
        <v>139.13043478260869</v>
      </c>
      <c r="U282" s="46">
        <f t="shared" ref="U282" si="617">AA68</f>
        <v>200.47826086956522</v>
      </c>
      <c r="V282" s="46">
        <f t="shared" ref="V282" si="618">AB68</f>
        <v>167.80434782608697</v>
      </c>
      <c r="W282" s="46">
        <f t="shared" ref="W282:AN282" si="619">AC68</f>
        <v>176.13043478260869</v>
      </c>
      <c r="X282" s="46">
        <f t="shared" si="619"/>
        <v>194.80434782608697</v>
      </c>
      <c r="Y282" s="46">
        <f t="shared" si="619"/>
        <v>151.5</v>
      </c>
      <c r="Z282" s="46">
        <f t="shared" si="619"/>
        <v>119.08695652173913</v>
      </c>
      <c r="AA282" s="46">
        <f t="shared" si="619"/>
        <v>109.32608695652173</v>
      </c>
      <c r="AB282" s="46">
        <f t="shared" si="619"/>
        <v>114.5</v>
      </c>
      <c r="AC282" s="46">
        <f t="shared" si="619"/>
        <v>136.47826086956522</v>
      </c>
      <c r="AD282" s="46">
        <f t="shared" si="619"/>
        <v>108.73913043478261</v>
      </c>
      <c r="AE282" s="46">
        <f t="shared" si="619"/>
        <v>109.80434782608695</v>
      </c>
      <c r="AF282" s="46">
        <f t="shared" si="619"/>
        <v>103.34782608695652</v>
      </c>
      <c r="AG282" s="46">
        <f t="shared" si="619"/>
        <v>82.695652173913047</v>
      </c>
      <c r="AH282" s="46">
        <f t="shared" si="619"/>
        <v>71.043478260869563</v>
      </c>
      <c r="AI282" s="46">
        <f t="shared" si="619"/>
        <v>86.108695652173907</v>
      </c>
      <c r="AJ282" s="46">
        <f t="shared" si="619"/>
        <v>143.45652173913044</v>
      </c>
      <c r="AK282" s="46">
        <f t="shared" si="619"/>
        <v>93.239130434782609</v>
      </c>
      <c r="AL282" s="46">
        <f t="shared" si="619"/>
        <v>128.06521739130434</v>
      </c>
      <c r="AM282" s="46">
        <f t="shared" si="619"/>
        <v>83.369565217391298</v>
      </c>
      <c r="AN282" s="46">
        <f t="shared" si="619"/>
        <v>86.956521739130437</v>
      </c>
      <c r="AO282" s="46"/>
    </row>
    <row r="283" spans="1:53" x14ac:dyDescent="0.25">
      <c r="B283" s="17" t="s">
        <v>203</v>
      </c>
      <c r="C283" s="171">
        <f t="shared" ref="C283:AK283" si="620">J79</f>
        <v>11.608695652173912</v>
      </c>
      <c r="D283" s="171">
        <f t="shared" si="620"/>
        <v>13.847826086956522</v>
      </c>
      <c r="E283" s="171">
        <f t="shared" si="620"/>
        <v>12.456521739130435</v>
      </c>
      <c r="F283" s="171">
        <f t="shared" si="620"/>
        <v>11.847826086956522</v>
      </c>
      <c r="G283" s="171">
        <f t="shared" si="620"/>
        <v>17.630434782608695</v>
      </c>
      <c r="H283" s="171">
        <f t="shared" si="620"/>
        <v>18.521739130434781</v>
      </c>
      <c r="I283" s="171">
        <f t="shared" si="620"/>
        <v>20.195652173913043</v>
      </c>
      <c r="J283" s="171">
        <f t="shared" si="620"/>
        <v>27.434782608695652</v>
      </c>
      <c r="K283" s="171">
        <f t="shared" si="620"/>
        <v>25.195652173913043</v>
      </c>
      <c r="L283" s="171">
        <f t="shared" si="620"/>
        <v>24</v>
      </c>
      <c r="M283" s="171">
        <f t="shared" si="620"/>
        <v>19.217391304347824</v>
      </c>
      <c r="N283" s="171">
        <f t="shared" si="620"/>
        <v>18.369565217391305</v>
      </c>
      <c r="O283" s="171">
        <f t="shared" si="620"/>
        <v>22.804347826086957</v>
      </c>
      <c r="P283" s="171">
        <f t="shared" si="620"/>
        <v>22.804347826086957</v>
      </c>
      <c r="Q283" s="171">
        <f t="shared" si="620"/>
        <v>22.391304347826086</v>
      </c>
      <c r="R283" s="171">
        <f t="shared" si="620"/>
        <v>19.652173913043477</v>
      </c>
      <c r="S283" s="171">
        <f t="shared" si="620"/>
        <v>26.608695652173914</v>
      </c>
      <c r="T283" s="171">
        <f t="shared" si="620"/>
        <v>20.695652173913043</v>
      </c>
      <c r="U283" s="171">
        <f t="shared" si="620"/>
        <v>16.891304347826086</v>
      </c>
      <c r="V283" s="171">
        <f t="shared" si="620"/>
        <v>21.065217391304348</v>
      </c>
      <c r="W283" s="171">
        <f t="shared" si="620"/>
        <v>26.369565217391305</v>
      </c>
      <c r="X283" s="171">
        <f t="shared" si="620"/>
        <v>29.021739130434781</v>
      </c>
      <c r="Y283" s="171">
        <f t="shared" si="620"/>
        <v>28.608695652173914</v>
      </c>
      <c r="Z283" s="171">
        <f t="shared" si="620"/>
        <v>25.521739130434781</v>
      </c>
      <c r="AA283" s="171">
        <f t="shared" si="620"/>
        <v>20.956521739130434</v>
      </c>
      <c r="AB283" s="171">
        <f t="shared" si="620"/>
        <v>18.869565217391305</v>
      </c>
      <c r="AC283" s="171">
        <f t="shared" si="620"/>
        <v>15.956521739130435</v>
      </c>
      <c r="AD283" s="171">
        <f t="shared" si="620"/>
        <v>23.065217391304348</v>
      </c>
      <c r="AE283" s="171">
        <f t="shared" si="620"/>
        <v>26.847826086956523</v>
      </c>
      <c r="AF283" s="171">
        <f t="shared" si="620"/>
        <v>24.782608695652176</v>
      </c>
      <c r="AG283" s="171">
        <f t="shared" si="620"/>
        <v>23.173913043478262</v>
      </c>
      <c r="AH283" s="171">
        <f t="shared" si="620"/>
        <v>16.304347826086957</v>
      </c>
      <c r="AI283" s="171">
        <f t="shared" si="620"/>
        <v>15.847826086956522</v>
      </c>
      <c r="AJ283" s="171">
        <f t="shared" si="620"/>
        <v>15.391304347826088</v>
      </c>
      <c r="AK283" s="171"/>
    </row>
    <row r="306" spans="2:52" x14ac:dyDescent="0.25">
      <c r="B306" s="292" t="s">
        <v>143</v>
      </c>
      <c r="C306" s="292"/>
      <c r="D306" s="292"/>
    </row>
    <row r="308" spans="2:52" x14ac:dyDescent="0.25">
      <c r="B308" s="4"/>
      <c r="C308" s="4" t="s">
        <v>41</v>
      </c>
      <c r="D308" s="4" t="s">
        <v>42</v>
      </c>
      <c r="E308" s="4">
        <v>2</v>
      </c>
      <c r="F308" s="4">
        <f>E308+1</f>
        <v>3</v>
      </c>
      <c r="G308" s="4">
        <f t="shared" ref="G308:AZ308" si="621">F308+1</f>
        <v>4</v>
      </c>
      <c r="H308" s="4">
        <f t="shared" si="621"/>
        <v>5</v>
      </c>
      <c r="I308" s="4">
        <f t="shared" si="621"/>
        <v>6</v>
      </c>
      <c r="J308" s="4">
        <f t="shared" si="621"/>
        <v>7</v>
      </c>
      <c r="K308" s="4">
        <f t="shared" si="621"/>
        <v>8</v>
      </c>
      <c r="L308" s="4">
        <f t="shared" si="621"/>
        <v>9</v>
      </c>
      <c r="M308" s="4">
        <f t="shared" si="621"/>
        <v>10</v>
      </c>
      <c r="N308" s="4">
        <f t="shared" si="621"/>
        <v>11</v>
      </c>
      <c r="O308" s="4">
        <f t="shared" si="621"/>
        <v>12</v>
      </c>
      <c r="P308" s="4">
        <f t="shared" si="621"/>
        <v>13</v>
      </c>
      <c r="Q308" s="4">
        <f t="shared" si="621"/>
        <v>14</v>
      </c>
      <c r="R308" s="4">
        <f t="shared" si="621"/>
        <v>15</v>
      </c>
      <c r="S308" s="4">
        <f t="shared" si="621"/>
        <v>16</v>
      </c>
      <c r="T308" s="4">
        <f t="shared" si="621"/>
        <v>17</v>
      </c>
      <c r="U308" s="4">
        <f t="shared" si="621"/>
        <v>18</v>
      </c>
      <c r="V308" s="4">
        <f t="shared" si="621"/>
        <v>19</v>
      </c>
      <c r="W308" s="4">
        <f t="shared" si="621"/>
        <v>20</v>
      </c>
      <c r="X308" s="4">
        <f t="shared" si="621"/>
        <v>21</v>
      </c>
      <c r="Y308" s="4">
        <f t="shared" si="621"/>
        <v>22</v>
      </c>
      <c r="Z308" s="4">
        <f t="shared" si="621"/>
        <v>23</v>
      </c>
      <c r="AA308" s="4">
        <f t="shared" si="621"/>
        <v>24</v>
      </c>
      <c r="AB308" s="4">
        <f t="shared" si="621"/>
        <v>25</v>
      </c>
      <c r="AC308" s="4">
        <f t="shared" si="621"/>
        <v>26</v>
      </c>
      <c r="AD308" s="4">
        <f t="shared" si="621"/>
        <v>27</v>
      </c>
      <c r="AE308" s="4">
        <f t="shared" si="621"/>
        <v>28</v>
      </c>
      <c r="AF308" s="4">
        <f t="shared" si="621"/>
        <v>29</v>
      </c>
      <c r="AG308" s="4">
        <f t="shared" si="621"/>
        <v>30</v>
      </c>
      <c r="AH308" s="4">
        <f t="shared" si="621"/>
        <v>31</v>
      </c>
      <c r="AI308" s="4">
        <f t="shared" si="621"/>
        <v>32</v>
      </c>
      <c r="AJ308" s="4">
        <f t="shared" si="621"/>
        <v>33</v>
      </c>
      <c r="AK308" s="4">
        <f t="shared" si="621"/>
        <v>34</v>
      </c>
      <c r="AL308" s="4">
        <f t="shared" si="621"/>
        <v>35</v>
      </c>
      <c r="AM308" s="4">
        <f t="shared" si="621"/>
        <v>36</v>
      </c>
      <c r="AN308" s="4">
        <f t="shared" si="621"/>
        <v>37</v>
      </c>
      <c r="AO308" s="4">
        <f t="shared" si="621"/>
        <v>38</v>
      </c>
      <c r="AP308" s="4">
        <f t="shared" si="621"/>
        <v>39</v>
      </c>
      <c r="AQ308" s="4">
        <f t="shared" si="621"/>
        <v>40</v>
      </c>
      <c r="AR308" s="4">
        <f t="shared" si="621"/>
        <v>41</v>
      </c>
      <c r="AS308" s="4">
        <f t="shared" si="621"/>
        <v>42</v>
      </c>
      <c r="AT308" s="4">
        <f t="shared" si="621"/>
        <v>43</v>
      </c>
      <c r="AU308" s="4">
        <f t="shared" si="621"/>
        <v>44</v>
      </c>
      <c r="AV308" s="4">
        <f t="shared" si="621"/>
        <v>45</v>
      </c>
      <c r="AW308" s="4">
        <f t="shared" si="621"/>
        <v>46</v>
      </c>
      <c r="AX308" s="4">
        <f t="shared" si="621"/>
        <v>47</v>
      </c>
      <c r="AY308" s="4">
        <f t="shared" si="621"/>
        <v>48</v>
      </c>
      <c r="AZ308" s="4">
        <f t="shared" si="621"/>
        <v>49</v>
      </c>
    </row>
    <row r="309" spans="2:52" x14ac:dyDescent="0.25">
      <c r="B309" s="127" t="s">
        <v>0</v>
      </c>
      <c r="C309" s="127">
        <f>K12/$C$7</f>
        <v>0.54545454545454541</v>
      </c>
      <c r="D309" s="127">
        <f t="shared" ref="D309:P309" si="622">L12/$C$7</f>
        <v>0.31818181818181818</v>
      </c>
      <c r="E309" s="127">
        <f t="shared" si="622"/>
        <v>0.40909090909090912</v>
      </c>
      <c r="F309" s="127">
        <f t="shared" si="622"/>
        <v>1.3484848484848484</v>
      </c>
      <c r="G309" s="127">
        <f t="shared" si="622"/>
        <v>1.6363636363636365</v>
      </c>
      <c r="H309" s="127">
        <f t="shared" si="622"/>
        <v>1.1818181818181819</v>
      </c>
      <c r="I309" s="127">
        <f t="shared" si="622"/>
        <v>1.696969696969697</v>
      </c>
      <c r="J309" s="127">
        <f t="shared" si="622"/>
        <v>1.696969696969697</v>
      </c>
      <c r="K309" s="127">
        <f t="shared" si="622"/>
        <v>2.8181818181818183</v>
      </c>
      <c r="L309" s="127">
        <f t="shared" si="622"/>
        <v>3.6363636363636362</v>
      </c>
      <c r="M309" s="127">
        <f t="shared" si="622"/>
        <v>3.5</v>
      </c>
      <c r="N309" s="127">
        <f t="shared" si="622"/>
        <v>5.5303030303030303</v>
      </c>
      <c r="O309" s="127">
        <f t="shared" si="622"/>
        <v>4.5303030303030303</v>
      </c>
      <c r="P309" s="127">
        <f t="shared" si="622"/>
        <v>4.833333333333333</v>
      </c>
      <c r="Q309" s="127">
        <f t="shared" ref="Q309" si="623">Y12/$C$7</f>
        <v>4.4242424242424239</v>
      </c>
      <c r="R309" s="127">
        <f t="shared" ref="R309" si="624">Z12/$C$7</f>
        <v>6.333333333333333</v>
      </c>
      <c r="S309" s="127">
        <f t="shared" ref="S309" si="625">AA12/$C$7</f>
        <v>7.5606060606060606</v>
      </c>
      <c r="T309" s="127">
        <f t="shared" ref="T309" si="626">AB12/$C$7</f>
        <v>13.333333333333334</v>
      </c>
      <c r="U309" s="127">
        <f t="shared" ref="U309" si="627">AC12/$C$7</f>
        <v>14.909090909090908</v>
      </c>
      <c r="V309" s="127">
        <f t="shared" ref="V309" si="628">AD12/$C$7</f>
        <v>16.969696969696969</v>
      </c>
      <c r="W309" s="127">
        <f t="shared" ref="W309" si="629">AE12/$C$7</f>
        <v>15.954545454545455</v>
      </c>
      <c r="X309" s="127">
        <f t="shared" ref="X309" si="630">AF12/$C$7</f>
        <v>7.8484848484848486</v>
      </c>
      <c r="Y309" s="127">
        <f t="shared" ref="Y309:AP309" si="631">AG12/$C$7</f>
        <v>12.621212121212121</v>
      </c>
      <c r="Z309" s="127">
        <f t="shared" si="631"/>
        <v>21.469696969696969</v>
      </c>
      <c r="AA309" s="127">
        <f t="shared" si="631"/>
        <v>8.1969696969696972</v>
      </c>
      <c r="AB309" s="127">
        <f t="shared" si="631"/>
        <v>20.318181818181817</v>
      </c>
      <c r="AC309" s="127">
        <f t="shared" si="631"/>
        <v>14.954545454545455</v>
      </c>
      <c r="AD309" s="127">
        <f t="shared" si="631"/>
        <v>9.6212121212121211</v>
      </c>
      <c r="AE309" s="127">
        <f t="shared" si="631"/>
        <v>8.5</v>
      </c>
      <c r="AF309" s="127">
        <f t="shared" si="631"/>
        <v>8.6969696969696972</v>
      </c>
      <c r="AG309" s="127">
        <f t="shared" si="631"/>
        <v>11.545454545454545</v>
      </c>
      <c r="AH309" s="127">
        <f t="shared" si="631"/>
        <v>21.787878787878789</v>
      </c>
      <c r="AI309" s="127">
        <f t="shared" si="631"/>
        <v>11.409090909090908</v>
      </c>
      <c r="AJ309" s="127">
        <f t="shared" si="631"/>
        <v>11.515151515151516</v>
      </c>
      <c r="AK309" s="127">
        <f t="shared" si="631"/>
        <v>9.7424242424242422</v>
      </c>
      <c r="AL309" s="127">
        <f t="shared" si="631"/>
        <v>5.9848484848484844</v>
      </c>
      <c r="AM309" s="127">
        <f t="shared" si="631"/>
        <v>8.2878787878787872</v>
      </c>
      <c r="AN309" s="127">
        <f t="shared" si="631"/>
        <v>8.045454545454545</v>
      </c>
      <c r="AO309" s="127">
        <f t="shared" si="631"/>
        <v>8.2424242424242422</v>
      </c>
      <c r="AP309" s="127"/>
    </row>
    <row r="310" spans="2:52" x14ac:dyDescent="0.25">
      <c r="B310" s="127" t="s">
        <v>10</v>
      </c>
      <c r="C310" s="127">
        <f>T51/$C$46</f>
        <v>0.34146341463414637</v>
      </c>
      <c r="D310" s="127">
        <f t="shared" ref="D310:AF310" si="632">U51/$C$46</f>
        <v>0.42682926829268292</v>
      </c>
      <c r="E310" s="127">
        <f t="shared" si="632"/>
        <v>0.59756097560975607</v>
      </c>
      <c r="F310" s="127">
        <f t="shared" si="632"/>
        <v>0.67073170731707321</v>
      </c>
      <c r="G310" s="127">
        <f t="shared" si="632"/>
        <v>0.87804878048780488</v>
      </c>
      <c r="H310" s="127">
        <f t="shared" si="632"/>
        <v>0.78048780487804881</v>
      </c>
      <c r="I310" s="127">
        <f t="shared" si="632"/>
        <v>0.80487804878048785</v>
      </c>
      <c r="J310" s="127">
        <f t="shared" si="632"/>
        <v>1.5609756097560976</v>
      </c>
      <c r="K310" s="127">
        <f t="shared" si="632"/>
        <v>1.8170731707317074</v>
      </c>
      <c r="L310" s="127">
        <f t="shared" si="632"/>
        <v>1.7073170731707317</v>
      </c>
      <c r="M310" s="127">
        <f t="shared" si="632"/>
        <v>1.7682926829268293</v>
      </c>
      <c r="N310" s="127">
        <f t="shared" si="632"/>
        <v>1.7195121951219512</v>
      </c>
      <c r="O310" s="127">
        <f t="shared" si="632"/>
        <v>2.2439024390243905</v>
      </c>
      <c r="P310" s="127">
        <f t="shared" si="632"/>
        <v>1.1219512195121952</v>
      </c>
      <c r="Q310" s="127">
        <f t="shared" si="632"/>
        <v>2.1097560975609757</v>
      </c>
      <c r="R310" s="127">
        <f t="shared" si="632"/>
        <v>3.0975609756097562</v>
      </c>
      <c r="S310" s="127">
        <f t="shared" si="632"/>
        <v>3</v>
      </c>
      <c r="T310" s="127">
        <f t="shared" si="632"/>
        <v>3.2439024390243905</v>
      </c>
      <c r="U310" s="127">
        <f t="shared" si="632"/>
        <v>2.0853658536585367</v>
      </c>
      <c r="V310" s="127">
        <f t="shared" si="632"/>
        <v>1.5731707317073171</v>
      </c>
      <c r="W310" s="127">
        <f t="shared" si="632"/>
        <v>1.5365853658536586</v>
      </c>
      <c r="X310" s="127">
        <f t="shared" si="632"/>
        <v>2.0731707317073171</v>
      </c>
      <c r="Y310" s="127">
        <f t="shared" si="632"/>
        <v>3.475609756097561</v>
      </c>
      <c r="Z310" s="127">
        <f t="shared" si="632"/>
        <v>3.8414634146341462</v>
      </c>
      <c r="AA310" s="127">
        <f t="shared" si="632"/>
        <v>3.6463414634146343</v>
      </c>
      <c r="AB310" s="127">
        <f t="shared" si="632"/>
        <v>2.9512195121951219</v>
      </c>
      <c r="AC310" s="127">
        <f t="shared" si="632"/>
        <v>2.2439024390243905</v>
      </c>
      <c r="AD310" s="127">
        <f t="shared" si="632"/>
        <v>1.3414634146341464</v>
      </c>
      <c r="AE310" s="127">
        <f t="shared" si="632"/>
        <v>2.3658536585365852</v>
      </c>
      <c r="AF310" s="127"/>
      <c r="AG310" s="127"/>
      <c r="AH310" s="127"/>
      <c r="AI310" s="127"/>
      <c r="AJ310" s="127"/>
      <c r="AK310" s="4"/>
      <c r="AL310" s="4"/>
      <c r="AM310" s="4"/>
      <c r="AN310" s="4"/>
    </row>
    <row r="311" spans="2:52" x14ac:dyDescent="0.25">
      <c r="B311" s="127" t="s">
        <v>4</v>
      </c>
      <c r="C311" s="127">
        <f>K23/$C$18</f>
        <v>0.46666666666666667</v>
      </c>
      <c r="D311" s="127">
        <f t="shared" ref="D311:V311" si="633">L23/$C$18</f>
        <v>0.68333333333333335</v>
      </c>
      <c r="E311" s="127">
        <f t="shared" si="633"/>
        <v>0.81666666666666665</v>
      </c>
      <c r="F311" s="127">
        <f t="shared" si="633"/>
        <v>0.6</v>
      </c>
      <c r="G311" s="127">
        <f t="shared" si="633"/>
        <v>2.2166666666666668</v>
      </c>
      <c r="H311" s="127">
        <f t="shared" si="633"/>
        <v>1.6166666666666667</v>
      </c>
      <c r="I311" s="127">
        <f t="shared" si="633"/>
        <v>2.8</v>
      </c>
      <c r="J311" s="127">
        <f t="shared" si="633"/>
        <v>3.2666666666666666</v>
      </c>
      <c r="K311" s="127">
        <f t="shared" si="633"/>
        <v>3.15</v>
      </c>
      <c r="L311" s="127">
        <f t="shared" si="633"/>
        <v>3.5</v>
      </c>
      <c r="M311" s="127">
        <f t="shared" si="633"/>
        <v>3.5833333333333335</v>
      </c>
      <c r="N311" s="127">
        <f t="shared" si="633"/>
        <v>6.1333333333333337</v>
      </c>
      <c r="O311" s="127">
        <f t="shared" si="633"/>
        <v>5.8166666666666664</v>
      </c>
      <c r="P311" s="127">
        <f t="shared" si="633"/>
        <v>5.75</v>
      </c>
      <c r="Q311" s="127">
        <f t="shared" si="633"/>
        <v>7.916666666666667</v>
      </c>
      <c r="R311" s="127">
        <f t="shared" si="633"/>
        <v>7.1166666666666663</v>
      </c>
      <c r="S311" s="127">
        <f t="shared" si="633"/>
        <v>10.45</v>
      </c>
      <c r="T311" s="127">
        <f t="shared" si="633"/>
        <v>13.216666666666667</v>
      </c>
      <c r="U311" s="127">
        <f t="shared" si="633"/>
        <v>10.85</v>
      </c>
      <c r="V311" s="127">
        <f t="shared" si="633"/>
        <v>10.016666666666667</v>
      </c>
      <c r="W311" s="127">
        <f t="shared" ref="W311" si="634">AE23/$C$18</f>
        <v>12.383333333333333</v>
      </c>
      <c r="X311" s="127">
        <f t="shared" ref="X311" si="635">AF23/$C$18</f>
        <v>11.383333333333333</v>
      </c>
      <c r="Y311" s="127">
        <f t="shared" ref="Y311" si="636">AG23/$C$18</f>
        <v>11.033333333333333</v>
      </c>
      <c r="Z311" s="127">
        <f t="shared" ref="Z311" si="637">AH23/$C$18</f>
        <v>16.149999999999999</v>
      </c>
      <c r="AA311" s="127">
        <f t="shared" ref="AA311" si="638">AI23/$C$18</f>
        <v>14.816666666666666</v>
      </c>
      <c r="AB311" s="127">
        <f t="shared" ref="AB311" si="639">AJ23/$C$18</f>
        <v>12.6</v>
      </c>
      <c r="AC311" s="127">
        <f t="shared" ref="AC311" si="640">AK23/$C$18</f>
        <v>13.533333333333333</v>
      </c>
      <c r="AD311" s="127">
        <f t="shared" ref="AD311" si="641">AL23/$C$18</f>
        <v>13.95</v>
      </c>
      <c r="AE311" s="127">
        <f t="shared" ref="AE311" si="642">AM23/$C$18</f>
        <v>12.116666666666667</v>
      </c>
      <c r="AF311" s="127">
        <f t="shared" ref="AF311" si="643">AN23/$C$18</f>
        <v>12.666666666666666</v>
      </c>
      <c r="AG311" s="127">
        <f t="shared" ref="AG311:AZ311" si="644">AO23/$C$18</f>
        <v>12.766666666666667</v>
      </c>
      <c r="AH311" s="127">
        <f t="shared" si="644"/>
        <v>11.35</v>
      </c>
      <c r="AI311" s="127">
        <f t="shared" si="644"/>
        <v>8.75</v>
      </c>
      <c r="AJ311" s="127">
        <f t="shared" si="644"/>
        <v>10.6</v>
      </c>
      <c r="AK311" s="127">
        <f t="shared" si="644"/>
        <v>10.066666666666666</v>
      </c>
      <c r="AL311" s="127">
        <f t="shared" si="644"/>
        <v>9.0333333333333332</v>
      </c>
      <c r="AM311" s="127">
        <f t="shared" si="644"/>
        <v>10.166666666666666</v>
      </c>
      <c r="AN311" s="127">
        <f t="shared" si="644"/>
        <v>9.5</v>
      </c>
      <c r="AO311" s="127">
        <f t="shared" si="644"/>
        <v>10.316666666666666</v>
      </c>
      <c r="AP311" s="127">
        <f t="shared" si="644"/>
        <v>7.1833333333333336</v>
      </c>
      <c r="AQ311" s="127">
        <f t="shared" si="644"/>
        <v>9.4333333333333336</v>
      </c>
      <c r="AR311" s="127">
        <f t="shared" si="644"/>
        <v>10.033333333333333</v>
      </c>
      <c r="AS311" s="127">
        <f t="shared" si="644"/>
        <v>9.6333333333333329</v>
      </c>
      <c r="AT311" s="127">
        <f t="shared" si="644"/>
        <v>8.75</v>
      </c>
      <c r="AU311" s="127">
        <f t="shared" si="644"/>
        <v>9.5833333333333339</v>
      </c>
      <c r="AV311" s="127">
        <f t="shared" si="644"/>
        <v>8.0333333333333332</v>
      </c>
      <c r="AW311" s="127">
        <f t="shared" si="644"/>
        <v>7.2166666666666668</v>
      </c>
      <c r="AX311" s="127">
        <f t="shared" si="644"/>
        <v>7.5666666666666664</v>
      </c>
      <c r="AY311" s="127">
        <f t="shared" si="644"/>
        <v>8.8666666666666671</v>
      </c>
      <c r="AZ311" s="127">
        <f t="shared" si="644"/>
        <v>7.3166666666666664</v>
      </c>
    </row>
    <row r="312" spans="2:52" x14ac:dyDescent="0.25">
      <c r="B312" s="127" t="s">
        <v>6</v>
      </c>
      <c r="C312" s="127">
        <f>P40/$C$35</f>
        <v>0.32110091743119268</v>
      </c>
      <c r="D312" s="127">
        <f t="shared" ref="D312:AI312" si="645">Q40/$C$35</f>
        <v>0.49541284403669728</v>
      </c>
      <c r="E312" s="127">
        <f t="shared" si="645"/>
        <v>0.68807339449541283</v>
      </c>
      <c r="F312" s="127">
        <f t="shared" si="645"/>
        <v>0.7737003058103975</v>
      </c>
      <c r="G312" s="127">
        <f t="shared" si="645"/>
        <v>1.3241590214067278</v>
      </c>
      <c r="H312" s="127">
        <f t="shared" si="645"/>
        <v>1.3669724770642202</v>
      </c>
      <c r="I312" s="127">
        <f t="shared" si="645"/>
        <v>1.2629969418960245</v>
      </c>
      <c r="J312" s="127">
        <f t="shared" si="645"/>
        <v>1.6299694189602447</v>
      </c>
      <c r="K312" s="127">
        <f t="shared" si="645"/>
        <v>2.5107033639143732</v>
      </c>
      <c r="L312" s="127">
        <f t="shared" si="645"/>
        <v>2.8715596330275228</v>
      </c>
      <c r="M312" s="127">
        <f t="shared" si="645"/>
        <v>3.2905198776758411</v>
      </c>
      <c r="N312" s="127">
        <f t="shared" si="645"/>
        <v>3.6269113149847096</v>
      </c>
      <c r="O312" s="127">
        <f t="shared" si="645"/>
        <v>4.1131498470948014</v>
      </c>
      <c r="P312" s="127">
        <f t="shared" si="645"/>
        <v>3.6146788990825689</v>
      </c>
      <c r="Q312" s="127">
        <f t="shared" si="645"/>
        <v>3.712538226299694</v>
      </c>
      <c r="R312" s="127">
        <f t="shared" si="645"/>
        <v>5.8929663608562688</v>
      </c>
      <c r="S312" s="127">
        <f t="shared" si="645"/>
        <v>5.9174311926605503</v>
      </c>
      <c r="T312" s="127">
        <f t="shared" si="645"/>
        <v>5.6758409785932722</v>
      </c>
      <c r="U312" s="127">
        <f t="shared" si="645"/>
        <v>6.3547400611620795</v>
      </c>
      <c r="V312" s="127">
        <f t="shared" si="645"/>
        <v>5.8379204892966357</v>
      </c>
      <c r="W312" s="127">
        <f t="shared" si="645"/>
        <v>4.5351681957186543</v>
      </c>
      <c r="X312" s="127">
        <f t="shared" si="645"/>
        <v>4.4709480122324159</v>
      </c>
      <c r="Y312" s="127">
        <f t="shared" si="645"/>
        <v>7.0642201834862384</v>
      </c>
      <c r="Z312" s="127">
        <f t="shared" si="645"/>
        <v>7.6636085626911319</v>
      </c>
      <c r="AA312" s="127">
        <f t="shared" si="645"/>
        <v>6.5474006116207955</v>
      </c>
      <c r="AB312" s="127">
        <f t="shared" si="645"/>
        <v>6.3516819571865444</v>
      </c>
      <c r="AC312" s="127">
        <f t="shared" si="645"/>
        <v>5.3394495412844041</v>
      </c>
      <c r="AD312" s="127">
        <f t="shared" si="645"/>
        <v>4.9877675840978597</v>
      </c>
      <c r="AE312" s="127">
        <f t="shared" si="645"/>
        <v>4.9541284403669721</v>
      </c>
      <c r="AF312" s="127">
        <f t="shared" si="645"/>
        <v>7.9847094801223237</v>
      </c>
      <c r="AG312" s="127">
        <f t="shared" si="645"/>
        <v>6.6330275229357802</v>
      </c>
      <c r="AH312" s="127"/>
      <c r="AI312" s="127"/>
      <c r="AJ312" s="127"/>
      <c r="AK312" s="4"/>
      <c r="AL312" s="4"/>
      <c r="AM312" s="4"/>
      <c r="AN312" s="4"/>
    </row>
    <row r="313" spans="2:52" x14ac:dyDescent="0.25">
      <c r="B313" s="127" t="s">
        <v>15</v>
      </c>
      <c r="C313" s="127">
        <f>J62/$C$57</f>
        <v>0.65151515151515149</v>
      </c>
      <c r="D313" s="127">
        <f t="shared" ref="D313:AM313" si="646">K62/$C$57</f>
        <v>0.62121212121212122</v>
      </c>
      <c r="E313" s="127">
        <f t="shared" si="646"/>
        <v>0.5</v>
      </c>
      <c r="F313" s="127">
        <f t="shared" si="646"/>
        <v>0.84848484848484851</v>
      </c>
      <c r="G313" s="127">
        <f t="shared" si="646"/>
        <v>0.72727272727272729</v>
      </c>
      <c r="H313" s="127">
        <f t="shared" si="646"/>
        <v>0.81818181818181823</v>
      </c>
      <c r="I313" s="127">
        <f t="shared" si="646"/>
        <v>1.3181818181818181</v>
      </c>
      <c r="J313" s="127">
        <f t="shared" si="646"/>
        <v>0.65151515151515149</v>
      </c>
      <c r="K313" s="127">
        <f t="shared" si="646"/>
        <v>1.7121212121212122</v>
      </c>
      <c r="L313" s="127">
        <f t="shared" si="646"/>
        <v>2.7424242424242422</v>
      </c>
      <c r="M313" s="127">
        <f t="shared" si="646"/>
        <v>3.9393939393939394</v>
      </c>
      <c r="N313" s="127">
        <f t="shared" si="646"/>
        <v>3.1666666666666665</v>
      </c>
      <c r="O313" s="127">
        <f t="shared" si="646"/>
        <v>2.7272727272727271</v>
      </c>
      <c r="P313" s="127">
        <f t="shared" si="646"/>
        <v>5.7727272727272725</v>
      </c>
      <c r="Q313" s="127">
        <f t="shared" si="646"/>
        <v>8.5303030303030312</v>
      </c>
      <c r="R313" s="127">
        <f t="shared" si="646"/>
        <v>8.6212121212121211</v>
      </c>
      <c r="S313" s="127">
        <f t="shared" si="646"/>
        <v>10.363636363636363</v>
      </c>
      <c r="T313" s="127">
        <f t="shared" si="646"/>
        <v>10.727272727272727</v>
      </c>
      <c r="U313" s="127">
        <f t="shared" si="646"/>
        <v>9.3787878787878789</v>
      </c>
      <c r="V313" s="127">
        <f t="shared" si="646"/>
        <v>6.6818181818181817</v>
      </c>
      <c r="W313" s="127">
        <f t="shared" si="646"/>
        <v>11.909090909090908</v>
      </c>
      <c r="X313" s="127">
        <f t="shared" si="646"/>
        <v>14.212121212121213</v>
      </c>
      <c r="Y313" s="127">
        <f t="shared" si="646"/>
        <v>13.348484848484848</v>
      </c>
      <c r="Z313" s="127">
        <f t="shared" si="646"/>
        <v>14.848484848484848</v>
      </c>
      <c r="AA313" s="127">
        <f t="shared" si="646"/>
        <v>13.893939393939394</v>
      </c>
      <c r="AB313" s="127">
        <f t="shared" si="646"/>
        <v>11.166666666666666</v>
      </c>
      <c r="AC313" s="127">
        <f t="shared" si="646"/>
        <v>10.863636363636363</v>
      </c>
      <c r="AD313" s="127">
        <f t="shared" si="646"/>
        <v>11.787878787878787</v>
      </c>
      <c r="AE313" s="127">
        <f t="shared" si="646"/>
        <v>11.530303030303031</v>
      </c>
      <c r="AF313" s="127">
        <f t="shared" si="646"/>
        <v>13.045454545454545</v>
      </c>
      <c r="AG313" s="127">
        <f t="shared" si="646"/>
        <v>12.833333333333334</v>
      </c>
      <c r="AH313" s="127">
        <f t="shared" si="646"/>
        <v>13.454545454545455</v>
      </c>
      <c r="AI313" s="127">
        <f t="shared" si="646"/>
        <v>9.0303030303030312</v>
      </c>
      <c r="AJ313" s="127">
        <f t="shared" si="646"/>
        <v>6.8030303030303028</v>
      </c>
      <c r="AK313" s="127">
        <f t="shared" si="646"/>
        <v>12.545454545454545</v>
      </c>
      <c r="AL313" s="127">
        <f t="shared" si="646"/>
        <v>11.560606060606061</v>
      </c>
      <c r="AM313" s="127"/>
      <c r="AN313" s="4"/>
    </row>
    <row r="314" spans="2:52" x14ac:dyDescent="0.25">
      <c r="B314" s="127" t="s">
        <v>19</v>
      </c>
      <c r="C314" s="127">
        <f>I73/$C$68</f>
        <v>0</v>
      </c>
      <c r="D314" s="127">
        <f t="shared" ref="D314:AR314" si="647">J73/$C$68</f>
        <v>1.3695652173913044</v>
      </c>
      <c r="E314" s="127">
        <f t="shared" si="647"/>
        <v>2</v>
      </c>
      <c r="F314" s="127">
        <f t="shared" si="647"/>
        <v>0.45652173913043476</v>
      </c>
      <c r="G314" s="127">
        <f t="shared" si="647"/>
        <v>3.9565217391304346</v>
      </c>
      <c r="H314" s="127">
        <f t="shared" si="647"/>
        <v>2.3260869565217392</v>
      </c>
      <c r="I314" s="127">
        <f t="shared" si="647"/>
        <v>3.6739130434782608</v>
      </c>
      <c r="J314" s="127">
        <f t="shared" si="647"/>
        <v>5.1086956521739131</v>
      </c>
      <c r="K314" s="127">
        <f t="shared" si="647"/>
        <v>8.1739130434782616</v>
      </c>
      <c r="L314" s="127">
        <f t="shared" si="647"/>
        <v>8.5652173913043477</v>
      </c>
      <c r="M314" s="127">
        <f t="shared" si="647"/>
        <v>8.9130434782608692</v>
      </c>
      <c r="N314" s="127">
        <f t="shared" si="647"/>
        <v>17.652173913043477</v>
      </c>
      <c r="O314" s="127">
        <f t="shared" si="647"/>
        <v>14.260869565217391</v>
      </c>
      <c r="P314" s="127">
        <f t="shared" si="647"/>
        <v>16</v>
      </c>
      <c r="Q314" s="127">
        <f t="shared" si="647"/>
        <v>16.347826086956523</v>
      </c>
      <c r="R314" s="127">
        <f t="shared" si="647"/>
        <v>18.347826086956523</v>
      </c>
      <c r="S314" s="127">
        <f t="shared" si="647"/>
        <v>17.847826086956523</v>
      </c>
      <c r="T314" s="127">
        <f t="shared" si="647"/>
        <v>19.847826086956523</v>
      </c>
      <c r="U314" s="127">
        <f t="shared" si="647"/>
        <v>16.260869565217391</v>
      </c>
      <c r="V314" s="127">
        <f t="shared" si="647"/>
        <v>20.065217391304348</v>
      </c>
      <c r="W314" s="127">
        <f t="shared" si="647"/>
        <v>20.891304347826086</v>
      </c>
      <c r="X314" s="127">
        <f t="shared" si="647"/>
        <v>18.478260869565219</v>
      </c>
      <c r="Y314" s="127">
        <f t="shared" si="647"/>
        <v>16.282608695652176</v>
      </c>
      <c r="Z314" s="127">
        <f t="shared" si="647"/>
        <v>15.086956521739131</v>
      </c>
      <c r="AA314" s="127">
        <f t="shared" si="647"/>
        <v>12</v>
      </c>
      <c r="AB314" s="127">
        <f t="shared" si="647"/>
        <v>18.521739130434781</v>
      </c>
      <c r="AC314" s="127">
        <f t="shared" si="647"/>
        <v>16.239130434782609</v>
      </c>
      <c r="AD314" s="127">
        <f t="shared" si="647"/>
        <v>14.239130434782609</v>
      </c>
      <c r="AE314" s="127">
        <f t="shared" si="647"/>
        <v>13.782608695652174</v>
      </c>
      <c r="AF314" s="127">
        <f t="shared" si="647"/>
        <v>11.413043478260869</v>
      </c>
      <c r="AG314" s="127">
        <f t="shared" si="647"/>
        <v>9.195652173913043</v>
      </c>
      <c r="AH314" s="127">
        <f t="shared" si="647"/>
        <v>15.804347826086957</v>
      </c>
      <c r="AI314" s="127">
        <f t="shared" si="647"/>
        <v>10.847826086956522</v>
      </c>
      <c r="AJ314" s="127">
        <f t="shared" si="647"/>
        <v>12.108695652173912</v>
      </c>
      <c r="AK314" s="127">
        <f t="shared" si="647"/>
        <v>10.934782608695652</v>
      </c>
      <c r="AL314" s="127">
        <f t="shared" si="647"/>
        <v>14.934782608695652</v>
      </c>
      <c r="AM314" s="127">
        <f t="shared" si="647"/>
        <v>13.847826086956522</v>
      </c>
      <c r="AN314" s="127">
        <f t="shared" si="647"/>
        <v>1.326086956521739</v>
      </c>
      <c r="AO314" s="127">
        <f t="shared" si="647"/>
        <v>3.3043478260869565</v>
      </c>
      <c r="AP314" s="127">
        <f t="shared" si="647"/>
        <v>9.3478260869565215</v>
      </c>
      <c r="AQ314" s="127">
        <f t="shared" si="647"/>
        <v>9.4565217391304355</v>
      </c>
      <c r="AR314" s="127"/>
    </row>
    <row r="315" spans="2:52" x14ac:dyDescent="0.25">
      <c r="B315" s="271" t="s">
        <v>203</v>
      </c>
    </row>
    <row r="346" spans="2:43" x14ac:dyDescent="0.25">
      <c r="B346" s="294" t="s">
        <v>146</v>
      </c>
      <c r="C346" s="294"/>
      <c r="D346" s="294"/>
    </row>
    <row r="350" spans="2:43" x14ac:dyDescent="0.25">
      <c r="B350" s="4"/>
      <c r="C350" s="4" t="s">
        <v>41</v>
      </c>
      <c r="D350" s="4" t="s">
        <v>42</v>
      </c>
      <c r="E350" s="4">
        <v>2</v>
      </c>
      <c r="F350" s="4">
        <f>E350+1</f>
        <v>3</v>
      </c>
      <c r="G350" s="4">
        <f t="shared" ref="G350" si="648">F350+1</f>
        <v>4</v>
      </c>
      <c r="H350" s="4">
        <f t="shared" ref="H350" si="649">G350+1</f>
        <v>5</v>
      </c>
      <c r="I350" s="4">
        <f t="shared" ref="I350" si="650">H350+1</f>
        <v>6</v>
      </c>
      <c r="J350" s="4">
        <f t="shared" ref="J350" si="651">I350+1</f>
        <v>7</v>
      </c>
      <c r="K350" s="4">
        <f t="shared" ref="K350" si="652">J350+1</f>
        <v>8</v>
      </c>
      <c r="L350" s="4">
        <f t="shared" ref="L350" si="653">K350+1</f>
        <v>9</v>
      </c>
      <c r="M350" s="4">
        <f t="shared" ref="M350" si="654">L350+1</f>
        <v>10</v>
      </c>
      <c r="N350" s="4">
        <f t="shared" ref="N350" si="655">M350+1</f>
        <v>11</v>
      </c>
      <c r="O350" s="4">
        <f t="shared" ref="O350" si="656">N350+1</f>
        <v>12</v>
      </c>
      <c r="P350" s="4">
        <f t="shared" ref="P350" si="657">O350+1</f>
        <v>13</v>
      </c>
      <c r="Q350" s="4">
        <f t="shared" ref="Q350" si="658">P350+1</f>
        <v>14</v>
      </c>
      <c r="R350" s="4">
        <f t="shared" ref="R350" si="659">Q350+1</f>
        <v>15</v>
      </c>
      <c r="S350" s="4">
        <f t="shared" ref="S350" si="660">R350+1</f>
        <v>16</v>
      </c>
      <c r="T350" s="4">
        <f t="shared" ref="T350" si="661">S350+1</f>
        <v>17</v>
      </c>
      <c r="U350" s="4">
        <f t="shared" ref="U350" si="662">T350+1</f>
        <v>18</v>
      </c>
      <c r="V350" s="4">
        <f t="shared" ref="V350" si="663">U350+1</f>
        <v>19</v>
      </c>
      <c r="W350" s="4">
        <f t="shared" ref="W350" si="664">V350+1</f>
        <v>20</v>
      </c>
      <c r="X350" s="4">
        <f t="shared" ref="X350" si="665">W350+1</f>
        <v>21</v>
      </c>
      <c r="Y350" s="4">
        <f t="shared" ref="Y350" si="666">X350+1</f>
        <v>22</v>
      </c>
      <c r="Z350" s="4">
        <f t="shared" ref="Z350" si="667">Y350+1</f>
        <v>23</v>
      </c>
      <c r="AA350" s="4">
        <f t="shared" ref="AA350" si="668">Z350+1</f>
        <v>24</v>
      </c>
      <c r="AB350" s="4">
        <f t="shared" ref="AB350" si="669">AA350+1</f>
        <v>25</v>
      </c>
      <c r="AC350" s="4">
        <f t="shared" ref="AC350" si="670">AB350+1</f>
        <v>26</v>
      </c>
      <c r="AD350" s="4">
        <f t="shared" ref="AD350" si="671">AC350+1</f>
        <v>27</v>
      </c>
      <c r="AE350" s="4">
        <f t="shared" ref="AE350" si="672">AD350+1</f>
        <v>28</v>
      </c>
      <c r="AF350" s="4">
        <f t="shared" ref="AF350" si="673">AE350+1</f>
        <v>29</v>
      </c>
      <c r="AG350" s="4">
        <f t="shared" ref="AG350" si="674">AF350+1</f>
        <v>30</v>
      </c>
      <c r="AH350" s="4">
        <f t="shared" ref="AH350" si="675">AG350+1</f>
        <v>31</v>
      </c>
      <c r="AI350" s="4">
        <f t="shared" ref="AI350" si="676">AH350+1</f>
        <v>32</v>
      </c>
      <c r="AJ350" s="4">
        <f t="shared" ref="AJ350" si="677">AI350+1</f>
        <v>33</v>
      </c>
      <c r="AK350" s="4">
        <f t="shared" ref="AK350" si="678">AJ350+1</f>
        <v>34</v>
      </c>
      <c r="AL350" s="4">
        <f t="shared" ref="AL350" si="679">AK350+1</f>
        <v>35</v>
      </c>
      <c r="AM350" s="4">
        <f t="shared" ref="AM350:AQ350" si="680">AL350+1</f>
        <v>36</v>
      </c>
      <c r="AN350" s="4">
        <f t="shared" si="680"/>
        <v>37</v>
      </c>
      <c r="AO350" s="4">
        <f t="shared" si="680"/>
        <v>38</v>
      </c>
      <c r="AP350" s="4">
        <f t="shared" si="680"/>
        <v>39</v>
      </c>
      <c r="AQ350" s="4">
        <f t="shared" si="680"/>
        <v>40</v>
      </c>
    </row>
    <row r="351" spans="2:43" x14ac:dyDescent="0.25">
      <c r="B351" s="127" t="s">
        <v>0</v>
      </c>
      <c r="C351" s="127">
        <f>K12/$C$7</f>
        <v>0.54545454545454541</v>
      </c>
      <c r="D351" s="127">
        <f>(K12+L12)/($C$7*2)</f>
        <v>0.43181818181818182</v>
      </c>
      <c r="E351" s="127">
        <f>(K12+L12+M12)/($C$7*3)</f>
        <v>0.42424242424242425</v>
      </c>
      <c r="F351" s="127">
        <f t="shared" ref="F351:AE351" si="681">(L12+M12+N12)/($C$7*3)</f>
        <v>0.69191919191919193</v>
      </c>
      <c r="G351" s="127">
        <f t="shared" si="681"/>
        <v>1.1313131313131313</v>
      </c>
      <c r="H351" s="127">
        <f t="shared" si="681"/>
        <v>1.3888888888888888</v>
      </c>
      <c r="I351" s="127">
        <f t="shared" si="681"/>
        <v>1.505050505050505</v>
      </c>
      <c r="J351" s="127">
        <f t="shared" si="681"/>
        <v>1.5252525252525253</v>
      </c>
      <c r="K351" s="127">
        <f t="shared" si="681"/>
        <v>2.0707070707070705</v>
      </c>
      <c r="L351" s="127">
        <f t="shared" si="681"/>
        <v>2.7171717171717171</v>
      </c>
      <c r="M351" s="127">
        <f t="shared" si="681"/>
        <v>3.3181818181818183</v>
      </c>
      <c r="N351" s="127">
        <f t="shared" si="681"/>
        <v>4.2222222222222223</v>
      </c>
      <c r="O351" s="127">
        <f t="shared" si="681"/>
        <v>4.5202020202020199</v>
      </c>
      <c r="P351" s="127">
        <f t="shared" si="681"/>
        <v>4.9646464646464645</v>
      </c>
      <c r="Q351" s="127">
        <f t="shared" si="681"/>
        <v>4.595959595959596</v>
      </c>
      <c r="R351" s="127">
        <f t="shared" si="681"/>
        <v>5.1969696969696972</v>
      </c>
      <c r="S351" s="127">
        <f t="shared" si="681"/>
        <v>6.1060606060606064</v>
      </c>
      <c r="T351" s="127">
        <f t="shared" si="681"/>
        <v>9.0757575757575761</v>
      </c>
      <c r="U351" s="127">
        <f t="shared" si="681"/>
        <v>11.934343434343434</v>
      </c>
      <c r="V351" s="127">
        <f t="shared" si="681"/>
        <v>15.070707070707071</v>
      </c>
      <c r="W351" s="127">
        <f t="shared" si="681"/>
        <v>15.944444444444445</v>
      </c>
      <c r="X351" s="127">
        <f t="shared" si="681"/>
        <v>13.590909090909092</v>
      </c>
      <c r="Y351" s="127">
        <f t="shared" si="681"/>
        <v>12.141414141414142</v>
      </c>
      <c r="Z351" s="127">
        <f t="shared" si="681"/>
        <v>13.979797979797979</v>
      </c>
      <c r="AA351" s="127">
        <f t="shared" si="681"/>
        <v>14.095959595959595</v>
      </c>
      <c r="AB351" s="127">
        <f t="shared" si="681"/>
        <v>16.661616161616163</v>
      </c>
      <c r="AC351" s="127">
        <f t="shared" si="681"/>
        <v>14.48989898989899</v>
      </c>
      <c r="AD351" s="127">
        <f t="shared" si="681"/>
        <v>14.964646464646465</v>
      </c>
      <c r="AE351" s="127">
        <f t="shared" si="681"/>
        <v>11.025252525252526</v>
      </c>
      <c r="AF351" s="127"/>
      <c r="AG351" s="127"/>
      <c r="AH351" s="127"/>
      <c r="AI351" s="127"/>
      <c r="AJ351" s="127"/>
      <c r="AK351" s="4"/>
      <c r="AL351" s="4"/>
      <c r="AM351" s="4"/>
      <c r="AN351" s="4"/>
    </row>
    <row r="352" spans="2:43" x14ac:dyDescent="0.25">
      <c r="B352" s="127" t="s">
        <v>10</v>
      </c>
      <c r="C352" s="127">
        <f>T51/$C$46</f>
        <v>0.34146341463414637</v>
      </c>
      <c r="D352" s="127">
        <f>(T51+U51)/($C$46*2)</f>
        <v>0.38414634146341464</v>
      </c>
      <c r="E352" s="127">
        <f>(T51+U51+V51)/($C$46*3)</f>
        <v>0.45528455284552843</v>
      </c>
      <c r="F352" s="127">
        <f t="shared" ref="F352:V352" si="682">(U51+V51+W51)/($C$46*3)</f>
        <v>0.56504065040650409</v>
      </c>
      <c r="G352" s="127">
        <f t="shared" si="682"/>
        <v>0.71544715447154472</v>
      </c>
      <c r="H352" s="127">
        <f t="shared" si="682"/>
        <v>0.77642276422764223</v>
      </c>
      <c r="I352" s="127">
        <f t="shared" si="682"/>
        <v>0.82113821138211385</v>
      </c>
      <c r="J352" s="127">
        <f t="shared" si="682"/>
        <v>1.0487804878048781</v>
      </c>
      <c r="K352" s="127">
        <f t="shared" si="682"/>
        <v>1.3943089430894309</v>
      </c>
      <c r="L352" s="127">
        <f t="shared" si="682"/>
        <v>1.6951219512195121</v>
      </c>
      <c r="M352" s="127">
        <f t="shared" si="682"/>
        <v>1.7642276422764227</v>
      </c>
      <c r="N352" s="127">
        <f t="shared" si="682"/>
        <v>1.7317073170731707</v>
      </c>
      <c r="O352" s="127">
        <f t="shared" si="682"/>
        <v>1.910569105691057</v>
      </c>
      <c r="P352" s="127">
        <f t="shared" si="682"/>
        <v>1.6951219512195121</v>
      </c>
      <c r="Q352" s="127">
        <f t="shared" si="682"/>
        <v>1.8252032520325203</v>
      </c>
      <c r="R352" s="127">
        <f t="shared" si="682"/>
        <v>2.1097560975609757</v>
      </c>
      <c r="S352" s="127">
        <f t="shared" si="682"/>
        <v>2.7357723577235773</v>
      </c>
      <c r="T352" s="127">
        <f t="shared" si="682"/>
        <v>3.1138211382113821</v>
      </c>
      <c r="U352" s="127">
        <f t="shared" si="682"/>
        <v>2.7764227642276422</v>
      </c>
      <c r="V352" s="127">
        <f t="shared" si="682"/>
        <v>2.3008130081300813</v>
      </c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4"/>
      <c r="AL352" s="4"/>
      <c r="AM352" s="4"/>
      <c r="AN352" s="4"/>
    </row>
    <row r="353" spans="2:43" x14ac:dyDescent="0.25">
      <c r="B353" s="127" t="s">
        <v>4</v>
      </c>
      <c r="C353" s="127">
        <f>K23/$C$18</f>
        <v>0.46666666666666667</v>
      </c>
      <c r="D353" s="127">
        <f>(K23+L23)/($C$18*2)</f>
        <v>0.57499999999999996</v>
      </c>
      <c r="E353" s="127">
        <f>(L23+L23+M23)/($C$18*3)</f>
        <v>0.72777777777777775</v>
      </c>
      <c r="F353" s="127">
        <f t="shared" ref="F353:AQ353" si="683">(M23+M23+N23)/($C$18*3)</f>
        <v>0.74444444444444446</v>
      </c>
      <c r="G353" s="127">
        <f t="shared" si="683"/>
        <v>1.1388888888888888</v>
      </c>
      <c r="H353" s="127">
        <f t="shared" si="683"/>
        <v>2.0166666666666666</v>
      </c>
      <c r="I353" s="127">
        <f t="shared" si="683"/>
        <v>2.0111111111111111</v>
      </c>
      <c r="J353" s="127">
        <f t="shared" si="683"/>
        <v>2.9555555555555557</v>
      </c>
      <c r="K353" s="127">
        <f t="shared" si="683"/>
        <v>3.2277777777777779</v>
      </c>
      <c r="L353" s="127">
        <f t="shared" si="683"/>
        <v>3.2666666666666666</v>
      </c>
      <c r="M353" s="127">
        <f t="shared" si="683"/>
        <v>3.5277777777777777</v>
      </c>
      <c r="N353" s="127">
        <f t="shared" si="683"/>
        <v>4.4333333333333336</v>
      </c>
      <c r="O353" s="127">
        <f t="shared" si="683"/>
        <v>6.0277777777777777</v>
      </c>
      <c r="P353" s="127">
        <f t="shared" si="683"/>
        <v>5.7944444444444443</v>
      </c>
      <c r="Q353" s="127">
        <f t="shared" si="683"/>
        <v>6.4722222222222223</v>
      </c>
      <c r="R353" s="127">
        <f t="shared" si="683"/>
        <v>7.65</v>
      </c>
      <c r="S353" s="127">
        <f t="shared" si="683"/>
        <v>8.2277777777777779</v>
      </c>
      <c r="T353" s="127">
        <f t="shared" si="683"/>
        <v>11.372222222222222</v>
      </c>
      <c r="U353" s="127">
        <f t="shared" si="683"/>
        <v>12.427777777777777</v>
      </c>
      <c r="V353" s="127">
        <f t="shared" si="683"/>
        <v>10.572222222222223</v>
      </c>
      <c r="W353" s="127">
        <f t="shared" si="683"/>
        <v>10.805555555555555</v>
      </c>
      <c r="X353" s="127">
        <f t="shared" si="683"/>
        <v>12.05</v>
      </c>
      <c r="Y353" s="127">
        <f t="shared" si="683"/>
        <v>11.266666666666667</v>
      </c>
      <c r="Z353" s="127">
        <f t="shared" si="683"/>
        <v>12.738888888888889</v>
      </c>
      <c r="AA353" s="127">
        <f t="shared" si="683"/>
        <v>15.705555555555556</v>
      </c>
      <c r="AB353" s="127">
        <f t="shared" si="683"/>
        <v>14.077777777777778</v>
      </c>
      <c r="AC353" s="127">
        <f t="shared" si="683"/>
        <v>12.911111111111111</v>
      </c>
      <c r="AD353" s="127">
        <f t="shared" si="683"/>
        <v>13.672222222222222</v>
      </c>
      <c r="AE353" s="127">
        <f t="shared" si="683"/>
        <v>13.338888888888889</v>
      </c>
      <c r="AF353" s="127">
        <f t="shared" si="683"/>
        <v>12.3</v>
      </c>
      <c r="AG353" s="127">
        <f t="shared" si="683"/>
        <v>12.7</v>
      </c>
      <c r="AH353" s="127">
        <f t="shared" si="683"/>
        <v>12.294444444444444</v>
      </c>
      <c r="AI353" s="127">
        <f t="shared" si="683"/>
        <v>10.483333333333333</v>
      </c>
      <c r="AJ353" s="127">
        <f t="shared" si="683"/>
        <v>9.3666666666666671</v>
      </c>
      <c r="AK353" s="127">
        <f t="shared" si="683"/>
        <v>10.422222222222222</v>
      </c>
      <c r="AL353" s="127">
        <f t="shared" si="683"/>
        <v>9.7222222222222214</v>
      </c>
      <c r="AM353" s="127">
        <f t="shared" si="683"/>
        <v>9.4111111111111114</v>
      </c>
      <c r="AN353" s="127">
        <f t="shared" si="683"/>
        <v>9.9444444444444446</v>
      </c>
      <c r="AO353" s="127">
        <f t="shared" si="683"/>
        <v>9.7722222222222221</v>
      </c>
      <c r="AP353" s="127">
        <f t="shared" si="683"/>
        <v>9.2722222222222221</v>
      </c>
      <c r="AQ353" s="127">
        <f t="shared" si="683"/>
        <v>7.9333333333333336</v>
      </c>
    </row>
    <row r="354" spans="2:43" x14ac:dyDescent="0.25">
      <c r="B354" s="127" t="s">
        <v>6</v>
      </c>
      <c r="C354" s="127">
        <f>P40/$C$35</f>
        <v>0.32110091743119268</v>
      </c>
      <c r="D354" s="127">
        <f>(P40+Q40)/($C$35*2)</f>
        <v>0.40825688073394495</v>
      </c>
      <c r="E354" s="127">
        <f>(P40+Q40+R40)/($C$35*3)</f>
        <v>0.50152905198776754</v>
      </c>
      <c r="F354" s="127">
        <f t="shared" ref="F354:X354" si="684">(Q40+R40+S40)/($C$35*3)</f>
        <v>0.65239551478083591</v>
      </c>
      <c r="G354" s="127">
        <f t="shared" si="684"/>
        <v>0.92864424057084605</v>
      </c>
      <c r="H354" s="127">
        <f t="shared" si="684"/>
        <v>1.1549439347604484</v>
      </c>
      <c r="I354" s="127">
        <f t="shared" si="684"/>
        <v>1.3180428134556574</v>
      </c>
      <c r="J354" s="127">
        <f t="shared" si="684"/>
        <v>1.4199796126401631</v>
      </c>
      <c r="K354" s="127">
        <f t="shared" si="684"/>
        <v>1.8012232415902141</v>
      </c>
      <c r="L354" s="127">
        <f t="shared" si="684"/>
        <v>2.3374108053007134</v>
      </c>
      <c r="M354" s="127">
        <f t="shared" si="684"/>
        <v>2.890927624872579</v>
      </c>
      <c r="N354" s="127">
        <f t="shared" si="684"/>
        <v>3.2629969418960245</v>
      </c>
      <c r="O354" s="127">
        <f t="shared" si="684"/>
        <v>3.6768603465851171</v>
      </c>
      <c r="P354" s="127">
        <f t="shared" si="684"/>
        <v>3.7849133537206932</v>
      </c>
      <c r="Q354" s="127">
        <f t="shared" si="684"/>
        <v>3.8134556574923546</v>
      </c>
      <c r="R354" s="127">
        <f t="shared" si="684"/>
        <v>4.4067278287461775</v>
      </c>
      <c r="S354" s="127">
        <f t="shared" si="684"/>
        <v>5.1743119266055047</v>
      </c>
      <c r="T354" s="127">
        <f t="shared" si="684"/>
        <v>5.8287461773700304</v>
      </c>
      <c r="U354" s="127">
        <f t="shared" si="684"/>
        <v>5.982670744138634</v>
      </c>
      <c r="V354" s="127">
        <f t="shared" si="684"/>
        <v>5.9561671763506627</v>
      </c>
      <c r="W354" s="127">
        <f t="shared" si="684"/>
        <v>5.5759429153924565</v>
      </c>
      <c r="X354" s="127">
        <f t="shared" si="684"/>
        <v>4.9480122324159019</v>
      </c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4"/>
      <c r="AL354" s="4"/>
      <c r="AM354" s="4"/>
      <c r="AN354" s="4"/>
    </row>
    <row r="355" spans="2:43" x14ac:dyDescent="0.25">
      <c r="B355" s="127" t="s">
        <v>15</v>
      </c>
      <c r="C355" s="127">
        <f>J62/$C$57</f>
        <v>0.65151515151515149</v>
      </c>
      <c r="D355" s="127">
        <f>(J62+K62)/($C$57*2)</f>
        <v>0.63636363636363635</v>
      </c>
      <c r="E355" s="127">
        <f>(J62+K62+L62)/($C$57*3)</f>
        <v>0.59090909090909094</v>
      </c>
      <c r="F355" s="127">
        <f t="shared" ref="F355:AC355" si="685">(K62+L62+M62)/($C$57*3)</f>
        <v>0.65656565656565657</v>
      </c>
      <c r="G355" s="127">
        <f t="shared" si="685"/>
        <v>0.69191919191919193</v>
      </c>
      <c r="H355" s="127">
        <f t="shared" si="685"/>
        <v>0.79797979797979801</v>
      </c>
      <c r="I355" s="127">
        <f t="shared" si="685"/>
        <v>0.95454545454545459</v>
      </c>
      <c r="J355" s="127">
        <f t="shared" si="685"/>
        <v>0.92929292929292928</v>
      </c>
      <c r="K355" s="127">
        <f t="shared" si="685"/>
        <v>1.2272727272727273</v>
      </c>
      <c r="L355" s="127">
        <f t="shared" si="685"/>
        <v>1.702020202020202</v>
      </c>
      <c r="M355" s="127">
        <f t="shared" si="685"/>
        <v>2.797979797979798</v>
      </c>
      <c r="N355" s="127">
        <f t="shared" si="685"/>
        <v>3.2828282828282829</v>
      </c>
      <c r="O355" s="127">
        <f t="shared" si="685"/>
        <v>3.2777777777777777</v>
      </c>
      <c r="P355" s="127">
        <f t="shared" si="685"/>
        <v>3.8888888888888888</v>
      </c>
      <c r="Q355" s="127">
        <f t="shared" si="685"/>
        <v>5.6767676767676765</v>
      </c>
      <c r="R355" s="127">
        <f t="shared" si="685"/>
        <v>7.641414141414141</v>
      </c>
      <c r="S355" s="127">
        <f t="shared" si="685"/>
        <v>9.1717171717171713</v>
      </c>
      <c r="T355" s="127">
        <f t="shared" si="685"/>
        <v>9.9040404040404049</v>
      </c>
      <c r="U355" s="127">
        <f t="shared" si="685"/>
        <v>10.156565656565656</v>
      </c>
      <c r="V355" s="127">
        <f t="shared" si="685"/>
        <v>8.9292929292929291</v>
      </c>
      <c r="W355" s="127">
        <f t="shared" si="685"/>
        <v>9.3232323232323235</v>
      </c>
      <c r="X355" s="127">
        <f t="shared" si="685"/>
        <v>10.934343434343434</v>
      </c>
      <c r="Y355" s="127">
        <f t="shared" si="685"/>
        <v>13.156565656565656</v>
      </c>
      <c r="Z355" s="127">
        <f t="shared" si="685"/>
        <v>14.136363636363637</v>
      </c>
      <c r="AA355" s="127">
        <f t="shared" si="685"/>
        <v>14.030303030303031</v>
      </c>
      <c r="AB355" s="127">
        <f t="shared" si="685"/>
        <v>13.303030303030303</v>
      </c>
      <c r="AC355" s="127">
        <f t="shared" si="685"/>
        <v>11.974747474747474</v>
      </c>
      <c r="AD355" s="127"/>
      <c r="AE355" s="127"/>
      <c r="AF355" s="127"/>
      <c r="AG355" s="127"/>
      <c r="AH355" s="127"/>
      <c r="AI355" s="127"/>
      <c r="AJ355" s="127"/>
      <c r="AK355" s="4"/>
      <c r="AL355" s="4"/>
      <c r="AM355" s="4"/>
      <c r="AN355" s="4"/>
    </row>
    <row r="356" spans="2:43" x14ac:dyDescent="0.25">
      <c r="B356" s="127" t="s">
        <v>19</v>
      </c>
      <c r="C356" s="127">
        <f>I73/$C$68</f>
        <v>0</v>
      </c>
      <c r="D356" s="127">
        <f>(I73+J73)/($C$68*2)</f>
        <v>0.68478260869565222</v>
      </c>
      <c r="E356" s="127">
        <f>(I73+J73+K73)/($C$68*3)</f>
        <v>1.1231884057971016</v>
      </c>
      <c r="F356" s="127">
        <f t="shared" ref="F356:AH356" si="686">(J73+K73+L73)/($C$68*3)</f>
        <v>1.2753623188405796</v>
      </c>
      <c r="G356" s="127">
        <f t="shared" si="686"/>
        <v>2.13768115942029</v>
      </c>
      <c r="H356" s="127">
        <f t="shared" si="686"/>
        <v>2.2463768115942031</v>
      </c>
      <c r="I356" s="127">
        <f t="shared" si="686"/>
        <v>3.318840579710145</v>
      </c>
      <c r="J356" s="127">
        <f t="shared" si="686"/>
        <v>3.7028985507246377</v>
      </c>
      <c r="K356" s="127">
        <f t="shared" si="686"/>
        <v>5.6521739130434785</v>
      </c>
      <c r="L356" s="127">
        <f t="shared" si="686"/>
        <v>7.2826086956521738</v>
      </c>
      <c r="M356" s="127">
        <f t="shared" si="686"/>
        <v>8.5507246376811601</v>
      </c>
      <c r="N356" s="127">
        <f t="shared" si="686"/>
        <v>11.710144927536232</v>
      </c>
      <c r="O356" s="127">
        <f t="shared" si="686"/>
        <v>13.608695652173912</v>
      </c>
      <c r="P356" s="127">
        <f t="shared" si="686"/>
        <v>15.971014492753623</v>
      </c>
      <c r="Q356" s="127">
        <f t="shared" si="686"/>
        <v>15.536231884057971</v>
      </c>
      <c r="R356" s="127">
        <f t="shared" si="686"/>
        <v>16.89855072463768</v>
      </c>
      <c r="S356" s="127">
        <f t="shared" si="686"/>
        <v>17.514492753623188</v>
      </c>
      <c r="T356" s="127">
        <f t="shared" si="686"/>
        <v>18.681159420289855</v>
      </c>
      <c r="U356" s="127">
        <f t="shared" si="686"/>
        <v>17.985507246376812</v>
      </c>
      <c r="V356" s="127">
        <f t="shared" si="686"/>
        <v>18.724637681159422</v>
      </c>
      <c r="W356" s="127">
        <f t="shared" si="686"/>
        <v>19.072463768115941</v>
      </c>
      <c r="X356" s="127">
        <f t="shared" si="686"/>
        <v>19.811594202898551</v>
      </c>
      <c r="Y356" s="127">
        <f t="shared" si="686"/>
        <v>18.55072463768116</v>
      </c>
      <c r="Z356" s="127">
        <f t="shared" si="686"/>
        <v>16.615942028985508</v>
      </c>
      <c r="AA356" s="127">
        <f t="shared" si="686"/>
        <v>14.456521739130435</v>
      </c>
      <c r="AB356" s="127">
        <f t="shared" si="686"/>
        <v>15.202898550724637</v>
      </c>
      <c r="AC356" s="127">
        <f t="shared" si="686"/>
        <v>15.586956521739131</v>
      </c>
      <c r="AD356" s="127">
        <f t="shared" si="686"/>
        <v>16.333333333333332</v>
      </c>
      <c r="AE356" s="127">
        <f t="shared" si="686"/>
        <v>14.753623188405797</v>
      </c>
      <c r="AF356" s="127">
        <f t="shared" si="686"/>
        <v>13.144927536231885</v>
      </c>
      <c r="AG356" s="127">
        <f t="shared" si="686"/>
        <v>11.463768115942029</v>
      </c>
      <c r="AH356" s="127">
        <f t="shared" si="686"/>
        <v>12.137681159420289</v>
      </c>
      <c r="AI356" s="127"/>
      <c r="AJ356" s="127"/>
      <c r="AK356" s="4"/>
      <c r="AL356" s="4"/>
      <c r="AM356" s="4"/>
      <c r="AN356" s="4"/>
    </row>
  </sheetData>
  <mergeCells count="61">
    <mergeCell ref="A138:C138"/>
    <mergeCell ref="A129:B129"/>
    <mergeCell ref="A137:C137"/>
    <mergeCell ref="A75:AL75"/>
    <mergeCell ref="AF100:AY100"/>
    <mergeCell ref="AF101:AY101"/>
    <mergeCell ref="C101:AE101"/>
    <mergeCell ref="A113:B113"/>
    <mergeCell ref="B346:D346"/>
    <mergeCell ref="AF95:AY95"/>
    <mergeCell ref="A274:D274"/>
    <mergeCell ref="F274:H274"/>
    <mergeCell ref="B306:D306"/>
    <mergeCell ref="C95:AE95"/>
    <mergeCell ref="C96:AE96"/>
    <mergeCell ref="C97:AE97"/>
    <mergeCell ref="C98:AE98"/>
    <mergeCell ref="C99:AE99"/>
    <mergeCell ref="C100:AE100"/>
    <mergeCell ref="A239:D239"/>
    <mergeCell ref="A130:B130"/>
    <mergeCell ref="AF98:AY98"/>
    <mergeCell ref="AF97:AY97"/>
    <mergeCell ref="AF99:AY99"/>
    <mergeCell ref="C218:E218"/>
    <mergeCell ref="C219:E219"/>
    <mergeCell ref="G1:S1"/>
    <mergeCell ref="A3:AL3"/>
    <mergeCell ref="A14:AL14"/>
    <mergeCell ref="A31:AL31"/>
    <mergeCell ref="A42:AL42"/>
    <mergeCell ref="A85:AL85"/>
    <mergeCell ref="A119:B119"/>
    <mergeCell ref="A112:B112"/>
    <mergeCell ref="A122:B122"/>
    <mergeCell ref="A110:B110"/>
    <mergeCell ref="A217:B217"/>
    <mergeCell ref="C217:E217"/>
    <mergeCell ref="C154:E154"/>
    <mergeCell ref="C155:E155"/>
    <mergeCell ref="AM64:BF64"/>
    <mergeCell ref="AM75:BF75"/>
    <mergeCell ref="AM42:BF42"/>
    <mergeCell ref="A214:G214"/>
    <mergeCell ref="A154:B154"/>
    <mergeCell ref="C198:E198"/>
    <mergeCell ref="C199:E199"/>
    <mergeCell ref="C200:E200"/>
    <mergeCell ref="A195:G195"/>
    <mergeCell ref="A198:B198"/>
    <mergeCell ref="C103:O103"/>
    <mergeCell ref="A64:AL64"/>
    <mergeCell ref="E105:S105"/>
    <mergeCell ref="C102:P102"/>
    <mergeCell ref="C156:E156"/>
    <mergeCell ref="AF96:AY96"/>
    <mergeCell ref="A53:AL53"/>
    <mergeCell ref="AM14:BF14"/>
    <mergeCell ref="AM3:BF3"/>
    <mergeCell ref="AM31:BF31"/>
    <mergeCell ref="AM53:BF53"/>
  </mergeCells>
  <hyperlinks>
    <hyperlink ref="C95" r:id="rId1" xr:uid="{6A759FAA-1F7E-4263-A026-A3B3496C8246}"/>
    <hyperlink ref="C96" r:id="rId2" xr:uid="{CD4D77F0-9B7F-4DC3-B17A-0B69B4072612}"/>
    <hyperlink ref="C97" r:id="rId3" xr:uid="{79FA3BED-540F-48F1-9C61-C6A1B2C51183}"/>
    <hyperlink ref="C98" r:id="rId4" xr:uid="{73B185E2-412F-44DE-AAC4-43B1B24B4087}"/>
    <hyperlink ref="C99" r:id="rId5" xr:uid="{F46AA968-7146-41D2-BE82-088D3ED739D6}"/>
    <hyperlink ref="C100" r:id="rId6" xr:uid="{F9989416-D394-489A-BA04-31AB732995D1}"/>
    <hyperlink ref="C103" r:id="rId7" xr:uid="{C80786D6-1E31-4A40-90F1-96C891CF7E53}"/>
    <hyperlink ref="C102" r:id="rId8" xr:uid="{FEC9F565-FA79-43BD-8D39-1E7E588DE49B}"/>
    <hyperlink ref="AF95" r:id="rId9" xr:uid="{13002782-1CC6-4116-9205-F5AEF4EE4FEB}"/>
    <hyperlink ref="AF98" r:id="rId10" xr:uid="{062588D2-1D5E-467B-AAD0-98507CCF1D79}"/>
    <hyperlink ref="AF96" r:id="rId11" xr:uid="{C91BC35A-DA91-4217-AE74-90A0B3F2EF98}"/>
    <hyperlink ref="AF97" r:id="rId12" xr:uid="{4CC7AD9D-D5D8-4DB9-BF01-4AE49306D505}"/>
    <hyperlink ref="AF99" r:id="rId13" xr:uid="{216CACB1-2361-48E9-BD25-28E08A1D1925}"/>
    <hyperlink ref="C101" r:id="rId14" xr:uid="{0EA8AA8C-13AA-4E97-8BBE-739D4993A56B}"/>
    <hyperlink ref="AF100" r:id="rId15" xr:uid="{7521C1D7-EFF8-40CA-B12D-A9AF0F2CBC60}"/>
    <hyperlink ref="AF101" r:id="rId16" xr:uid="{2D04A687-5D25-4F7C-998A-56323D5A6B03}"/>
  </hyperlinks>
  <pageMargins left="0.7" right="0.7" top="0.75" bottom="0.75" header="0.3" footer="0.3"/>
  <pageSetup paperSize="9" orientation="portrait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CFB5-8937-4914-8FFD-F31A030B15DF}">
  <dimension ref="A2:GA141"/>
  <sheetViews>
    <sheetView topLeftCell="CY1" zoomScaleNormal="100" workbookViewId="0">
      <selection activeCell="Q78" sqref="Q78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81" width="9.7109375" customWidth="1"/>
    <col min="183" max="183" width="18.85546875" customWidth="1"/>
  </cols>
  <sheetData>
    <row r="2" spans="1:183" ht="23.25" x14ac:dyDescent="0.35">
      <c r="F2" s="49"/>
      <c r="G2" s="301" t="s">
        <v>135</v>
      </c>
      <c r="H2" s="301"/>
      <c r="I2" s="301"/>
      <c r="J2" s="301"/>
      <c r="K2" s="301"/>
      <c r="L2" s="301"/>
      <c r="M2" s="301"/>
      <c r="T2" s="315" t="s">
        <v>124</v>
      </c>
      <c r="U2" s="315"/>
      <c r="V2" s="315"/>
      <c r="Y2" s="281" t="s">
        <v>127</v>
      </c>
      <c r="Z2" s="282"/>
      <c r="AA2" s="282"/>
      <c r="AB2" s="283"/>
      <c r="AF2" s="313" t="s">
        <v>183</v>
      </c>
      <c r="AG2" s="314"/>
      <c r="AH2" s="314"/>
      <c r="AI2" s="314"/>
      <c r="AJ2" s="314"/>
      <c r="AK2" s="314"/>
      <c r="AL2" s="314"/>
      <c r="AM2" s="314"/>
      <c r="AN2" s="314"/>
    </row>
    <row r="3" spans="1:183" x14ac:dyDescent="0.25">
      <c r="I3"/>
      <c r="T3" s="316"/>
      <c r="U3" s="316"/>
      <c r="V3" s="316"/>
      <c r="Y3" s="133"/>
      <c r="Z3" s="133"/>
      <c r="AA3" s="133"/>
      <c r="AB3" s="133"/>
      <c r="AF3" s="243"/>
      <c r="AG3" s="243"/>
      <c r="AH3" s="243"/>
      <c r="AI3" s="243"/>
      <c r="AJ3" s="243"/>
      <c r="AK3" s="243"/>
      <c r="AL3" s="243"/>
      <c r="AM3" s="243"/>
      <c r="AN3" s="243"/>
    </row>
    <row r="4" spans="1:183" x14ac:dyDescent="0.25">
      <c r="F4" s="302" t="s">
        <v>164</v>
      </c>
      <c r="G4" s="302"/>
      <c r="H4" s="302"/>
      <c r="I4" s="303"/>
    </row>
    <row r="5" spans="1:183" x14ac:dyDescent="0.25">
      <c r="A5" s="183" t="s">
        <v>56</v>
      </c>
      <c r="B5" s="183" t="s">
        <v>0</v>
      </c>
      <c r="D5" s="4"/>
      <c r="E5" s="4"/>
      <c r="F5" s="4" t="s">
        <v>187</v>
      </c>
      <c r="G5" s="4" t="s">
        <v>182</v>
      </c>
      <c r="H5" s="4" t="s">
        <v>104</v>
      </c>
      <c r="I5" s="187" t="s">
        <v>188</v>
      </c>
      <c r="J5" s="304" t="s">
        <v>65</v>
      </c>
      <c r="K5" s="304"/>
      <c r="L5" s="4" t="s">
        <v>69</v>
      </c>
      <c r="O5" s="186" t="s">
        <v>93</v>
      </c>
      <c r="P5" s="186"/>
      <c r="Q5" s="4"/>
      <c r="R5" s="4" t="s">
        <v>165</v>
      </c>
      <c r="T5" s="299" t="s">
        <v>125</v>
      </c>
      <c r="U5" s="299"/>
      <c r="V5" s="226">
        <v>130</v>
      </c>
      <c r="W5" s="66">
        <v>15</v>
      </c>
      <c r="Y5" s="300" t="s">
        <v>128</v>
      </c>
      <c r="Z5" s="300"/>
      <c r="AA5" s="184">
        <v>0.1</v>
      </c>
      <c r="AB5" s="7">
        <v>0.1</v>
      </c>
      <c r="AC5" s="297" t="s">
        <v>213</v>
      </c>
      <c r="AD5" s="298"/>
      <c r="AF5" s="4"/>
      <c r="AG5" s="4" t="s">
        <v>184</v>
      </c>
      <c r="AH5" s="136" t="s">
        <v>176</v>
      </c>
      <c r="AI5" s="4" t="s">
        <v>185</v>
      </c>
      <c r="AJ5" s="136" t="s">
        <v>176</v>
      </c>
      <c r="AK5" s="4" t="s">
        <v>186</v>
      </c>
      <c r="AL5" s="136" t="s">
        <v>176</v>
      </c>
      <c r="AM5" s="26" t="s">
        <v>177</v>
      </c>
      <c r="AN5" s="136" t="s">
        <v>176</v>
      </c>
      <c r="AO5" s="216"/>
      <c r="GA5" s="183" t="s">
        <v>56</v>
      </c>
    </row>
    <row r="6" spans="1:183" x14ac:dyDescent="0.25">
      <c r="A6" s="183" t="s">
        <v>57</v>
      </c>
      <c r="B6" s="183">
        <v>66000</v>
      </c>
      <c r="D6" s="4" t="s">
        <v>59</v>
      </c>
      <c r="E6" s="185">
        <v>5.0000000000000001E-3</v>
      </c>
      <c r="F6" s="42">
        <f>F7/4</f>
        <v>8.7499999999999994E-2</v>
      </c>
      <c r="G6" s="42">
        <f>F6*(1-H6)</f>
        <v>8.5720833333333329E-2</v>
      </c>
      <c r="H6" s="42">
        <f>L10*(E6/E8)</f>
        <v>2.0333333333333332E-2</v>
      </c>
      <c r="I6" s="42">
        <f>F6-G6</f>
        <v>1.779166666666665E-3</v>
      </c>
      <c r="J6" s="304" t="s">
        <v>66</v>
      </c>
      <c r="K6" s="304"/>
      <c r="L6" s="7">
        <v>0.5</v>
      </c>
      <c r="O6" s="4" t="s">
        <v>94</v>
      </c>
      <c r="P6" s="188">
        <v>1</v>
      </c>
      <c r="Q6" s="189">
        <f>F6*B9</f>
        <v>5.6874999999999988E-2</v>
      </c>
      <c r="R6" s="42">
        <f>Q6/(Q6+Q7+Q8)</f>
        <v>0.28384279475982532</v>
      </c>
      <c r="T6" s="299" t="s">
        <v>126</v>
      </c>
      <c r="U6" s="299"/>
      <c r="V6" s="227">
        <v>0.24</v>
      </c>
      <c r="W6" s="67">
        <v>0.2</v>
      </c>
      <c r="X6">
        <f>(1/(1+V6))^7</f>
        <v>0.22184426388475084</v>
      </c>
      <c r="Y6" s="300" t="s">
        <v>129</v>
      </c>
      <c r="Z6" s="300"/>
      <c r="AA6" s="184">
        <v>0</v>
      </c>
      <c r="AB6" s="4"/>
      <c r="AF6" s="4" t="s">
        <v>94</v>
      </c>
      <c r="AG6" s="42">
        <f>B9*P6</f>
        <v>0.64999999999999991</v>
      </c>
      <c r="AH6" s="230">
        <f>AG6/(AG6+AG7+AG8)</f>
        <v>0.76650943396226412</v>
      </c>
      <c r="AI6" s="42">
        <f>AG6*(1-F6)</f>
        <v>0.5931249999999999</v>
      </c>
      <c r="AJ6" s="230">
        <f>AI6/(AI6+AI7+AI8)</f>
        <v>0.83137680905491118</v>
      </c>
      <c r="AK6" s="42">
        <f>AG6*G6</f>
        <v>5.5718541666666656E-2</v>
      </c>
      <c r="AL6" s="230">
        <f>AK6/(AK6+AK7+AK8)</f>
        <v>0.50293147431965313</v>
      </c>
      <c r="AM6" s="42">
        <f>AG6*I6</f>
        <v>1.156458333333332E-3</v>
      </c>
      <c r="AN6" s="230">
        <f>AM6/(AM6+AM7+AM8)</f>
        <v>4.8616305160807727E-2</v>
      </c>
      <c r="GA6" s="183" t="s">
        <v>57</v>
      </c>
    </row>
    <row r="7" spans="1:183" x14ac:dyDescent="0.25">
      <c r="A7" s="183" t="s">
        <v>58</v>
      </c>
      <c r="B7" s="184">
        <v>0.06</v>
      </c>
      <c r="D7" s="4" t="s">
        <v>61</v>
      </c>
      <c r="E7" s="184">
        <v>0.05</v>
      </c>
      <c r="F7" s="7">
        <f>MIN(1,L9)</f>
        <v>0.35</v>
      </c>
      <c r="G7" s="42">
        <f>F7*(1-H7)</f>
        <v>0.27883333333333332</v>
      </c>
      <c r="H7" s="7">
        <f>L10*(E7/E8)</f>
        <v>0.20333333333333334</v>
      </c>
      <c r="I7" s="42">
        <f>F7-G7</f>
        <v>7.1166666666666656E-2</v>
      </c>
      <c r="J7" s="304" t="s">
        <v>67</v>
      </c>
      <c r="K7" s="304"/>
      <c r="L7" s="4" t="s">
        <v>68</v>
      </c>
      <c r="O7" s="4" t="s">
        <v>61</v>
      </c>
      <c r="P7" s="188">
        <v>0.6</v>
      </c>
      <c r="Q7" s="189">
        <f>F7*B8</f>
        <v>0.10149999999999999</v>
      </c>
      <c r="R7" s="7">
        <f>Q7/(Q6+Q7+Q8)</f>
        <v>0.50655021834061142</v>
      </c>
      <c r="T7" s="299" t="s">
        <v>64</v>
      </c>
      <c r="U7" s="299"/>
      <c r="V7" s="228">
        <f>V5*L6*(1/(1+V6))^7</f>
        <v>14.419877152508805</v>
      </c>
      <c r="Y7" s="300" t="s">
        <v>130</v>
      </c>
      <c r="Z7" s="300"/>
      <c r="AA7" s="184">
        <v>1</v>
      </c>
      <c r="AB7" s="4"/>
      <c r="AF7" s="4" t="s">
        <v>61</v>
      </c>
      <c r="AG7" s="7">
        <f>B8*P7</f>
        <v>0.17399999999999999</v>
      </c>
      <c r="AH7" s="231">
        <f>AG7/(AG6+AG7+AG8)</f>
        <v>0.20518867924528303</v>
      </c>
      <c r="AI7" s="7">
        <f>AG7*(1-F7)</f>
        <v>0.11309999999999999</v>
      </c>
      <c r="AJ7" s="231">
        <f>AI7/(AI6+AI7+AI8)</f>
        <v>0.15853102989101869</v>
      </c>
      <c r="AK7" s="42">
        <f>AG7*G7</f>
        <v>4.8516999999999998E-2</v>
      </c>
      <c r="AL7" s="231">
        <f>AK7/(AK6+AK7+AK8)</f>
        <v>0.43792830195633459</v>
      </c>
      <c r="AM7" s="42">
        <f>AG7*I7</f>
        <v>1.2382999999999996E-2</v>
      </c>
      <c r="AN7" s="231">
        <f>AM7/(AM6+AM7+AM8)</f>
        <v>0.52056843679880316</v>
      </c>
      <c r="GA7" s="183" t="s">
        <v>58</v>
      </c>
    </row>
    <row r="8" spans="1:183" x14ac:dyDescent="0.25">
      <c r="A8" s="183" t="s">
        <v>61</v>
      </c>
      <c r="B8" s="184">
        <v>0.28999999999999998</v>
      </c>
      <c r="D8" s="4" t="s">
        <v>103</v>
      </c>
      <c r="E8" s="184">
        <v>0.15</v>
      </c>
      <c r="F8" s="7">
        <f>MIN(1,2*F7)</f>
        <v>0.7</v>
      </c>
      <c r="G8" s="42">
        <f>F8*(1-H8)</f>
        <v>0.27299999999999996</v>
      </c>
      <c r="H8" s="7">
        <f>L10</f>
        <v>0.61</v>
      </c>
      <c r="I8" s="42">
        <f>F8-G8</f>
        <v>0.42699999999999999</v>
      </c>
      <c r="J8" s="304" t="s">
        <v>70</v>
      </c>
      <c r="K8" s="304"/>
      <c r="L8" s="4" t="s">
        <v>69</v>
      </c>
      <c r="O8" s="4" t="s">
        <v>58</v>
      </c>
      <c r="P8" s="188">
        <v>0.4</v>
      </c>
      <c r="Q8" s="189">
        <f>F8*B7</f>
        <v>4.1999999999999996E-2</v>
      </c>
      <c r="R8" s="7">
        <f>Q8/(Q6+Q7+Q8)</f>
        <v>0.20960698689956334</v>
      </c>
      <c r="T8" s="299" t="s">
        <v>63</v>
      </c>
      <c r="U8" s="299"/>
      <c r="V8" s="228">
        <f>V5*(1-L6)*(1/(1+V6))^7</f>
        <v>14.419877152508805</v>
      </c>
      <c r="Y8" s="300" t="s">
        <v>199</v>
      </c>
      <c r="Z8" s="300"/>
      <c r="AA8" s="257">
        <v>1</v>
      </c>
      <c r="AB8" s="4"/>
      <c r="AF8" s="4" t="s">
        <v>58</v>
      </c>
      <c r="AG8" s="15">
        <f>B7*P8</f>
        <v>2.4E-2</v>
      </c>
      <c r="AH8" s="231">
        <f>AG8/(AG6+AG7+AG8)</f>
        <v>2.8301886792452834E-2</v>
      </c>
      <c r="AI8" s="15">
        <f>AG8*(1-F8)</f>
        <v>7.2000000000000015E-3</v>
      </c>
      <c r="AJ8" s="231">
        <f>AI8/(AI6+AI7+AI8)</f>
        <v>1.0092161054070159E-2</v>
      </c>
      <c r="AK8" s="42">
        <f>AG8*G8</f>
        <v>6.5519999999999997E-3</v>
      </c>
      <c r="AL8" s="231">
        <f>AK8/(AK6+AK7+AK8)</f>
        <v>5.9140223724012293E-2</v>
      </c>
      <c r="AM8" s="42">
        <f>AG8*I8</f>
        <v>1.0248E-2</v>
      </c>
      <c r="AN8" s="231">
        <f>AM8/(AM6+AM7+AM8)</f>
        <v>0.430815258040389</v>
      </c>
      <c r="GA8" s="183" t="s">
        <v>61</v>
      </c>
    </row>
    <row r="9" spans="1:183" x14ac:dyDescent="0.25">
      <c r="A9" s="183" t="s">
        <v>80</v>
      </c>
      <c r="B9" s="185">
        <f>100%-B7-B8</f>
        <v>0.64999999999999991</v>
      </c>
      <c r="D9" s="4" t="s">
        <v>181</v>
      </c>
      <c r="E9" s="4"/>
      <c r="F9" s="4"/>
      <c r="G9" s="42">
        <f>(1-F6)+G6+I6</f>
        <v>1</v>
      </c>
      <c r="H9" s="42">
        <f>(1-F7)+G7+I7</f>
        <v>1</v>
      </c>
      <c r="I9" s="42">
        <f>(1-F8)+G8+I8</f>
        <v>1</v>
      </c>
      <c r="J9" s="305" t="s">
        <v>101</v>
      </c>
      <c r="K9" s="305"/>
      <c r="L9" s="184">
        <v>0.35</v>
      </c>
      <c r="M9" s="267"/>
      <c r="T9" s="299" t="s">
        <v>71</v>
      </c>
      <c r="U9" s="299"/>
      <c r="V9" s="229">
        <f>V8*(1-L9)*(1/(1+V6))^7</f>
        <v>2.0793285709344547</v>
      </c>
      <c r="AH9" s="48">
        <f>AH6+AH7+AH8</f>
        <v>1</v>
      </c>
      <c r="AJ9" s="48">
        <f>AJ6+AJ7+AJ8</f>
        <v>1</v>
      </c>
      <c r="AL9" s="48">
        <f>AL6+AL7+AL8</f>
        <v>1</v>
      </c>
      <c r="AN9" s="48">
        <f>AN6+AN7+AN8</f>
        <v>0.99999999999999989</v>
      </c>
      <c r="GA9" s="183" t="s">
        <v>80</v>
      </c>
    </row>
    <row r="10" spans="1:183" ht="26.25" customHeight="1" x14ac:dyDescent="0.25">
      <c r="D10" s="17" t="s">
        <v>193</v>
      </c>
      <c r="E10" s="233">
        <v>2</v>
      </c>
      <c r="F10" s="308" t="s">
        <v>195</v>
      </c>
      <c r="G10" s="308"/>
      <c r="J10" s="304" t="s">
        <v>105</v>
      </c>
      <c r="K10" s="304"/>
      <c r="L10" s="184">
        <v>0.61</v>
      </c>
      <c r="M10" s="270" t="s">
        <v>216</v>
      </c>
      <c r="O10" s="245" t="s">
        <v>202</v>
      </c>
      <c r="P10" s="73">
        <f>Q10/B6</f>
        <v>1.0606060606060606E-5</v>
      </c>
      <c r="Q10" s="266">
        <v>0.7</v>
      </c>
      <c r="R10" s="53">
        <f>P10*C29*(7*0.5+14*0.5)*(B9+B8*P7+B7*P8)</f>
        <v>4.048105620817644</v>
      </c>
      <c r="T10" s="299" t="s">
        <v>131</v>
      </c>
      <c r="U10" s="299"/>
      <c r="V10" s="229">
        <f>V8*L9*(1-L10)*(1/(1+V6))^7</f>
        <v>0.43665899989623541</v>
      </c>
      <c r="X10">
        <f>R10*X12</f>
        <v>0.80962112416352883</v>
      </c>
      <c r="AL10" s="265">
        <f>AL12*R10</f>
        <v>0.48577267449811729</v>
      </c>
    </row>
    <row r="11" spans="1:183" x14ac:dyDescent="0.25">
      <c r="A11" t="s">
        <v>62</v>
      </c>
      <c r="B11" s="50">
        <v>43907</v>
      </c>
      <c r="T11" s="299" t="s">
        <v>132</v>
      </c>
      <c r="U11" s="299"/>
      <c r="V11" s="229">
        <f>V8*L9*L10*(1/(1+V6))^7</f>
        <v>0.68297946137616306</v>
      </c>
      <c r="GA11" t="s">
        <v>62</v>
      </c>
    </row>
    <row r="12" spans="1:183" s="52" customFormat="1" x14ac:dyDescent="0.25">
      <c r="A12" s="52" t="s">
        <v>92</v>
      </c>
      <c r="C12" s="121">
        <v>1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22">
        <v>1</v>
      </c>
      <c r="J12" s="121">
        <v>1</v>
      </c>
      <c r="K12" s="121">
        <v>1</v>
      </c>
      <c r="L12" s="121">
        <f>M12</f>
        <v>1</v>
      </c>
      <c r="M12" s="122">
        <f>N12</f>
        <v>1</v>
      </c>
      <c r="N12" s="122">
        <f>O12</f>
        <v>1</v>
      </c>
      <c r="O12" s="122">
        <f>P12</f>
        <v>1</v>
      </c>
      <c r="P12" s="122">
        <v>1</v>
      </c>
      <c r="Q12" s="123">
        <v>1</v>
      </c>
      <c r="R12" s="124">
        <v>0.37</v>
      </c>
      <c r="S12" s="121">
        <f>R12</f>
        <v>0.37</v>
      </c>
      <c r="T12" s="121">
        <f t="shared" ref="T12:BM12" si="0">S12</f>
        <v>0.37</v>
      </c>
      <c r="U12" s="121">
        <f t="shared" si="0"/>
        <v>0.37</v>
      </c>
      <c r="V12" s="121">
        <f t="shared" si="0"/>
        <v>0.37</v>
      </c>
      <c r="W12" s="122">
        <f t="shared" si="0"/>
        <v>0.37</v>
      </c>
      <c r="X12" s="125">
        <v>0.2</v>
      </c>
      <c r="Y12" s="121">
        <f t="shared" si="0"/>
        <v>0.2</v>
      </c>
      <c r="Z12" s="121">
        <f t="shared" si="0"/>
        <v>0.2</v>
      </c>
      <c r="AA12" s="121">
        <f t="shared" si="0"/>
        <v>0.2</v>
      </c>
      <c r="AB12" s="121">
        <f t="shared" si="0"/>
        <v>0.2</v>
      </c>
      <c r="AC12" s="121">
        <f t="shared" si="0"/>
        <v>0.2</v>
      </c>
      <c r="AD12" s="122">
        <f t="shared" si="0"/>
        <v>0.2</v>
      </c>
      <c r="AE12" s="125">
        <v>0.12</v>
      </c>
      <c r="AF12" s="121">
        <f t="shared" si="0"/>
        <v>0.12</v>
      </c>
      <c r="AG12" s="121">
        <f t="shared" si="0"/>
        <v>0.12</v>
      </c>
      <c r="AH12" s="121">
        <f t="shared" si="0"/>
        <v>0.12</v>
      </c>
      <c r="AI12" s="121">
        <f t="shared" si="0"/>
        <v>0.12</v>
      </c>
      <c r="AJ12" s="157">
        <f t="shared" si="0"/>
        <v>0.12</v>
      </c>
      <c r="AK12" s="122">
        <f>AJ12</f>
        <v>0.12</v>
      </c>
      <c r="AL12" s="209">
        <v>0.12</v>
      </c>
      <c r="AM12" s="122">
        <f t="shared" ref="AM12:AX12" si="1">AL12</f>
        <v>0.12</v>
      </c>
      <c r="AN12" s="122">
        <f t="shared" si="1"/>
        <v>0.12</v>
      </c>
      <c r="AO12" s="122">
        <f t="shared" si="1"/>
        <v>0.12</v>
      </c>
      <c r="AP12" s="122">
        <f t="shared" si="1"/>
        <v>0.12</v>
      </c>
      <c r="AQ12" s="122">
        <f t="shared" si="1"/>
        <v>0.12</v>
      </c>
      <c r="AR12" s="122">
        <f t="shared" si="1"/>
        <v>0.12</v>
      </c>
      <c r="AS12" s="122">
        <f t="shared" si="1"/>
        <v>0.12</v>
      </c>
      <c r="AT12" s="122">
        <f t="shared" si="1"/>
        <v>0.12</v>
      </c>
      <c r="AU12" s="122">
        <f t="shared" si="1"/>
        <v>0.12</v>
      </c>
      <c r="AV12" s="122">
        <f t="shared" si="1"/>
        <v>0.12</v>
      </c>
      <c r="AW12" s="122">
        <f t="shared" si="1"/>
        <v>0.12</v>
      </c>
      <c r="AX12" s="157">
        <f t="shared" si="1"/>
        <v>0.12</v>
      </c>
      <c r="AY12" s="122">
        <f t="shared" si="0"/>
        <v>0.12</v>
      </c>
      <c r="AZ12" s="121">
        <f t="shared" si="0"/>
        <v>0.12</v>
      </c>
      <c r="BA12" s="121">
        <f t="shared" si="0"/>
        <v>0.12</v>
      </c>
      <c r="BB12" s="121">
        <f t="shared" si="0"/>
        <v>0.12</v>
      </c>
      <c r="BC12" s="121">
        <f t="shared" si="0"/>
        <v>0.12</v>
      </c>
      <c r="BD12" s="121">
        <f t="shared" si="0"/>
        <v>0.12</v>
      </c>
      <c r="BE12" s="157">
        <f t="shared" si="0"/>
        <v>0.12</v>
      </c>
      <c r="BF12" s="122">
        <f t="shared" si="0"/>
        <v>0.12</v>
      </c>
      <c r="BG12" s="121">
        <f t="shared" si="0"/>
        <v>0.12</v>
      </c>
      <c r="BH12" s="121">
        <f t="shared" si="0"/>
        <v>0.12</v>
      </c>
      <c r="BI12" s="121">
        <f t="shared" si="0"/>
        <v>0.12</v>
      </c>
      <c r="BJ12" s="121">
        <f t="shared" si="0"/>
        <v>0.12</v>
      </c>
      <c r="BK12" s="121">
        <f t="shared" si="0"/>
        <v>0.12</v>
      </c>
      <c r="BL12" s="157">
        <f t="shared" si="0"/>
        <v>0.12</v>
      </c>
      <c r="BM12" s="122">
        <f t="shared" si="0"/>
        <v>0.12</v>
      </c>
      <c r="BN12" s="121">
        <f t="shared" ref="BN12:BN13" si="2">BM12</f>
        <v>0.12</v>
      </c>
      <c r="BO12" s="121">
        <f t="shared" ref="BO12:BO13" si="3">BN12</f>
        <v>0.12</v>
      </c>
      <c r="BP12" s="121">
        <f t="shared" ref="BP12:BP13" si="4">BO12</f>
        <v>0.12</v>
      </c>
      <c r="BQ12" s="121">
        <f t="shared" ref="BQ12:BQ13" si="5">BP12</f>
        <v>0.12</v>
      </c>
      <c r="BR12" s="121">
        <f t="shared" ref="BR12:BR13" si="6">BQ12</f>
        <v>0.12</v>
      </c>
      <c r="BS12" s="121">
        <f t="shared" ref="BS12:BS13" si="7">BR12</f>
        <v>0.12</v>
      </c>
      <c r="BT12" s="122">
        <f t="shared" ref="BT12:BT13" si="8">BS12</f>
        <v>0.12</v>
      </c>
      <c r="BU12" s="124">
        <v>0.14000000000000001</v>
      </c>
      <c r="BV12" s="121">
        <f t="shared" ref="BV12:BV13" si="9">BU12</f>
        <v>0.14000000000000001</v>
      </c>
      <c r="BW12" s="121">
        <f t="shared" ref="BW12:BW14" si="10">BV12</f>
        <v>0.14000000000000001</v>
      </c>
      <c r="BX12" s="121">
        <f t="shared" ref="BX12:BX14" si="11">BW12</f>
        <v>0.14000000000000001</v>
      </c>
      <c r="BY12" s="121">
        <f t="shared" ref="BY12:BY14" si="12">BX12</f>
        <v>0.14000000000000001</v>
      </c>
      <c r="BZ12" s="121">
        <f t="shared" ref="BZ12:BZ14" si="13">BY12</f>
        <v>0.14000000000000001</v>
      </c>
      <c r="CA12" s="121">
        <f t="shared" ref="CA12:CB14" si="14">BZ12</f>
        <v>0.14000000000000001</v>
      </c>
      <c r="CB12" s="121">
        <f t="shared" si="14"/>
        <v>0.14000000000000001</v>
      </c>
      <c r="CC12" s="121">
        <f t="shared" ref="CC12:CD14" si="15">CB12</f>
        <v>0.14000000000000001</v>
      </c>
      <c r="CD12" s="121">
        <f t="shared" si="15"/>
        <v>0.14000000000000001</v>
      </c>
      <c r="CE12" s="121">
        <f t="shared" ref="CE12:CE14" si="16">CD12</f>
        <v>0.14000000000000001</v>
      </c>
      <c r="CF12" s="121">
        <f t="shared" ref="CF12:CF14" si="17">CE12</f>
        <v>0.14000000000000001</v>
      </c>
      <c r="CG12" s="121">
        <f t="shared" ref="CG12:CG14" si="18">CF12</f>
        <v>0.14000000000000001</v>
      </c>
      <c r="CH12" s="122">
        <f t="shared" ref="CH12:CH14" si="19">CG12</f>
        <v>0.14000000000000001</v>
      </c>
      <c r="CI12" s="121">
        <f t="shared" ref="CI12:CI14" si="20">CH12</f>
        <v>0.14000000000000001</v>
      </c>
      <c r="CJ12" s="121">
        <f t="shared" ref="CJ12:CJ14" si="21">CI12</f>
        <v>0.14000000000000001</v>
      </c>
      <c r="CK12" s="121">
        <f t="shared" ref="CK12:CK14" si="22">CJ12</f>
        <v>0.14000000000000001</v>
      </c>
      <c r="CL12" s="121">
        <f t="shared" ref="CL12:CL14" si="23">CK12</f>
        <v>0.14000000000000001</v>
      </c>
      <c r="CM12" s="121">
        <f t="shared" ref="CM12:CM14" si="24">CL12</f>
        <v>0.14000000000000001</v>
      </c>
      <c r="CN12" s="121">
        <f t="shared" ref="CN12:CN14" si="25">CM12</f>
        <v>0.14000000000000001</v>
      </c>
      <c r="CO12" s="122">
        <f t="shared" ref="CO12:CO14" si="26">CN12</f>
        <v>0.14000000000000001</v>
      </c>
      <c r="CP12" s="121">
        <f t="shared" ref="CP12:CP14" si="27">CO12</f>
        <v>0.14000000000000001</v>
      </c>
      <c r="CQ12" s="121">
        <f t="shared" ref="CQ12:CQ14" si="28">CP12</f>
        <v>0.14000000000000001</v>
      </c>
      <c r="CR12" s="121">
        <f t="shared" ref="CR12:CR14" si="29">CQ12</f>
        <v>0.14000000000000001</v>
      </c>
      <c r="CS12" s="121">
        <f t="shared" ref="CS12:CS14" si="30">CR12</f>
        <v>0.14000000000000001</v>
      </c>
      <c r="CT12" s="121">
        <f t="shared" ref="CT12:CT14" si="31">CS12</f>
        <v>0.14000000000000001</v>
      </c>
      <c r="CU12" s="121">
        <f t="shared" ref="CU12:CU14" si="32">CT12</f>
        <v>0.14000000000000001</v>
      </c>
      <c r="CV12" s="122">
        <f t="shared" ref="CV12:CV14" si="33">CU12</f>
        <v>0.14000000000000001</v>
      </c>
      <c r="CW12" s="121">
        <f t="shared" ref="CW12:CW14" si="34">CV12</f>
        <v>0.14000000000000001</v>
      </c>
      <c r="CX12" s="121">
        <f t="shared" ref="CX12:CX14" si="35">CW12</f>
        <v>0.14000000000000001</v>
      </c>
      <c r="CY12" s="121">
        <f t="shared" ref="CY12:CY14" si="36">CX12</f>
        <v>0.14000000000000001</v>
      </c>
      <c r="CZ12" s="121">
        <f t="shared" ref="CZ12:CZ14" si="37">CY12</f>
        <v>0.14000000000000001</v>
      </c>
      <c r="DA12" s="121">
        <f t="shared" ref="DA12:DA14" si="38">CZ12</f>
        <v>0.14000000000000001</v>
      </c>
      <c r="DB12" s="121">
        <f t="shared" ref="DB12:DB14" si="39">DA12</f>
        <v>0.14000000000000001</v>
      </c>
      <c r="DC12" s="121">
        <f t="shared" ref="DC12:DC14" si="40">DB12</f>
        <v>0.14000000000000001</v>
      </c>
      <c r="DD12" s="122">
        <f t="shared" ref="DD12:DD14" si="41">DC12</f>
        <v>0.14000000000000001</v>
      </c>
      <c r="DE12" s="121">
        <f t="shared" ref="DE12:DE14" si="42">DD12</f>
        <v>0.14000000000000001</v>
      </c>
      <c r="DF12" s="121">
        <f t="shared" ref="DF12:DF14" si="43">DE12</f>
        <v>0.14000000000000001</v>
      </c>
      <c r="DG12" s="121">
        <f t="shared" ref="DG12:DG14" si="44">DF12</f>
        <v>0.14000000000000001</v>
      </c>
      <c r="DH12" s="121">
        <f t="shared" ref="DH12:DH14" si="45">DG12</f>
        <v>0.14000000000000001</v>
      </c>
      <c r="DI12" s="121">
        <f t="shared" ref="DI12:DI14" si="46">DH12</f>
        <v>0.14000000000000001</v>
      </c>
      <c r="DJ12" s="121">
        <f t="shared" ref="DJ12:DJ14" si="47">DI12</f>
        <v>0.14000000000000001</v>
      </c>
      <c r="DK12" s="122">
        <f t="shared" ref="DK12:DK14" si="48">DJ12</f>
        <v>0.14000000000000001</v>
      </c>
      <c r="DL12" s="121">
        <f t="shared" ref="DL12:DL14" si="49">DK12</f>
        <v>0.14000000000000001</v>
      </c>
      <c r="DM12" s="121">
        <f t="shared" ref="DM12:DM14" si="50">DL12</f>
        <v>0.14000000000000001</v>
      </c>
      <c r="DN12" s="121">
        <f t="shared" ref="DN12:DN14" si="51">DM12</f>
        <v>0.14000000000000001</v>
      </c>
      <c r="DO12" s="121">
        <f t="shared" ref="DO12:DO14" si="52">DN12</f>
        <v>0.14000000000000001</v>
      </c>
      <c r="DP12" s="121">
        <f t="shared" ref="DP12:DP14" si="53">DO12</f>
        <v>0.14000000000000001</v>
      </c>
      <c r="DQ12" s="121">
        <f t="shared" ref="DQ12:DQ14" si="54">DP12</f>
        <v>0.14000000000000001</v>
      </c>
      <c r="DR12" s="121">
        <f t="shared" ref="DR12:DR14" si="55">DQ12</f>
        <v>0.14000000000000001</v>
      </c>
      <c r="DS12" s="121">
        <f t="shared" ref="DS12:DS14" si="56">DR12</f>
        <v>0.14000000000000001</v>
      </c>
      <c r="DT12" s="121">
        <f t="shared" ref="DT12:DT14" si="57">DS12</f>
        <v>0.14000000000000001</v>
      </c>
      <c r="DU12" s="121">
        <f t="shared" ref="DU12:DU14" si="58">DT12</f>
        <v>0.14000000000000001</v>
      </c>
      <c r="DV12" s="121">
        <f t="shared" ref="DV12:DV14" si="59">DU12</f>
        <v>0.14000000000000001</v>
      </c>
      <c r="DW12" s="121">
        <f t="shared" ref="DW12:DW14" si="60">DV12</f>
        <v>0.14000000000000001</v>
      </c>
      <c r="DX12" s="121">
        <f t="shared" ref="DX12:DX14" si="61">DW12</f>
        <v>0.14000000000000001</v>
      </c>
      <c r="DY12" s="121">
        <f t="shared" ref="DY12:DY14" si="62">DX12</f>
        <v>0.14000000000000001</v>
      </c>
      <c r="DZ12" s="121">
        <f t="shared" ref="DZ12:DZ14" si="63">DY12</f>
        <v>0.14000000000000001</v>
      </c>
      <c r="EA12" s="121">
        <f t="shared" ref="EA12:EA14" si="64">DZ12</f>
        <v>0.14000000000000001</v>
      </c>
      <c r="EB12" s="121">
        <f t="shared" ref="EB12:EB14" si="65">EA12</f>
        <v>0.14000000000000001</v>
      </c>
      <c r="EC12" s="121">
        <f t="shared" ref="EC12:EC14" si="66">EB12</f>
        <v>0.14000000000000001</v>
      </c>
      <c r="ED12" s="121">
        <f t="shared" ref="ED12:ED14" si="67">EC12</f>
        <v>0.14000000000000001</v>
      </c>
      <c r="EE12" s="121">
        <f t="shared" ref="EE12:EE14" si="68">ED12</f>
        <v>0.14000000000000001</v>
      </c>
      <c r="EF12" s="121">
        <f t="shared" ref="EF12:EF14" si="69">EE12</f>
        <v>0.14000000000000001</v>
      </c>
      <c r="EG12" s="121">
        <f t="shared" ref="EG12:EG14" si="70">EF12</f>
        <v>0.14000000000000001</v>
      </c>
      <c r="EH12" s="121">
        <f t="shared" ref="EH12:EH14" si="71">EG12</f>
        <v>0.14000000000000001</v>
      </c>
      <c r="EI12" s="121">
        <f t="shared" ref="EI12:EI14" si="72">EH12</f>
        <v>0.14000000000000001</v>
      </c>
      <c r="EJ12" s="121">
        <f t="shared" ref="EJ12:EJ14" si="73">EI12</f>
        <v>0.14000000000000001</v>
      </c>
      <c r="EK12" s="121">
        <f t="shared" ref="EK12:EK14" si="74">EJ12</f>
        <v>0.14000000000000001</v>
      </c>
      <c r="EL12" s="121">
        <f t="shared" ref="EL12:EL14" si="75">EK12</f>
        <v>0.14000000000000001</v>
      </c>
      <c r="EM12" s="121">
        <f t="shared" ref="EM12:EM14" si="76">EL12</f>
        <v>0.14000000000000001</v>
      </c>
      <c r="EN12" s="121">
        <f t="shared" ref="EN12:EN14" si="77">EM12</f>
        <v>0.14000000000000001</v>
      </c>
      <c r="EO12" s="121">
        <f t="shared" ref="EO12:EO14" si="78">EN12</f>
        <v>0.14000000000000001</v>
      </c>
      <c r="EP12" s="121">
        <f t="shared" ref="EP12:EP14" si="79">EO12</f>
        <v>0.14000000000000001</v>
      </c>
      <c r="EQ12" s="121">
        <f t="shared" ref="EQ12:EQ14" si="80">EP12</f>
        <v>0.14000000000000001</v>
      </c>
      <c r="ER12" s="121">
        <f t="shared" ref="ER12:ER14" si="81">EQ12</f>
        <v>0.14000000000000001</v>
      </c>
      <c r="ES12" s="121">
        <f t="shared" ref="ES12:ES14" si="82">ER12</f>
        <v>0.14000000000000001</v>
      </c>
      <c r="ET12" s="121">
        <f t="shared" ref="ET12:ET14" si="83">ES12</f>
        <v>0.14000000000000001</v>
      </c>
      <c r="EU12" s="121">
        <f t="shared" ref="EU12:EU14" si="84">ET12</f>
        <v>0.14000000000000001</v>
      </c>
      <c r="EV12" s="121">
        <f t="shared" ref="EV12:EV14" si="85">EU12</f>
        <v>0.14000000000000001</v>
      </c>
      <c r="EW12" s="121">
        <f t="shared" ref="EW12:EW14" si="86">EV12</f>
        <v>0.14000000000000001</v>
      </c>
      <c r="EX12" s="121">
        <f t="shared" ref="EX12:EX14" si="87">EW12</f>
        <v>0.14000000000000001</v>
      </c>
      <c r="EY12" s="121">
        <f t="shared" ref="EY12:EY14" si="88">EX12</f>
        <v>0.14000000000000001</v>
      </c>
      <c r="EZ12" s="121">
        <f t="shared" ref="EZ12:EZ14" si="89">EY12</f>
        <v>0.14000000000000001</v>
      </c>
      <c r="FA12" s="121">
        <f t="shared" ref="FA12:FA14" si="90">EZ12</f>
        <v>0.14000000000000001</v>
      </c>
      <c r="FB12" s="121">
        <f t="shared" ref="FB12:FB14" si="91">FA12</f>
        <v>0.14000000000000001</v>
      </c>
      <c r="FC12" s="121">
        <f t="shared" ref="FC12:FC14" si="92">FB12</f>
        <v>0.14000000000000001</v>
      </c>
      <c r="FD12" s="121">
        <f t="shared" ref="FD12:FD14" si="93">FC12</f>
        <v>0.14000000000000001</v>
      </c>
      <c r="FE12" s="121">
        <f t="shared" ref="FE12:FE14" si="94">FD12</f>
        <v>0.14000000000000001</v>
      </c>
      <c r="FF12" s="121">
        <f t="shared" ref="FF12:FF14" si="95">FE12</f>
        <v>0.14000000000000001</v>
      </c>
      <c r="FG12" s="121">
        <f t="shared" ref="FG12:FG14" si="96">FF12</f>
        <v>0.14000000000000001</v>
      </c>
      <c r="FH12" s="121">
        <f t="shared" ref="FH12:FH14" si="97">FG12</f>
        <v>0.14000000000000001</v>
      </c>
      <c r="FI12" s="121">
        <f t="shared" ref="FI12:FI14" si="98">FH12</f>
        <v>0.14000000000000001</v>
      </c>
      <c r="FJ12" s="121">
        <f t="shared" ref="FJ12:FJ14" si="99">FI12</f>
        <v>0.14000000000000001</v>
      </c>
      <c r="FK12" s="121">
        <f t="shared" ref="FK12:FK14" si="100">FJ12</f>
        <v>0.14000000000000001</v>
      </c>
      <c r="FL12" s="121">
        <f t="shared" ref="FL12:FL14" si="101">FK12</f>
        <v>0.14000000000000001</v>
      </c>
      <c r="FM12" s="121">
        <f t="shared" ref="FM12:FM14" si="102">FL12</f>
        <v>0.14000000000000001</v>
      </c>
      <c r="FN12" s="121">
        <f t="shared" ref="FN12:FN14" si="103">FM12</f>
        <v>0.14000000000000001</v>
      </c>
      <c r="FO12" s="121">
        <f t="shared" ref="FO12:FO14" si="104">FN12</f>
        <v>0.14000000000000001</v>
      </c>
      <c r="FP12" s="121">
        <f t="shared" ref="FP12:FP14" si="105">FO12</f>
        <v>0.14000000000000001</v>
      </c>
      <c r="FQ12" s="121">
        <f t="shared" ref="FQ12:FQ14" si="106">FP12</f>
        <v>0.14000000000000001</v>
      </c>
      <c r="FR12" s="121">
        <f t="shared" ref="FR12:FR14" si="107">FQ12</f>
        <v>0.14000000000000001</v>
      </c>
      <c r="FS12" s="121">
        <f t="shared" ref="FS12:FS14" si="108">FR12</f>
        <v>0.14000000000000001</v>
      </c>
      <c r="FT12" s="121">
        <f t="shared" ref="FT12:FT14" si="109">FS12</f>
        <v>0.14000000000000001</v>
      </c>
      <c r="FU12" s="121">
        <f t="shared" ref="FU12:FU14" si="110">FT12</f>
        <v>0.14000000000000001</v>
      </c>
      <c r="FV12" s="121">
        <f t="shared" ref="FV12:FV14" si="111">FU12</f>
        <v>0.14000000000000001</v>
      </c>
      <c r="FW12" s="121">
        <f t="shared" ref="FW12:FW14" si="112">FV12</f>
        <v>0.14000000000000001</v>
      </c>
      <c r="FX12" s="121">
        <f t="shared" ref="FX12:FX14" si="113">FW12</f>
        <v>0.14000000000000001</v>
      </c>
      <c r="FY12" s="121">
        <f t="shared" ref="FY12:FY14" si="114">FX12</f>
        <v>0.14000000000000001</v>
      </c>
      <c r="GA12" s="52" t="s">
        <v>92</v>
      </c>
    </row>
    <row r="13" spans="1:183" s="52" customFormat="1" x14ac:dyDescent="0.25">
      <c r="A13" s="52" t="s">
        <v>133</v>
      </c>
      <c r="C13" s="125">
        <v>1</v>
      </c>
      <c r="D13" s="121">
        <f>C13</f>
        <v>1</v>
      </c>
      <c r="E13" s="121">
        <f t="shared" ref="E13:BM13" si="115">D13</f>
        <v>1</v>
      </c>
      <c r="F13" s="121">
        <f t="shared" si="115"/>
        <v>1</v>
      </c>
      <c r="G13" s="121">
        <f t="shared" si="115"/>
        <v>1</v>
      </c>
      <c r="H13" s="121">
        <f t="shared" si="115"/>
        <v>1</v>
      </c>
      <c r="I13" s="121">
        <f t="shared" si="115"/>
        <v>1</v>
      </c>
      <c r="J13" s="121">
        <f t="shared" si="115"/>
        <v>1</v>
      </c>
      <c r="K13" s="121">
        <f t="shared" si="115"/>
        <v>1</v>
      </c>
      <c r="L13" s="121">
        <f t="shared" si="115"/>
        <v>1</v>
      </c>
      <c r="M13" s="121">
        <f t="shared" si="115"/>
        <v>1</v>
      </c>
      <c r="N13" s="121">
        <f t="shared" si="115"/>
        <v>1</v>
      </c>
      <c r="O13" s="121">
        <f t="shared" si="115"/>
        <v>1</v>
      </c>
      <c r="P13" s="154">
        <v>1</v>
      </c>
      <c r="Q13" s="121">
        <f>P13</f>
        <v>1</v>
      </c>
      <c r="R13" s="121">
        <f>P13</f>
        <v>1</v>
      </c>
      <c r="S13" s="121">
        <f t="shared" si="115"/>
        <v>1</v>
      </c>
      <c r="T13" s="121">
        <f t="shared" si="115"/>
        <v>1</v>
      </c>
      <c r="U13" s="121">
        <f t="shared" si="115"/>
        <v>1</v>
      </c>
      <c r="V13" s="121">
        <f t="shared" si="115"/>
        <v>1</v>
      </c>
      <c r="W13" s="121">
        <f t="shared" si="115"/>
        <v>1</v>
      </c>
      <c r="X13" s="125">
        <v>1.5</v>
      </c>
      <c r="Y13" s="121">
        <f t="shared" si="115"/>
        <v>1.5</v>
      </c>
      <c r="Z13" s="121">
        <f t="shared" si="115"/>
        <v>1.5</v>
      </c>
      <c r="AA13" s="121">
        <f t="shared" si="115"/>
        <v>1.5</v>
      </c>
      <c r="AB13" s="121">
        <f t="shared" si="115"/>
        <v>1.5</v>
      </c>
      <c r="AC13" s="121">
        <f t="shared" si="115"/>
        <v>1.5</v>
      </c>
      <c r="AD13" s="121">
        <f t="shared" si="115"/>
        <v>1.5</v>
      </c>
      <c r="AE13" s="125">
        <v>1.5</v>
      </c>
      <c r="AF13" s="121">
        <f t="shared" si="115"/>
        <v>1.5</v>
      </c>
      <c r="AG13" s="121">
        <f t="shared" si="115"/>
        <v>1.5</v>
      </c>
      <c r="AH13" s="121">
        <f t="shared" si="115"/>
        <v>1.5</v>
      </c>
      <c r="AI13" s="121">
        <f t="shared" si="115"/>
        <v>1.5</v>
      </c>
      <c r="AJ13" s="157">
        <f t="shared" si="115"/>
        <v>1.5</v>
      </c>
      <c r="AK13" s="154">
        <v>1</v>
      </c>
      <c r="AL13" s="121">
        <v>1</v>
      </c>
      <c r="AM13" s="121">
        <f t="shared" si="115"/>
        <v>1</v>
      </c>
      <c r="AN13" s="121">
        <f t="shared" si="115"/>
        <v>1</v>
      </c>
      <c r="AO13" s="121">
        <f t="shared" si="115"/>
        <v>1</v>
      </c>
      <c r="AP13" s="121">
        <f t="shared" si="115"/>
        <v>1</v>
      </c>
      <c r="AQ13" s="157">
        <f t="shared" si="115"/>
        <v>1</v>
      </c>
      <c r="AR13" s="209">
        <v>1</v>
      </c>
      <c r="AS13" s="121">
        <f t="shared" si="115"/>
        <v>1</v>
      </c>
      <c r="AT13" s="121">
        <f t="shared" si="115"/>
        <v>1</v>
      </c>
      <c r="AU13" s="121">
        <f t="shared" si="115"/>
        <v>1</v>
      </c>
      <c r="AV13" s="121">
        <f t="shared" si="115"/>
        <v>1</v>
      </c>
      <c r="AW13" s="121">
        <f t="shared" si="115"/>
        <v>1</v>
      </c>
      <c r="AX13" s="157">
        <f t="shared" si="115"/>
        <v>1</v>
      </c>
      <c r="AY13" s="122">
        <f t="shared" si="115"/>
        <v>1</v>
      </c>
      <c r="AZ13" s="121">
        <f t="shared" si="115"/>
        <v>1</v>
      </c>
      <c r="BA13" s="121">
        <f t="shared" si="115"/>
        <v>1</v>
      </c>
      <c r="BB13" s="121">
        <f t="shared" si="115"/>
        <v>1</v>
      </c>
      <c r="BC13" s="121">
        <f t="shared" si="115"/>
        <v>1</v>
      </c>
      <c r="BD13" s="121">
        <f t="shared" si="115"/>
        <v>1</v>
      </c>
      <c r="BE13" s="157">
        <f t="shared" si="115"/>
        <v>1</v>
      </c>
      <c r="BF13" s="122">
        <f t="shared" si="115"/>
        <v>1</v>
      </c>
      <c r="BG13" s="121">
        <f t="shared" si="115"/>
        <v>1</v>
      </c>
      <c r="BH13" s="121">
        <f t="shared" si="115"/>
        <v>1</v>
      </c>
      <c r="BI13" s="121">
        <f t="shared" si="115"/>
        <v>1</v>
      </c>
      <c r="BJ13" s="121">
        <f t="shared" si="115"/>
        <v>1</v>
      </c>
      <c r="BK13" s="121">
        <f t="shared" si="115"/>
        <v>1</v>
      </c>
      <c r="BL13" s="157">
        <f t="shared" si="115"/>
        <v>1</v>
      </c>
      <c r="BM13" s="122">
        <f t="shared" si="115"/>
        <v>1</v>
      </c>
      <c r="BN13" s="121">
        <f t="shared" si="2"/>
        <v>1</v>
      </c>
      <c r="BO13" s="121">
        <f t="shared" si="3"/>
        <v>1</v>
      </c>
      <c r="BP13" s="121">
        <f t="shared" si="4"/>
        <v>1</v>
      </c>
      <c r="BQ13" s="121">
        <f t="shared" si="5"/>
        <v>1</v>
      </c>
      <c r="BR13" s="121">
        <f t="shared" si="6"/>
        <v>1</v>
      </c>
      <c r="BS13" s="121">
        <f t="shared" si="7"/>
        <v>1</v>
      </c>
      <c r="BT13" s="122">
        <f t="shared" si="8"/>
        <v>1</v>
      </c>
      <c r="BU13" s="121">
        <f t="shared" ref="BU13" si="116">BT13</f>
        <v>1</v>
      </c>
      <c r="BV13" s="121">
        <f t="shared" si="9"/>
        <v>1</v>
      </c>
      <c r="BW13" s="121">
        <f t="shared" si="10"/>
        <v>1</v>
      </c>
      <c r="BX13" s="121">
        <f t="shared" si="11"/>
        <v>1</v>
      </c>
      <c r="BY13" s="121">
        <f t="shared" si="12"/>
        <v>1</v>
      </c>
      <c r="BZ13" s="121">
        <f t="shared" si="13"/>
        <v>1</v>
      </c>
      <c r="CA13" s="122">
        <f t="shared" ref="CA13:CA14" si="117">BZ13</f>
        <v>1</v>
      </c>
      <c r="CB13" s="121">
        <f t="shared" si="14"/>
        <v>1</v>
      </c>
      <c r="CC13" s="121">
        <f t="shared" si="15"/>
        <v>1</v>
      </c>
      <c r="CD13" s="121">
        <f t="shared" si="15"/>
        <v>1</v>
      </c>
      <c r="CE13" s="121">
        <f t="shared" si="16"/>
        <v>1</v>
      </c>
      <c r="CF13" s="121">
        <f t="shared" si="17"/>
        <v>1</v>
      </c>
      <c r="CG13" s="121">
        <f t="shared" si="18"/>
        <v>1</v>
      </c>
      <c r="CH13" s="122">
        <f t="shared" si="19"/>
        <v>1</v>
      </c>
      <c r="CI13" s="121">
        <f t="shared" si="20"/>
        <v>1</v>
      </c>
      <c r="CJ13" s="121">
        <f t="shared" si="21"/>
        <v>1</v>
      </c>
      <c r="CK13" s="121">
        <f t="shared" si="22"/>
        <v>1</v>
      </c>
      <c r="CL13" s="121">
        <f t="shared" si="23"/>
        <v>1</v>
      </c>
      <c r="CM13" s="121">
        <f t="shared" si="24"/>
        <v>1</v>
      </c>
      <c r="CN13" s="121">
        <f t="shared" si="25"/>
        <v>1</v>
      </c>
      <c r="CO13" s="122">
        <f t="shared" si="26"/>
        <v>1</v>
      </c>
      <c r="CP13" s="121">
        <f t="shared" si="27"/>
        <v>1</v>
      </c>
      <c r="CQ13" s="121">
        <f t="shared" si="28"/>
        <v>1</v>
      </c>
      <c r="CR13" s="121">
        <f t="shared" si="29"/>
        <v>1</v>
      </c>
      <c r="CS13" s="121">
        <f t="shared" si="30"/>
        <v>1</v>
      </c>
      <c r="CT13" s="121">
        <f t="shared" si="31"/>
        <v>1</v>
      </c>
      <c r="CU13" s="121">
        <f t="shared" si="32"/>
        <v>1</v>
      </c>
      <c r="CV13" s="122">
        <f t="shared" si="33"/>
        <v>1</v>
      </c>
      <c r="CW13" s="121">
        <f t="shared" si="34"/>
        <v>1</v>
      </c>
      <c r="CX13" s="121">
        <f t="shared" si="35"/>
        <v>1</v>
      </c>
      <c r="CY13" s="121">
        <f t="shared" si="36"/>
        <v>1</v>
      </c>
      <c r="CZ13" s="121">
        <f t="shared" si="37"/>
        <v>1</v>
      </c>
      <c r="DA13" s="121">
        <f t="shared" si="38"/>
        <v>1</v>
      </c>
      <c r="DB13" s="121">
        <f t="shared" si="39"/>
        <v>1</v>
      </c>
      <c r="DC13" s="121">
        <f t="shared" si="40"/>
        <v>1</v>
      </c>
      <c r="DD13" s="122">
        <f t="shared" si="41"/>
        <v>1</v>
      </c>
      <c r="DE13" s="121">
        <f t="shared" si="42"/>
        <v>1</v>
      </c>
      <c r="DF13" s="121">
        <f t="shared" si="43"/>
        <v>1</v>
      </c>
      <c r="DG13" s="121">
        <f t="shared" si="44"/>
        <v>1</v>
      </c>
      <c r="DH13" s="121">
        <f t="shared" si="45"/>
        <v>1</v>
      </c>
      <c r="DI13" s="121">
        <f t="shared" si="46"/>
        <v>1</v>
      </c>
      <c r="DJ13" s="121">
        <f t="shared" si="47"/>
        <v>1</v>
      </c>
      <c r="DK13" s="122">
        <f t="shared" si="48"/>
        <v>1</v>
      </c>
      <c r="DL13" s="121">
        <f t="shared" si="49"/>
        <v>1</v>
      </c>
      <c r="DM13" s="121">
        <f t="shared" si="50"/>
        <v>1</v>
      </c>
      <c r="DN13" s="121">
        <f t="shared" si="51"/>
        <v>1</v>
      </c>
      <c r="DO13" s="121">
        <f t="shared" si="52"/>
        <v>1</v>
      </c>
      <c r="DP13" s="121">
        <f t="shared" si="53"/>
        <v>1</v>
      </c>
      <c r="DQ13" s="121">
        <f t="shared" si="54"/>
        <v>1</v>
      </c>
      <c r="DR13" s="121">
        <f t="shared" si="55"/>
        <v>1</v>
      </c>
      <c r="DS13" s="121">
        <f t="shared" si="56"/>
        <v>1</v>
      </c>
      <c r="DT13" s="121">
        <f t="shared" si="57"/>
        <v>1</v>
      </c>
      <c r="DU13" s="121">
        <f t="shared" si="58"/>
        <v>1</v>
      </c>
      <c r="DV13" s="121">
        <f t="shared" si="59"/>
        <v>1</v>
      </c>
      <c r="DW13" s="121">
        <f t="shared" si="60"/>
        <v>1</v>
      </c>
      <c r="DX13" s="121">
        <f t="shared" si="61"/>
        <v>1</v>
      </c>
      <c r="DY13" s="121">
        <f t="shared" si="62"/>
        <v>1</v>
      </c>
      <c r="DZ13" s="121">
        <f t="shared" si="63"/>
        <v>1</v>
      </c>
      <c r="EA13" s="121">
        <f t="shared" si="64"/>
        <v>1</v>
      </c>
      <c r="EB13" s="121">
        <f t="shared" si="65"/>
        <v>1</v>
      </c>
      <c r="EC13" s="121">
        <f t="shared" si="66"/>
        <v>1</v>
      </c>
      <c r="ED13" s="121">
        <f t="shared" si="67"/>
        <v>1</v>
      </c>
      <c r="EE13" s="121">
        <f t="shared" si="68"/>
        <v>1</v>
      </c>
      <c r="EF13" s="121">
        <f t="shared" si="69"/>
        <v>1</v>
      </c>
      <c r="EG13" s="121">
        <f t="shared" si="70"/>
        <v>1</v>
      </c>
      <c r="EH13" s="121">
        <f t="shared" si="71"/>
        <v>1</v>
      </c>
      <c r="EI13" s="121">
        <f t="shared" si="72"/>
        <v>1</v>
      </c>
      <c r="EJ13" s="121">
        <f t="shared" si="73"/>
        <v>1</v>
      </c>
      <c r="EK13" s="121">
        <f t="shared" si="74"/>
        <v>1</v>
      </c>
      <c r="EL13" s="121">
        <f t="shared" si="75"/>
        <v>1</v>
      </c>
      <c r="EM13" s="121">
        <f t="shared" si="76"/>
        <v>1</v>
      </c>
      <c r="EN13" s="121">
        <f t="shared" si="77"/>
        <v>1</v>
      </c>
      <c r="EO13" s="121">
        <f t="shared" si="78"/>
        <v>1</v>
      </c>
      <c r="EP13" s="121">
        <f t="shared" si="79"/>
        <v>1</v>
      </c>
      <c r="EQ13" s="121">
        <f t="shared" si="80"/>
        <v>1</v>
      </c>
      <c r="ER13" s="121">
        <f t="shared" si="81"/>
        <v>1</v>
      </c>
      <c r="ES13" s="121">
        <f t="shared" si="82"/>
        <v>1</v>
      </c>
      <c r="ET13" s="121">
        <f t="shared" si="83"/>
        <v>1</v>
      </c>
      <c r="EU13" s="121">
        <f t="shared" si="84"/>
        <v>1</v>
      </c>
      <c r="EV13" s="121">
        <f t="shared" si="85"/>
        <v>1</v>
      </c>
      <c r="EW13" s="121">
        <f t="shared" si="86"/>
        <v>1</v>
      </c>
      <c r="EX13" s="121">
        <f t="shared" si="87"/>
        <v>1</v>
      </c>
      <c r="EY13" s="121">
        <f t="shared" si="88"/>
        <v>1</v>
      </c>
      <c r="EZ13" s="121">
        <f t="shared" si="89"/>
        <v>1</v>
      </c>
      <c r="FA13" s="121">
        <f t="shared" si="90"/>
        <v>1</v>
      </c>
      <c r="FB13" s="121">
        <f t="shared" si="91"/>
        <v>1</v>
      </c>
      <c r="FC13" s="121">
        <f t="shared" si="92"/>
        <v>1</v>
      </c>
      <c r="FD13" s="121">
        <f t="shared" si="93"/>
        <v>1</v>
      </c>
      <c r="FE13" s="121">
        <f t="shared" si="94"/>
        <v>1</v>
      </c>
      <c r="FF13" s="121">
        <f t="shared" si="95"/>
        <v>1</v>
      </c>
      <c r="FG13" s="121">
        <f t="shared" si="96"/>
        <v>1</v>
      </c>
      <c r="FH13" s="121">
        <f t="shared" si="97"/>
        <v>1</v>
      </c>
      <c r="FI13" s="121">
        <f t="shared" si="98"/>
        <v>1</v>
      </c>
      <c r="FJ13" s="121">
        <f t="shared" si="99"/>
        <v>1</v>
      </c>
      <c r="FK13" s="121">
        <f t="shared" si="100"/>
        <v>1</v>
      </c>
      <c r="FL13" s="121">
        <f t="shared" si="101"/>
        <v>1</v>
      </c>
      <c r="FM13" s="121">
        <f t="shared" si="102"/>
        <v>1</v>
      </c>
      <c r="FN13" s="121">
        <f t="shared" si="103"/>
        <v>1</v>
      </c>
      <c r="FO13" s="121">
        <f t="shared" si="104"/>
        <v>1</v>
      </c>
      <c r="FP13" s="121">
        <f t="shared" si="105"/>
        <v>1</v>
      </c>
      <c r="FQ13" s="121">
        <f t="shared" si="106"/>
        <v>1</v>
      </c>
      <c r="FR13" s="121">
        <f t="shared" si="107"/>
        <v>1</v>
      </c>
      <c r="FS13" s="121">
        <f t="shared" si="108"/>
        <v>1</v>
      </c>
      <c r="FT13" s="121">
        <f t="shared" si="109"/>
        <v>1</v>
      </c>
      <c r="FU13" s="121">
        <f t="shared" si="110"/>
        <v>1</v>
      </c>
      <c r="FV13" s="121">
        <f t="shared" si="111"/>
        <v>1</v>
      </c>
      <c r="FW13" s="121">
        <f t="shared" si="112"/>
        <v>1</v>
      </c>
      <c r="FX13" s="121">
        <f t="shared" si="113"/>
        <v>1</v>
      </c>
      <c r="FY13" s="121">
        <f t="shared" si="114"/>
        <v>1</v>
      </c>
      <c r="GA13" s="52" t="s">
        <v>133</v>
      </c>
    </row>
    <row r="14" spans="1:183" s="52" customFormat="1" x14ac:dyDescent="0.25">
      <c r="A14" s="52" t="s">
        <v>208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  <c r="S14" s="125">
        <v>0</v>
      </c>
      <c r="T14" s="125">
        <v>0</v>
      </c>
      <c r="U14" s="125">
        <v>0</v>
      </c>
      <c r="V14" s="125">
        <v>0</v>
      </c>
      <c r="W14" s="125">
        <v>0</v>
      </c>
      <c r="X14" s="125">
        <v>0</v>
      </c>
      <c r="Y14" s="125">
        <v>0</v>
      </c>
      <c r="Z14" s="125">
        <v>0</v>
      </c>
      <c r="AA14" s="125">
        <v>0</v>
      </c>
      <c r="AB14" s="125">
        <v>0</v>
      </c>
      <c r="AC14" s="125">
        <v>0</v>
      </c>
      <c r="AD14" s="125">
        <v>0</v>
      </c>
      <c r="AE14" s="125">
        <v>0</v>
      </c>
      <c r="AF14" s="125">
        <v>0</v>
      </c>
      <c r="AG14" s="125">
        <v>0</v>
      </c>
      <c r="AH14" s="125">
        <v>0</v>
      </c>
      <c r="AI14" s="125">
        <v>0</v>
      </c>
      <c r="AJ14" s="125">
        <v>0</v>
      </c>
      <c r="AK14" s="125">
        <v>0</v>
      </c>
      <c r="AL14" s="125">
        <v>0</v>
      </c>
      <c r="AM14" s="125">
        <v>0</v>
      </c>
      <c r="AN14" s="125">
        <v>0</v>
      </c>
      <c r="AO14" s="125">
        <v>0</v>
      </c>
      <c r="AP14" s="125">
        <v>0</v>
      </c>
      <c r="AQ14" s="125">
        <v>0</v>
      </c>
      <c r="AR14" s="125">
        <v>0</v>
      </c>
      <c r="AS14" s="125">
        <v>0</v>
      </c>
      <c r="AT14" s="125">
        <v>0</v>
      </c>
      <c r="AU14" s="125">
        <v>0</v>
      </c>
      <c r="AV14" s="125">
        <v>0</v>
      </c>
      <c r="AW14" s="125">
        <v>0</v>
      </c>
      <c r="AX14" s="125">
        <v>0</v>
      </c>
      <c r="AY14" s="125">
        <v>0</v>
      </c>
      <c r="AZ14" s="125">
        <v>0</v>
      </c>
      <c r="BA14" s="125">
        <v>0</v>
      </c>
      <c r="BB14" s="125">
        <v>0</v>
      </c>
      <c r="BC14" s="125">
        <v>0</v>
      </c>
      <c r="BD14" s="125">
        <v>0</v>
      </c>
      <c r="BE14" s="125">
        <v>0</v>
      </c>
      <c r="BF14" s="125">
        <v>0</v>
      </c>
      <c r="BG14" s="125">
        <v>0</v>
      </c>
      <c r="BH14" s="125">
        <v>0</v>
      </c>
      <c r="BI14" s="125">
        <v>0</v>
      </c>
      <c r="BJ14" s="125">
        <v>0</v>
      </c>
      <c r="BK14" s="125">
        <v>0</v>
      </c>
      <c r="BL14" s="125">
        <v>0</v>
      </c>
      <c r="BM14" s="125">
        <v>0</v>
      </c>
      <c r="BN14" s="125">
        <v>0</v>
      </c>
      <c r="BO14" s="125">
        <v>0</v>
      </c>
      <c r="BP14" s="125">
        <v>0</v>
      </c>
      <c r="BQ14" s="125">
        <v>0</v>
      </c>
      <c r="BR14" s="125">
        <v>0</v>
      </c>
      <c r="BS14" s="125">
        <v>0</v>
      </c>
      <c r="BT14" s="125">
        <v>0</v>
      </c>
      <c r="BU14" s="124">
        <f>AA8</f>
        <v>1</v>
      </c>
      <c r="BV14" s="125">
        <f>BU14</f>
        <v>1</v>
      </c>
      <c r="BW14" s="125">
        <f t="shared" si="10"/>
        <v>1</v>
      </c>
      <c r="BX14" s="125">
        <f t="shared" si="11"/>
        <v>1</v>
      </c>
      <c r="BY14" s="125">
        <f t="shared" si="12"/>
        <v>1</v>
      </c>
      <c r="BZ14" s="125">
        <f t="shared" si="13"/>
        <v>1</v>
      </c>
      <c r="CA14" s="125">
        <f t="shared" si="117"/>
        <v>1</v>
      </c>
      <c r="CB14" s="125">
        <f t="shared" si="14"/>
        <v>1</v>
      </c>
      <c r="CC14" s="125">
        <f t="shared" si="15"/>
        <v>1</v>
      </c>
      <c r="CD14" s="125">
        <f t="shared" si="15"/>
        <v>1</v>
      </c>
      <c r="CE14" s="125">
        <f t="shared" si="16"/>
        <v>1</v>
      </c>
      <c r="CF14" s="125">
        <f t="shared" si="17"/>
        <v>1</v>
      </c>
      <c r="CG14" s="125">
        <f t="shared" si="18"/>
        <v>1</v>
      </c>
      <c r="CH14" s="125">
        <f t="shared" si="19"/>
        <v>1</v>
      </c>
      <c r="CI14" s="125">
        <f t="shared" si="20"/>
        <v>1</v>
      </c>
      <c r="CJ14" s="125">
        <f t="shared" si="21"/>
        <v>1</v>
      </c>
      <c r="CK14" s="125">
        <f t="shared" si="22"/>
        <v>1</v>
      </c>
      <c r="CL14" s="125">
        <f t="shared" si="23"/>
        <v>1</v>
      </c>
      <c r="CM14" s="125">
        <f t="shared" si="24"/>
        <v>1</v>
      </c>
      <c r="CN14" s="125">
        <f t="shared" si="25"/>
        <v>1</v>
      </c>
      <c r="CO14" s="125">
        <f t="shared" si="26"/>
        <v>1</v>
      </c>
      <c r="CP14" s="125">
        <f t="shared" si="27"/>
        <v>1</v>
      </c>
      <c r="CQ14" s="125">
        <f t="shared" si="28"/>
        <v>1</v>
      </c>
      <c r="CR14" s="125">
        <f t="shared" si="29"/>
        <v>1</v>
      </c>
      <c r="CS14" s="125">
        <f t="shared" si="30"/>
        <v>1</v>
      </c>
      <c r="CT14" s="125">
        <f t="shared" si="31"/>
        <v>1</v>
      </c>
      <c r="CU14" s="125">
        <f t="shared" si="32"/>
        <v>1</v>
      </c>
      <c r="CV14" s="125">
        <f t="shared" si="33"/>
        <v>1</v>
      </c>
      <c r="CW14" s="125">
        <f t="shared" si="34"/>
        <v>1</v>
      </c>
      <c r="CX14" s="125">
        <f t="shared" si="35"/>
        <v>1</v>
      </c>
      <c r="CY14" s="125">
        <f t="shared" si="36"/>
        <v>1</v>
      </c>
      <c r="CZ14" s="125">
        <f t="shared" si="37"/>
        <v>1</v>
      </c>
      <c r="DA14" s="125">
        <f t="shared" si="38"/>
        <v>1</v>
      </c>
      <c r="DB14" s="125">
        <f t="shared" si="39"/>
        <v>1</v>
      </c>
      <c r="DC14" s="125">
        <f t="shared" si="40"/>
        <v>1</v>
      </c>
      <c r="DD14" s="125">
        <f t="shared" si="41"/>
        <v>1</v>
      </c>
      <c r="DE14" s="125">
        <f t="shared" si="42"/>
        <v>1</v>
      </c>
      <c r="DF14" s="125">
        <f t="shared" si="43"/>
        <v>1</v>
      </c>
      <c r="DG14" s="125">
        <f t="shared" si="44"/>
        <v>1</v>
      </c>
      <c r="DH14" s="125">
        <f t="shared" si="45"/>
        <v>1</v>
      </c>
      <c r="DI14" s="125">
        <f t="shared" si="46"/>
        <v>1</v>
      </c>
      <c r="DJ14" s="125">
        <f t="shared" si="47"/>
        <v>1</v>
      </c>
      <c r="DK14" s="125">
        <f t="shared" si="48"/>
        <v>1</v>
      </c>
      <c r="DL14" s="125">
        <f t="shared" si="49"/>
        <v>1</v>
      </c>
      <c r="DM14" s="125">
        <f t="shared" si="50"/>
        <v>1</v>
      </c>
      <c r="DN14" s="125">
        <f t="shared" si="51"/>
        <v>1</v>
      </c>
      <c r="DO14" s="125">
        <f t="shared" si="52"/>
        <v>1</v>
      </c>
      <c r="DP14" s="125">
        <f t="shared" si="53"/>
        <v>1</v>
      </c>
      <c r="DQ14" s="125">
        <f t="shared" si="54"/>
        <v>1</v>
      </c>
      <c r="DR14" s="125">
        <f t="shared" si="55"/>
        <v>1</v>
      </c>
      <c r="DS14" s="125">
        <f t="shared" si="56"/>
        <v>1</v>
      </c>
      <c r="DT14" s="125">
        <f t="shared" si="57"/>
        <v>1</v>
      </c>
      <c r="DU14" s="125">
        <f t="shared" si="58"/>
        <v>1</v>
      </c>
      <c r="DV14" s="125">
        <f t="shared" si="59"/>
        <v>1</v>
      </c>
      <c r="DW14" s="125">
        <f t="shared" si="60"/>
        <v>1</v>
      </c>
      <c r="DX14" s="125">
        <f t="shared" si="61"/>
        <v>1</v>
      </c>
      <c r="DY14" s="125">
        <f t="shared" si="62"/>
        <v>1</v>
      </c>
      <c r="DZ14" s="125">
        <f t="shared" si="63"/>
        <v>1</v>
      </c>
      <c r="EA14" s="125">
        <f t="shared" si="64"/>
        <v>1</v>
      </c>
      <c r="EB14" s="125">
        <f t="shared" si="65"/>
        <v>1</v>
      </c>
      <c r="EC14" s="125">
        <f t="shared" si="66"/>
        <v>1</v>
      </c>
      <c r="ED14" s="125">
        <f t="shared" si="67"/>
        <v>1</v>
      </c>
      <c r="EE14" s="125">
        <f t="shared" si="68"/>
        <v>1</v>
      </c>
      <c r="EF14" s="125">
        <f t="shared" si="69"/>
        <v>1</v>
      </c>
      <c r="EG14" s="125">
        <f t="shared" si="70"/>
        <v>1</v>
      </c>
      <c r="EH14" s="125">
        <f t="shared" si="71"/>
        <v>1</v>
      </c>
      <c r="EI14" s="125">
        <f t="shared" si="72"/>
        <v>1</v>
      </c>
      <c r="EJ14" s="125">
        <f t="shared" si="73"/>
        <v>1</v>
      </c>
      <c r="EK14" s="125">
        <f t="shared" si="74"/>
        <v>1</v>
      </c>
      <c r="EL14" s="125">
        <f t="shared" si="75"/>
        <v>1</v>
      </c>
      <c r="EM14" s="125">
        <f t="shared" si="76"/>
        <v>1</v>
      </c>
      <c r="EN14" s="125">
        <f t="shared" si="77"/>
        <v>1</v>
      </c>
      <c r="EO14" s="125">
        <f t="shared" si="78"/>
        <v>1</v>
      </c>
      <c r="EP14" s="125">
        <f t="shared" si="79"/>
        <v>1</v>
      </c>
      <c r="EQ14" s="125">
        <f t="shared" si="80"/>
        <v>1</v>
      </c>
      <c r="ER14" s="125">
        <f t="shared" si="81"/>
        <v>1</v>
      </c>
      <c r="ES14" s="125">
        <f t="shared" si="82"/>
        <v>1</v>
      </c>
      <c r="ET14" s="125">
        <f t="shared" si="83"/>
        <v>1</v>
      </c>
      <c r="EU14" s="125">
        <f t="shared" si="84"/>
        <v>1</v>
      </c>
      <c r="EV14" s="125">
        <f t="shared" si="85"/>
        <v>1</v>
      </c>
      <c r="EW14" s="125">
        <f t="shared" si="86"/>
        <v>1</v>
      </c>
      <c r="EX14" s="125">
        <f t="shared" si="87"/>
        <v>1</v>
      </c>
      <c r="EY14" s="125">
        <f t="shared" si="88"/>
        <v>1</v>
      </c>
      <c r="EZ14" s="125">
        <f t="shared" si="89"/>
        <v>1</v>
      </c>
      <c r="FA14" s="125">
        <f t="shared" si="90"/>
        <v>1</v>
      </c>
      <c r="FB14" s="125">
        <f t="shared" si="91"/>
        <v>1</v>
      </c>
      <c r="FC14" s="125">
        <f t="shared" si="92"/>
        <v>1</v>
      </c>
      <c r="FD14" s="125">
        <f t="shared" si="93"/>
        <v>1</v>
      </c>
      <c r="FE14" s="125">
        <f t="shared" si="94"/>
        <v>1</v>
      </c>
      <c r="FF14" s="125">
        <f t="shared" si="95"/>
        <v>1</v>
      </c>
      <c r="FG14" s="125">
        <f t="shared" si="96"/>
        <v>1</v>
      </c>
      <c r="FH14" s="125">
        <f t="shared" si="97"/>
        <v>1</v>
      </c>
      <c r="FI14" s="125">
        <f t="shared" si="98"/>
        <v>1</v>
      </c>
      <c r="FJ14" s="125">
        <f t="shared" si="99"/>
        <v>1</v>
      </c>
      <c r="FK14" s="125">
        <f t="shared" si="100"/>
        <v>1</v>
      </c>
      <c r="FL14" s="125">
        <f t="shared" si="101"/>
        <v>1</v>
      </c>
      <c r="FM14" s="125">
        <f t="shared" si="102"/>
        <v>1</v>
      </c>
      <c r="FN14" s="125">
        <f t="shared" si="103"/>
        <v>1</v>
      </c>
      <c r="FO14" s="125">
        <f t="shared" si="104"/>
        <v>1</v>
      </c>
      <c r="FP14" s="125">
        <f t="shared" si="105"/>
        <v>1</v>
      </c>
      <c r="FQ14" s="125">
        <f t="shared" si="106"/>
        <v>1</v>
      </c>
      <c r="FR14" s="125">
        <f t="shared" si="107"/>
        <v>1</v>
      </c>
      <c r="FS14" s="125">
        <f t="shared" si="108"/>
        <v>1</v>
      </c>
      <c r="FT14" s="125">
        <f t="shared" si="109"/>
        <v>1</v>
      </c>
      <c r="FU14" s="125">
        <f t="shared" si="110"/>
        <v>1</v>
      </c>
      <c r="FV14" s="125">
        <f t="shared" si="111"/>
        <v>1</v>
      </c>
      <c r="FW14" s="125">
        <f t="shared" si="112"/>
        <v>1</v>
      </c>
      <c r="FX14" s="125">
        <f t="shared" si="113"/>
        <v>1</v>
      </c>
      <c r="FY14" s="125">
        <f t="shared" si="114"/>
        <v>1</v>
      </c>
      <c r="GA14" s="52" t="s">
        <v>208</v>
      </c>
    </row>
    <row r="15" spans="1:183" x14ac:dyDescent="0.25">
      <c r="C15" s="310">
        <v>0.01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0"/>
      <c r="AG15" s="309" t="s">
        <v>148</v>
      </c>
      <c r="AH15" s="309"/>
      <c r="AI15" s="309"/>
      <c r="AJ15" s="309"/>
      <c r="AK15" s="309"/>
      <c r="AL15" s="309"/>
      <c r="AM15" s="309"/>
      <c r="AN15" s="309"/>
      <c r="AO15" s="309"/>
      <c r="AP15" s="309"/>
      <c r="AQ15" s="309"/>
      <c r="AR15" s="309"/>
      <c r="AS15" s="309"/>
      <c r="AT15" s="309"/>
      <c r="AU15" s="309"/>
      <c r="AV15" s="309"/>
      <c r="AW15" s="309"/>
      <c r="AX15" s="309"/>
      <c r="AY15" s="309"/>
      <c r="AZ15" s="309"/>
      <c r="BA15" s="309"/>
      <c r="BB15" s="309"/>
      <c r="BC15" s="309"/>
      <c r="BD15" s="309"/>
      <c r="BE15" s="309"/>
      <c r="BF15" s="309"/>
      <c r="BG15" s="309"/>
      <c r="BH15" s="309"/>
      <c r="BI15" s="309"/>
      <c r="BJ15" s="309"/>
      <c r="BK15" s="307" t="s">
        <v>173</v>
      </c>
      <c r="BL15" s="307"/>
      <c r="BM15" s="307"/>
      <c r="BN15" s="307"/>
      <c r="BO15" s="307"/>
      <c r="BP15" s="307"/>
      <c r="BQ15" s="307"/>
      <c r="BR15" s="307"/>
      <c r="BS15" s="307"/>
      <c r="BT15" s="307"/>
      <c r="BU15" s="307"/>
      <c r="BV15" s="307"/>
      <c r="BW15" s="307"/>
      <c r="BX15" s="307"/>
      <c r="BY15" s="307"/>
      <c r="BZ15" s="307"/>
      <c r="CA15" s="307"/>
      <c r="CB15" s="307"/>
      <c r="CC15" s="307"/>
      <c r="CD15" s="307"/>
      <c r="CE15" s="307"/>
      <c r="CF15" s="307"/>
      <c r="CG15" s="307"/>
      <c r="CH15" s="307"/>
      <c r="CI15" s="307"/>
      <c r="CJ15" s="307"/>
      <c r="CK15" s="307"/>
      <c r="CL15" s="307"/>
      <c r="CM15" s="307"/>
      <c r="CN15" s="307"/>
      <c r="CO15" s="307"/>
      <c r="CP15" s="306" t="s">
        <v>172</v>
      </c>
      <c r="CQ15" s="306"/>
      <c r="CR15" s="306"/>
      <c r="CS15" s="306"/>
      <c r="CT15" s="306"/>
      <c r="CU15" s="306"/>
      <c r="CV15" s="306"/>
      <c r="CW15" s="306"/>
      <c r="CX15" s="306"/>
      <c r="CY15" s="306"/>
      <c r="CZ15" s="306"/>
      <c r="DA15" s="306"/>
      <c r="DB15" s="306"/>
      <c r="DC15" s="306"/>
      <c r="DD15" s="306"/>
      <c r="DE15" s="306"/>
      <c r="DF15" s="306"/>
      <c r="DG15" s="306"/>
      <c r="DH15" s="306"/>
      <c r="DI15" s="306"/>
      <c r="DJ15" s="306"/>
      <c r="DK15" s="306"/>
      <c r="DL15" s="306"/>
      <c r="DM15" s="306"/>
      <c r="DN15" s="306"/>
      <c r="DO15" s="306"/>
      <c r="DP15" s="306"/>
      <c r="DQ15" s="306"/>
      <c r="DR15" s="306"/>
      <c r="DS15" s="306"/>
    </row>
    <row r="16" spans="1:183" s="223" customFormat="1" x14ac:dyDescent="0.25">
      <c r="A16" s="223" t="s">
        <v>134</v>
      </c>
      <c r="B16" s="223" t="s">
        <v>180</v>
      </c>
      <c r="C16" s="232">
        <f>C63+C56+C47*AA5</f>
        <v>0.36519746152794963</v>
      </c>
      <c r="D16" s="192">
        <f t="shared" ref="D16:P16" si="118">C16+D71+D54*$AA$5</f>
        <v>0.45342211989438774</v>
      </c>
      <c r="E16" s="192">
        <f t="shared" si="118"/>
        <v>0.56282069626877107</v>
      </c>
      <c r="F16" s="192">
        <f t="shared" si="118"/>
        <v>0.69847493097300628</v>
      </c>
      <c r="G16" s="192">
        <f t="shared" si="118"/>
        <v>0.86668618200625791</v>
      </c>
      <c r="H16" s="192">
        <f t="shared" si="118"/>
        <v>1.07526813328749</v>
      </c>
      <c r="I16" s="192">
        <f t="shared" si="118"/>
        <v>1.3339097528762178</v>
      </c>
      <c r="J16" s="192">
        <f t="shared" si="118"/>
        <v>1.5223276364477909</v>
      </c>
      <c r="K16" s="192">
        <f t="shared" si="118"/>
        <v>1.7560023097921054</v>
      </c>
      <c r="L16" s="192">
        <f t="shared" si="118"/>
        <v>2.0457954024546194</v>
      </c>
      <c r="M16" s="192">
        <f t="shared" si="118"/>
        <v>2.4051753350717009</v>
      </c>
      <c r="N16" s="192">
        <f t="shared" si="118"/>
        <v>2.8508429492324461</v>
      </c>
      <c r="O16" s="192">
        <f t="shared" si="118"/>
        <v>3.4035072885073339</v>
      </c>
      <c r="P16" s="192">
        <f t="shared" si="118"/>
        <v>4.0888475669237589</v>
      </c>
      <c r="Q16" s="192">
        <f t="shared" ref="Q16:CB16" si="119">P16+Q71+Q54*$AA$5</f>
        <v>4.9385577829472744</v>
      </c>
      <c r="R16" s="192">
        <f t="shared" si="119"/>
        <v>5.9920867216035818</v>
      </c>
      <c r="S16" s="192">
        <f t="shared" si="119"/>
        <v>7.2983508763245526</v>
      </c>
      <c r="T16" s="192">
        <f t="shared" si="119"/>
        <v>8.918006698965705</v>
      </c>
      <c r="U16" s="192">
        <f t="shared" si="119"/>
        <v>10.926268189827884</v>
      </c>
      <c r="V16" s="192">
        <f t="shared" si="119"/>
        <v>13.416400709284133</v>
      </c>
      <c r="W16" s="192">
        <f t="shared" si="119"/>
        <v>16.504053304197033</v>
      </c>
      <c r="X16" s="192">
        <f t="shared" si="119"/>
        <v>18.331281194900949</v>
      </c>
      <c r="Y16" s="192">
        <f t="shared" si="119"/>
        <v>20.500941991748583</v>
      </c>
      <c r="Z16" s="192">
        <f t="shared" si="119"/>
        <v>23.094647918496786</v>
      </c>
      <c r="AA16" s="192">
        <f t="shared" si="119"/>
        <v>26.213494340584841</v>
      </c>
      <c r="AB16" s="192">
        <f t="shared" si="119"/>
        <v>29.982681646823668</v>
      </c>
      <c r="AC16" s="192">
        <f t="shared" si="119"/>
        <v>34.557217801061817</v>
      </c>
      <c r="AD16" s="192">
        <f t="shared" si="119"/>
        <v>40.128945740421592</v>
      </c>
      <c r="AE16" s="192">
        <f t="shared" si="119"/>
        <v>46.941480770034204</v>
      </c>
      <c r="AF16" s="192">
        <f t="shared" si="119"/>
        <v>49.77087727285592</v>
      </c>
      <c r="AG16" s="192">
        <f t="shared" si="119"/>
        <v>52.881026145075722</v>
      </c>
      <c r="AH16" s="192">
        <f t="shared" si="119"/>
        <v>56.320468007578548</v>
      </c>
      <c r="AI16" s="192">
        <f t="shared" si="119"/>
        <v>60.149187100802088</v>
      </c>
      <c r="AJ16" s="192">
        <f t="shared" si="119"/>
        <v>64.441292397417968</v>
      </c>
      <c r="AK16" s="192">
        <f t="shared" si="119"/>
        <v>69.288309409876987</v>
      </c>
      <c r="AL16" s="192">
        <f t="shared" si="119"/>
        <v>72.309067684183773</v>
      </c>
      <c r="AM16" s="192">
        <f t="shared" si="119"/>
        <v>75.897946656338178</v>
      </c>
      <c r="AN16" s="192">
        <f t="shared" si="119"/>
        <v>79.591520155982934</v>
      </c>
      <c r="AO16" s="192">
        <f t="shared" si="119"/>
        <v>83.379990279055917</v>
      </c>
      <c r="AP16" s="192">
        <f t="shared" si="119"/>
        <v>87.24934492379947</v>
      </c>
      <c r="AQ16" s="192">
        <f t="shared" si="119"/>
        <v>91.180347116850484</v>
      </c>
      <c r="AR16" s="192">
        <f t="shared" si="119"/>
        <v>95.147282920800748</v>
      </c>
      <c r="AS16" s="192">
        <f t="shared" si="119"/>
        <v>97.570226528038589</v>
      </c>
      <c r="AT16" s="192">
        <f t="shared" si="119"/>
        <v>99.839533082100004</v>
      </c>
      <c r="AU16" s="192">
        <f t="shared" si="119"/>
        <v>102.1674238703748</v>
      </c>
      <c r="AV16" s="192">
        <f t="shared" si="119"/>
        <v>104.54123847911461</v>
      </c>
      <c r="AW16" s="192">
        <f t="shared" si="119"/>
        <v>106.94404967098967</v>
      </c>
      <c r="AX16" s="192">
        <f t="shared" si="119"/>
        <v>109.35177160151007</v>
      </c>
      <c r="AY16" s="192">
        <f t="shared" si="119"/>
        <v>111.73288124695719</v>
      </c>
      <c r="AZ16" s="192">
        <f t="shared" si="119"/>
        <v>114.04672199807629</v>
      </c>
      <c r="BA16" s="192">
        <f t="shared" si="119"/>
        <v>116.25259407192382</v>
      </c>
      <c r="BB16" s="192">
        <f t="shared" si="119"/>
        <v>118.39281197775071</v>
      </c>
      <c r="BC16" s="192">
        <f t="shared" si="119"/>
        <v>120.46118327323563</v>
      </c>
      <c r="BD16" s="192">
        <f t="shared" si="119"/>
        <v>122.44997077759386</v>
      </c>
      <c r="BE16" s="192">
        <f t="shared" si="119"/>
        <v>124.34951820513488</v>
      </c>
      <c r="BF16" s="192">
        <f t="shared" si="119"/>
        <v>126.14778077900152</v>
      </c>
      <c r="BG16" s="192">
        <f t="shared" si="119"/>
        <v>127.82973894016258</v>
      </c>
      <c r="BH16" s="192">
        <f t="shared" si="119"/>
        <v>129.49603871247831</v>
      </c>
      <c r="BI16" s="192">
        <f t="shared" si="119"/>
        <v>131.13395941507196</v>
      </c>
      <c r="BJ16" s="192">
        <f t="shared" si="119"/>
        <v>132.7347622885292</v>
      </c>
      <c r="BK16" s="192">
        <f t="shared" si="119"/>
        <v>134.29005080175298</v>
      </c>
      <c r="BL16" s="192">
        <f t="shared" si="119"/>
        <v>135.79193500973184</v>
      </c>
      <c r="BM16" s="192">
        <f t="shared" si="119"/>
        <v>137.23315457869029</v>
      </c>
      <c r="BN16" s="192">
        <f t="shared" si="119"/>
        <v>138.60739042231046</v>
      </c>
      <c r="BO16" s="192">
        <f t="shared" si="119"/>
        <v>139.93946043142552</v>
      </c>
      <c r="BP16" s="192">
        <f t="shared" si="119"/>
        <v>141.23597152654438</v>
      </c>
      <c r="BQ16" s="192">
        <f t="shared" si="119"/>
        <v>142.49636229144582</v>
      </c>
      <c r="BR16" s="192">
        <f t="shared" si="119"/>
        <v>143.72009073454075</v>
      </c>
      <c r="BS16" s="192">
        <f t="shared" si="119"/>
        <v>144.90681840272268</v>
      </c>
      <c r="BT16" s="192">
        <f t="shared" si="119"/>
        <v>146.05665117347962</v>
      </c>
      <c r="BU16" s="192">
        <f t="shared" si="119"/>
        <v>147.17043865756517</v>
      </c>
      <c r="BV16" s="192">
        <f t="shared" si="119"/>
        <v>148.25015899163995</v>
      </c>
      <c r="BW16" s="192">
        <f t="shared" si="119"/>
        <v>149.29638157921917</v>
      </c>
      <c r="BX16" s="192">
        <f t="shared" si="119"/>
        <v>150.3094934467388</v>
      </c>
      <c r="BY16" s="192">
        <f t="shared" si="119"/>
        <v>151.2903335451004</v>
      </c>
      <c r="BZ16" s="192">
        <f t="shared" si="119"/>
        <v>152.24022061264179</v>
      </c>
      <c r="CA16" s="192">
        <f t="shared" si="119"/>
        <v>153.16099057510871</v>
      </c>
      <c r="CB16" s="192">
        <f t="shared" si="119"/>
        <v>154.05505651005171</v>
      </c>
      <c r="CC16" s="192">
        <f t="shared" ref="CC16:DS16" si="120">CB16+CC71+CC54*$AA$5</f>
        <v>154.92548790125701</v>
      </c>
      <c r="CD16" s="192">
        <f t="shared" si="120"/>
        <v>155.77220854196801</v>
      </c>
      <c r="CE16" s="192">
        <f t="shared" si="120"/>
        <v>156.59522835475659</v>
      </c>
      <c r="CF16" s="192">
        <f t="shared" si="120"/>
        <v>157.39479904376716</v>
      </c>
      <c r="CG16" s="192">
        <f t="shared" si="120"/>
        <v>158.1714338968666</v>
      </c>
      <c r="CH16" s="192">
        <f t="shared" si="120"/>
        <v>158.92591856463423</v>
      </c>
      <c r="CI16" s="192">
        <f t="shared" si="120"/>
        <v>159.76669065412969</v>
      </c>
      <c r="CJ16" s="192">
        <f t="shared" si="120"/>
        <v>160.39545196467697</v>
      </c>
      <c r="CK16" s="192">
        <f t="shared" si="120"/>
        <v>161.00780309665112</v>
      </c>
      <c r="CL16" s="192">
        <f t="shared" si="120"/>
        <v>161.6045089119001</v>
      </c>
      <c r="CM16" s="192">
        <f t="shared" si="120"/>
        <v>162.18629960142914</v>
      </c>
      <c r="CN16" s="192">
        <f t="shared" si="120"/>
        <v>162.75385866075496</v>
      </c>
      <c r="CO16" s="192">
        <f t="shared" si="120"/>
        <v>163.30780934912596</v>
      </c>
      <c r="CP16" s="192">
        <f t="shared" si="120"/>
        <v>163.8486981645969</v>
      </c>
      <c r="CQ16" s="192">
        <f t="shared" si="120"/>
        <v>164.38532503034435</v>
      </c>
      <c r="CR16" s="192">
        <f t="shared" si="120"/>
        <v>164.90021525325565</v>
      </c>
      <c r="CS16" s="192">
        <f t="shared" si="120"/>
        <v>165.39404673934354</v>
      </c>
      <c r="CT16" s="192">
        <f t="shared" si="120"/>
        <v>165.86755095856134</v>
      </c>
      <c r="CU16" s="192">
        <f t="shared" si="120"/>
        <v>166.32149027588551</v>
      </c>
      <c r="CV16" s="192">
        <f t="shared" si="120"/>
        <v>166.756633036658</v>
      </c>
      <c r="CW16" s="192">
        <f t="shared" si="120"/>
        <v>167.17372693910934</v>
      </c>
      <c r="CX16" s="192">
        <f t="shared" si="120"/>
        <v>167.56512229201391</v>
      </c>
      <c r="CY16" s="192">
        <f t="shared" si="120"/>
        <v>167.9498320271455</v>
      </c>
      <c r="CZ16" s="192">
        <f t="shared" si="120"/>
        <v>168.32748310309145</v>
      </c>
      <c r="DA16" s="192">
        <f t="shared" si="120"/>
        <v>168.69769580305507</v>
      </c>
      <c r="DB16" s="192">
        <f t="shared" si="120"/>
        <v>169.06009011445886</v>
      </c>
      <c r="DC16" s="192">
        <f t="shared" si="120"/>
        <v>169.41429135944875</v>
      </c>
      <c r="DD16" s="210">
        <f t="shared" si="120"/>
        <v>169.75993501916463</v>
      </c>
      <c r="DE16" s="192">
        <f t="shared" si="120"/>
        <v>170.09667076558145</v>
      </c>
      <c r="DF16" s="192">
        <f t="shared" si="120"/>
        <v>170.42295723025333</v>
      </c>
      <c r="DG16" s="192">
        <f t="shared" si="120"/>
        <v>170.73987135722169</v>
      </c>
      <c r="DH16" s="192">
        <f t="shared" si="120"/>
        <v>171.04841408208569</v>
      </c>
      <c r="DI16" s="192">
        <f t="shared" si="120"/>
        <v>171.34950598258567</v>
      </c>
      <c r="DJ16" s="192">
        <f t="shared" si="120"/>
        <v>171.64398502644565</v>
      </c>
      <c r="DK16" s="210">
        <f t="shared" si="120"/>
        <v>171.9326065252379</v>
      </c>
      <c r="DL16" s="192">
        <f t="shared" si="120"/>
        <v>172.21604536013126</v>
      </c>
      <c r="DM16" s="192">
        <f t="shared" si="120"/>
        <v>172.49550477726743</v>
      </c>
      <c r="DN16" s="192">
        <f t="shared" si="120"/>
        <v>172.77071149312292</v>
      </c>
      <c r="DO16" s="192">
        <f t="shared" si="120"/>
        <v>173.0414976825154</v>
      </c>
      <c r="DP16" s="192">
        <f t="shared" si="120"/>
        <v>173.30779592052238</v>
      </c>
      <c r="DQ16" s="192">
        <f t="shared" si="120"/>
        <v>173.56963334690138</v>
      </c>
      <c r="DR16" s="192">
        <f t="shared" si="120"/>
        <v>173.8271252600087</v>
      </c>
      <c r="DS16" s="192">
        <f t="shared" si="120"/>
        <v>174.08046835914647</v>
      </c>
      <c r="DT16" s="192">
        <f t="shared" ref="DT16" si="121">DS16+DT71+DT54*$AA$5</f>
        <v>174.32993385914421</v>
      </c>
      <c r="DU16" s="192">
        <f t="shared" ref="DU16" si="122">DT16+DU71+DU54*$AA$5</f>
        <v>174.57599239746068</v>
      </c>
      <c r="DV16" s="192">
        <f t="shared" ref="DV16" si="123">DU16+DV71+DV54*$AA$5</f>
        <v>174.81901642037209</v>
      </c>
      <c r="DW16" s="192">
        <f t="shared" ref="DW16" si="124">DV16+DW71+DW54*$AA$5</f>
        <v>175.05929338209199</v>
      </c>
      <c r="DX16" s="192">
        <f t="shared" ref="DX16" si="125">DW16+DX71+DX54*$AA$5</f>
        <v>175.297038889422</v>
      </c>
      <c r="DY16" s="192">
        <f t="shared" ref="DY16" si="126">DX16+DY71+DY54*$AA$5</f>
        <v>175.53240958336954</v>
      </c>
      <c r="DZ16" s="192">
        <f t="shared" ref="DZ16" si="127">DY16+DZ71+DZ54*$AA$5</f>
        <v>175.76551555628686</v>
      </c>
      <c r="EA16" s="192">
        <f t="shared" ref="EA16" si="128">DZ16+EA71+EA54*$AA$5</f>
        <v>175.99643211419624</v>
      </c>
      <c r="EB16" s="192">
        <f t="shared" ref="EB16" si="129">EA16+EB71+EB54*$AA$5</f>
        <v>176.22516681049126</v>
      </c>
      <c r="EC16" s="192">
        <f t="shared" ref="EC16" si="130">EB16+EC71+EC54*$AA$5</f>
        <v>176.4517812277833</v>
      </c>
      <c r="ED16" s="192">
        <f t="shared" ref="ED16" si="131">EC16+ED71+ED54*$AA$5</f>
        <v>176.6763761806281</v>
      </c>
      <c r="EE16" s="192">
        <f t="shared" ref="EE16" si="132">ED16+EE71+EE54*$AA$5</f>
        <v>176.89907824654063</v>
      </c>
      <c r="EF16" s="192">
        <f t="shared" ref="EF16" si="133">EE16+EF71+EF54*$AA$5</f>
        <v>177.12002767747617</v>
      </c>
      <c r="EG16" s="192">
        <f t="shared" ref="EG16" si="134">EF16+EG71+EG54*$AA$5</f>
        <v>177.3393677137874</v>
      </c>
      <c r="EH16" s="192">
        <f t="shared" ref="EH16" si="135">EG16+EH71+EH54*$AA$5</f>
        <v>177.5572352921584</v>
      </c>
      <c r="EI16" s="192">
        <f t="shared" ref="EI16" si="136">EH16+EI71+EI54*$AA$5</f>
        <v>177.77375310894405</v>
      </c>
      <c r="EJ16" s="192">
        <f t="shared" ref="EJ16" si="137">EI16+EJ71+EJ54*$AA$5</f>
        <v>177.98901021932105</v>
      </c>
      <c r="EK16" s="192">
        <f t="shared" ref="EK16" si="138">EJ16+EK71+EK54*$AA$5</f>
        <v>178.20307309534982</v>
      </c>
      <c r="EL16" s="192">
        <f t="shared" ref="EL16" si="139">EK16+EL71+EL54*$AA$5</f>
        <v>178.41599464946589</v>
      </c>
      <c r="EM16" s="192">
        <f t="shared" ref="EM16" si="140">EL16+EM71+EM54*$AA$5</f>
        <v>178.62782132416476</v>
      </c>
      <c r="EN16" s="192">
        <f t="shared" ref="EN16" si="141">EM16+EN71+EN54*$AA$5</f>
        <v>178.83859836754394</v>
      </c>
      <c r="EO16" s="192">
        <f t="shared" ref="EO16" si="142">EN16+EO71+EO54*$AA$5</f>
        <v>179.04837343055613</v>
      </c>
      <c r="EP16" s="192">
        <f t="shared" ref="EP16" si="143">EO16+EP71+EP54*$AA$5</f>
        <v>179.25719863499776</v>
      </c>
      <c r="EQ16" s="192">
        <f t="shared" ref="EQ16" si="144">EP16+EQ71+EQ54*$AA$5</f>
        <v>179.46513445870039</v>
      </c>
      <c r="ER16" s="192">
        <f t="shared" ref="ER16" si="145">EQ16+ER71+ER54*$AA$5</f>
        <v>179.67224336901504</v>
      </c>
      <c r="ES16" s="192">
        <f t="shared" ref="ES16" si="146">ER16+ES71+ES54*$AA$5</f>
        <v>179.87858533438168</v>
      </c>
      <c r="ET16" s="192">
        <f t="shared" ref="ET16" si="147">ES16+ET71+ET54*$AA$5</f>
        <v>180.08421496954057</v>
      </c>
      <c r="EU16" s="192">
        <f t="shared" ref="EU16" si="148">ET16+EU71+EU54*$AA$5</f>
        <v>180.289180073518</v>
      </c>
      <c r="EV16" s="192">
        <f t="shared" ref="EV16" si="149">EU16+EV71+EV54*$AA$5</f>
        <v>180.49352132665257</v>
      </c>
      <c r="EW16" s="192">
        <f t="shared" ref="EW16" si="150">EV16+EW71+EW54*$AA$5</f>
        <v>180.69727292344993</v>
      </c>
      <c r="EX16" s="192">
        <f t="shared" ref="EX16" si="151">EW16+EX71+EX54*$AA$5</f>
        <v>180.90046393171517</v>
      </c>
      <c r="EY16" s="192">
        <f t="shared" ref="EY16" si="152">EX16+EY71+EY54*$AA$5</f>
        <v>181.10312134209553</v>
      </c>
      <c r="EZ16" s="192">
        <f t="shared" ref="EZ16" si="153">EY16+EZ71+EZ54*$AA$5</f>
        <v>181.30527185226276</v>
      </c>
      <c r="FA16" s="192">
        <f t="shared" ref="FA16" si="154">EZ16+FA71+FA54*$AA$5</f>
        <v>181.50694266995566</v>
      </c>
      <c r="FB16" s="192">
        <f t="shared" ref="FB16" si="155">FA16+FB71+FB54*$AA$5</f>
        <v>181.70816159399803</v>
      </c>
      <c r="FC16" s="192">
        <f t="shared" ref="FC16" si="156">FB16+FC71+FC54*$AA$5</f>
        <v>181.90895660619216</v>
      </c>
      <c r="FD16" s="192">
        <f t="shared" ref="FD16" si="157">FC16+FD71+FD54*$AA$5</f>
        <v>182.109355180124</v>
      </c>
      <c r="FE16" s="192">
        <f t="shared" ref="FE16" si="158">FD16+FE71+FE54*$AA$5</f>
        <v>182.30938348586176</v>
      </c>
      <c r="FF16" s="192">
        <f t="shared" ref="FF16" si="159">FE16+FF71+FF54*$AA$5</f>
        <v>182.50906541136965</v>
      </c>
      <c r="FG16" s="192">
        <f t="shared" ref="FG16" si="160">FF16+FG71+FG54*$AA$5</f>
        <v>182.70842226753419</v>
      </c>
      <c r="FH16" s="192">
        <f t="shared" ref="FH16" si="161">FG16+FH71+FH54*$AA$5</f>
        <v>182.90747294853824</v>
      </c>
      <c r="FI16" s="192">
        <f t="shared" ref="FI16" si="162">FH16+FI71+FI54*$AA$5</f>
        <v>183.10623435772592</v>
      </c>
      <c r="FJ16" s="192">
        <f t="shared" ref="FJ16" si="163">FI16+FJ71+FJ54*$AA$5</f>
        <v>183.30472194542122</v>
      </c>
      <c r="FK16" s="192">
        <f t="shared" ref="FK16" si="164">FJ16+FK71+FK54*$AA$5</f>
        <v>183.50295023905579</v>
      </c>
      <c r="FL16" s="192">
        <f t="shared" ref="FL16" si="165">FK16+FL71+FL54*$AA$5</f>
        <v>183.70093327713465</v>
      </c>
      <c r="FM16" s="192">
        <f t="shared" ref="FM16" si="166">FL16+FM71+FM54*$AA$5</f>
        <v>183.89868488678158</v>
      </c>
      <c r="FN16" s="192">
        <f t="shared" ref="FN16" si="167">FM16+FN71+FN54*$AA$5</f>
        <v>184.09621866889063</v>
      </c>
      <c r="FO16" s="192">
        <f t="shared" ref="FO16" si="168">FN16+FO71+FO54*$AA$5</f>
        <v>184.29354783237531</v>
      </c>
      <c r="FP16" s="192">
        <f t="shared" ref="FP16" si="169">FO16+FP71+FP54*$AA$5</f>
        <v>184.49068498179139</v>
      </c>
      <c r="FQ16" s="192">
        <f t="shared" ref="FQ16" si="170">FP16+FQ71+FQ54*$AA$5</f>
        <v>184.68764193000925</v>
      </c>
      <c r="FR16" s="192">
        <f t="shared" ref="FR16" si="171">FQ16+FR71+FR54*$AA$5</f>
        <v>184.88442957955618</v>
      </c>
      <c r="FS16" s="192">
        <f t="shared" ref="FS16" si="172">FR16+FS71+FS54*$AA$5</f>
        <v>185.08105789260665</v>
      </c>
      <c r="FT16" s="192">
        <f t="shared" ref="FT16" si="173">FS16+FT71+FT54*$AA$5</f>
        <v>185.27753595018609</v>
      </c>
      <c r="FU16" s="192">
        <f t="shared" ref="FU16" si="174">FT16+FU71+FU54*$AA$5</f>
        <v>185.47387210252705</v>
      </c>
      <c r="FV16" s="192">
        <f t="shared" ref="FV16" si="175">FU16+FV71+FV54*$AA$5</f>
        <v>185.67007413973761</v>
      </c>
      <c r="FW16" s="192">
        <f t="shared" ref="FW16" si="176">FV16+FW71+FW54*$AA$5</f>
        <v>185.86614943878496</v>
      </c>
      <c r="FX16" s="192">
        <f t="shared" ref="FX16" si="177">FW16+FX71+FX54*$AA$5</f>
        <v>186.06210506414757</v>
      </c>
      <c r="FY16" s="192">
        <f t="shared" ref="FY16" si="178">FX16+FY71+FY54*$AA$5</f>
        <v>186.25794781583554</v>
      </c>
      <c r="GA16" s="223" t="s">
        <v>134</v>
      </c>
    </row>
    <row r="17" spans="1:183" s="222" customFormat="1" x14ac:dyDescent="0.25">
      <c r="A17" s="222" t="s">
        <v>190</v>
      </c>
      <c r="B17" s="222" t="s">
        <v>211</v>
      </c>
      <c r="D17" s="269"/>
      <c r="E17" s="269"/>
      <c r="F17" s="269"/>
      <c r="G17" s="269"/>
      <c r="H17" s="269"/>
      <c r="I17" s="269">
        <v>0.4</v>
      </c>
      <c r="J17" s="269">
        <f>I17+J71</f>
        <v>0.52183990236582178</v>
      </c>
      <c r="K17" s="269">
        <f t="shared" ref="K17:BV17" si="179">J17+K71</f>
        <v>0.67292138129944079</v>
      </c>
      <c r="L17" s="269">
        <f t="shared" si="179"/>
        <v>0.86026241517712843</v>
      </c>
      <c r="M17" s="269">
        <f t="shared" si="179"/>
        <v>1.0925652971854611</v>
      </c>
      <c r="N17" s="269">
        <f t="shared" si="179"/>
        <v>1.3806208708757937</v>
      </c>
      <c r="O17" s="269">
        <f t="shared" si="179"/>
        <v>1.7378097822518057</v>
      </c>
      <c r="P17" s="269">
        <f t="shared" si="179"/>
        <v>2.1807240323580608</v>
      </c>
      <c r="Q17" s="269">
        <f t="shared" si="179"/>
        <v>2.729937702489817</v>
      </c>
      <c r="R17" s="269">
        <f t="shared" si="179"/>
        <v>3.4109626534531947</v>
      </c>
      <c r="S17" s="269">
        <f t="shared" si="179"/>
        <v>4.2554335926477824</v>
      </c>
      <c r="T17" s="269">
        <f t="shared" si="179"/>
        <v>5.3025775572490721</v>
      </c>
      <c r="U17" s="269">
        <f t="shared" si="179"/>
        <v>6.6010360733546705</v>
      </c>
      <c r="V17" s="269">
        <f t="shared" si="179"/>
        <v>8.2111246333256123</v>
      </c>
      <c r="W17" s="269">
        <f t="shared" si="179"/>
        <v>10.20763444768958</v>
      </c>
      <c r="X17" s="269">
        <f t="shared" si="179"/>
        <v>11.290444162267059</v>
      </c>
      <c r="Y17" s="269">
        <f t="shared" si="179"/>
        <v>12.578112493407856</v>
      </c>
      <c r="Z17" s="269">
        <f t="shared" si="179"/>
        <v>14.119698899679166</v>
      </c>
      <c r="AA17" s="269">
        <f t="shared" si="179"/>
        <v>15.97598209952611</v>
      </c>
      <c r="AB17" s="269">
        <f t="shared" si="179"/>
        <v>18.222244040725045</v>
      </c>
      <c r="AC17" s="269">
        <f t="shared" si="179"/>
        <v>20.951706875907281</v>
      </c>
      <c r="AD17" s="269">
        <f t="shared" si="179"/>
        <v>24.279771616855275</v>
      </c>
      <c r="AE17" s="269">
        <f t="shared" si="179"/>
        <v>28.349238546214288</v>
      </c>
      <c r="AF17" s="269">
        <f t="shared" si="179"/>
        <v>29.998580216821562</v>
      </c>
      <c r="AG17" s="269">
        <f t="shared" si="179"/>
        <v>31.816127131815261</v>
      </c>
      <c r="AH17" s="269">
        <f t="shared" si="179"/>
        <v>33.8312674033387</v>
      </c>
      <c r="AI17" s="269">
        <f t="shared" si="179"/>
        <v>36.080368868575093</v>
      </c>
      <c r="AJ17" s="269">
        <f t="shared" si="179"/>
        <v>38.608416346570955</v>
      </c>
      <c r="AK17" s="269">
        <f t="shared" si="179"/>
        <v>41.47102277087901</v>
      </c>
      <c r="AL17" s="269">
        <f t="shared" si="179"/>
        <v>43.236358642524557</v>
      </c>
      <c r="AM17" s="269">
        <f t="shared" si="179"/>
        <v>45.347265112800116</v>
      </c>
      <c r="AN17" s="269">
        <f t="shared" si="179"/>
        <v>47.516527573798726</v>
      </c>
      <c r="AO17" s="269">
        <f t="shared" si="179"/>
        <v>49.737981457513733</v>
      </c>
      <c r="AP17" s="269">
        <f t="shared" si="179"/>
        <v>52.002868526898546</v>
      </c>
      <c r="AQ17" s="269">
        <f t="shared" si="179"/>
        <v>54.299219647737551</v>
      </c>
      <c r="AR17" s="269">
        <f t="shared" si="179"/>
        <v>56.611090223800744</v>
      </c>
      <c r="AS17" s="269">
        <f t="shared" si="179"/>
        <v>57.995004003540664</v>
      </c>
      <c r="AT17" s="269">
        <f t="shared" si="179"/>
        <v>59.273853555425724</v>
      </c>
      <c r="AU17" s="269">
        <f t="shared" si="179"/>
        <v>60.589358599322004</v>
      </c>
      <c r="AV17" s="269">
        <f t="shared" si="179"/>
        <v>61.933314414392953</v>
      </c>
      <c r="AW17" s="269">
        <f t="shared" si="179"/>
        <v>63.294782035687916</v>
      </c>
      <c r="AX17" s="269">
        <f t="shared" si="179"/>
        <v>64.659371088762839</v>
      </c>
      <c r="AY17" s="269">
        <f t="shared" si="179"/>
        <v>66.008354054250802</v>
      </c>
      <c r="AZ17" s="269">
        <f t="shared" si="179"/>
        <v>67.317572808742554</v>
      </c>
      <c r="BA17" s="269">
        <f t="shared" si="179"/>
        <v>68.569238703745171</v>
      </c>
      <c r="BB17" s="269">
        <f t="shared" si="179"/>
        <v>69.778456610870933</v>
      </c>
      <c r="BC17" s="269">
        <f t="shared" si="179"/>
        <v>70.941793386581224</v>
      </c>
      <c r="BD17" s="269">
        <f t="shared" si="179"/>
        <v>72.054992916530963</v>
      </c>
      <c r="BE17" s="269">
        <f t="shared" si="179"/>
        <v>73.1127800899731</v>
      </c>
      <c r="BF17" s="269">
        <f t="shared" si="179"/>
        <v>74.108614354402548</v>
      </c>
      <c r="BG17" s="269">
        <f t="shared" si="179"/>
        <v>75.034381252955299</v>
      </c>
      <c r="BH17" s="269">
        <f t="shared" si="179"/>
        <v>75.951952498825335</v>
      </c>
      <c r="BI17" s="269">
        <f t="shared" si="179"/>
        <v>76.854935707863362</v>
      </c>
      <c r="BJ17" s="269">
        <f t="shared" si="179"/>
        <v>77.738026482205967</v>
      </c>
      <c r="BK17" s="269">
        <f t="shared" si="179"/>
        <v>78.596149156887066</v>
      </c>
      <c r="BL17" s="269">
        <f t="shared" si="179"/>
        <v>79.424561900129788</v>
      </c>
      <c r="BM17" s="269">
        <f t="shared" si="179"/>
        <v>80.218948411372295</v>
      </c>
      <c r="BN17" s="269">
        <f t="shared" si="179"/>
        <v>80.97560956637561</v>
      </c>
      <c r="BO17" s="269">
        <f t="shared" si="179"/>
        <v>81.706296024126416</v>
      </c>
      <c r="BP17" s="269">
        <f t="shared" si="179"/>
        <v>82.415168080873414</v>
      </c>
      <c r="BQ17" s="269">
        <f t="shared" si="179"/>
        <v>83.102152459193732</v>
      </c>
      <c r="BR17" s="269">
        <f t="shared" si="179"/>
        <v>83.767170963941751</v>
      </c>
      <c r="BS17" s="269">
        <f t="shared" si="179"/>
        <v>84.41024854642906</v>
      </c>
      <c r="BT17" s="269">
        <f t="shared" si="179"/>
        <v>85.031654189666611</v>
      </c>
      <c r="BU17" s="269">
        <f t="shared" si="179"/>
        <v>85.632075929182463</v>
      </c>
      <c r="BV17" s="269">
        <f t="shared" si="179"/>
        <v>86.212846192533632</v>
      </c>
      <c r="BW17" s="269">
        <f t="shared" ref="BW17:EH17" si="180">BV17+BW71</f>
        <v>86.774055319949809</v>
      </c>
      <c r="BX17" s="269">
        <f t="shared" si="180"/>
        <v>87.315894832724837</v>
      </c>
      <c r="BY17" s="269">
        <f t="shared" si="180"/>
        <v>87.838840415622457</v>
      </c>
      <c r="BZ17" s="269">
        <f t="shared" si="180"/>
        <v>88.343663631348889</v>
      </c>
      <c r="CA17" s="269">
        <f t="shared" si="180"/>
        <v>88.831448678117098</v>
      </c>
      <c r="CB17" s="269">
        <f t="shared" si="180"/>
        <v>89.303621667300689</v>
      </c>
      <c r="CC17" s="269">
        <f t="shared" si="180"/>
        <v>89.761989444801344</v>
      </c>
      <c r="CD17" s="269">
        <f t="shared" si="180"/>
        <v>90.206552652914041</v>
      </c>
      <c r="CE17" s="269">
        <f t="shared" si="180"/>
        <v>90.637311895531369</v>
      </c>
      <c r="CF17" s="269">
        <f t="shared" si="180"/>
        <v>91.054400923730029</v>
      </c>
      <c r="CG17" s="269">
        <f t="shared" si="180"/>
        <v>91.45809938243481</v>
      </c>
      <c r="CH17" s="269">
        <f t="shared" si="180"/>
        <v>91.848839856398257</v>
      </c>
      <c r="CI17" s="269">
        <f t="shared" si="180"/>
        <v>92.290269908450142</v>
      </c>
      <c r="CJ17" s="269">
        <f t="shared" si="180"/>
        <v>92.625628962266248</v>
      </c>
      <c r="CK17" s="269">
        <f t="shared" si="180"/>
        <v>92.950780757462908</v>
      </c>
      <c r="CL17" s="269">
        <f t="shared" si="180"/>
        <v>93.266200899294986</v>
      </c>
      <c r="CM17" s="269">
        <f t="shared" si="180"/>
        <v>93.572343265255498</v>
      </c>
      <c r="CN17" s="269">
        <f t="shared" si="180"/>
        <v>93.869632658635723</v>
      </c>
      <c r="CO17" s="269">
        <f t="shared" si="180"/>
        <v>94.158456491304491</v>
      </c>
      <c r="CP17" s="269">
        <f t="shared" si="180"/>
        <v>94.439154581777217</v>
      </c>
      <c r="CQ17" s="269">
        <f t="shared" si="180"/>
        <v>94.717200712263832</v>
      </c>
      <c r="CR17" s="269">
        <f t="shared" si="180"/>
        <v>94.981640390681562</v>
      </c>
      <c r="CS17" s="269">
        <f t="shared" si="180"/>
        <v>95.232898226657113</v>
      </c>
      <c r="CT17" s="269">
        <f t="shared" si="180"/>
        <v>95.471432033714478</v>
      </c>
      <c r="CU17" s="269">
        <f t="shared" si="180"/>
        <v>95.697718689898309</v>
      </c>
      <c r="CV17" s="269">
        <f t="shared" si="180"/>
        <v>95.91223860813831</v>
      </c>
      <c r="CW17" s="269">
        <f t="shared" si="180"/>
        <v>96.115459146292679</v>
      </c>
      <c r="CX17" s="269">
        <f t="shared" si="180"/>
        <v>96.302623934624691</v>
      </c>
      <c r="CY17" s="269">
        <f t="shared" si="180"/>
        <v>96.485645428078925</v>
      </c>
      <c r="CZ17" s="269">
        <f t="shared" si="180"/>
        <v>96.664292565201947</v>
      </c>
      <c r="DA17" s="269">
        <f t="shared" si="180"/>
        <v>96.838330136442721</v>
      </c>
      <c r="DB17" s="269">
        <f t="shared" si="180"/>
        <v>97.007522738525708</v>
      </c>
      <c r="DC17" s="269">
        <f t="shared" si="180"/>
        <v>97.171638265026303</v>
      </c>
      <c r="DD17" s="269">
        <f t="shared" si="180"/>
        <v>97.33045089763425</v>
      </c>
      <c r="DE17" s="269">
        <f t="shared" si="180"/>
        <v>97.48374357841908</v>
      </c>
      <c r="DF17" s="269">
        <f t="shared" si="180"/>
        <v>97.630560997528789</v>
      </c>
      <c r="DG17" s="269">
        <f t="shared" si="180"/>
        <v>97.771570400541322</v>
      </c>
      <c r="DH17" s="269">
        <f t="shared" si="180"/>
        <v>97.90739193370041</v>
      </c>
      <c r="DI17" s="269">
        <f t="shared" si="180"/>
        <v>98.038595946035414</v>
      </c>
      <c r="DJ17" s="269">
        <f t="shared" si="180"/>
        <v>98.165701591578042</v>
      </c>
      <c r="DK17" s="269">
        <f t="shared" si="180"/>
        <v>98.289176799110692</v>
      </c>
      <c r="DL17" s="269">
        <f t="shared" si="180"/>
        <v>98.409439650282394</v>
      </c>
      <c r="DM17" s="269">
        <f t="shared" si="180"/>
        <v>98.527235749526639</v>
      </c>
      <c r="DN17" s="269">
        <f t="shared" si="180"/>
        <v>98.642395660597074</v>
      </c>
      <c r="DO17" s="269">
        <f t="shared" si="180"/>
        <v>98.754815325186954</v>
      </c>
      <c r="DP17" s="269">
        <f t="shared" si="180"/>
        <v>98.864452927977993</v>
      </c>
      <c r="DQ17" s="269">
        <f t="shared" si="180"/>
        <v>98.971325279614618</v>
      </c>
      <c r="DR17" s="269">
        <f t="shared" si="180"/>
        <v>99.075503845920437</v>
      </c>
      <c r="DS17" s="269">
        <f t="shared" si="180"/>
        <v>99.17711055907769</v>
      </c>
      <c r="DT17" s="269">
        <f t="shared" si="180"/>
        <v>99.276313551365817</v>
      </c>
      <c r="DU17" s="269">
        <f t="shared" si="180"/>
        <v>99.373404585869793</v>
      </c>
      <c r="DV17" s="269">
        <f t="shared" si="180"/>
        <v>99.468614553818668</v>
      </c>
      <c r="DW17" s="269">
        <f t="shared" si="180"/>
        <v>99.562121656696959</v>
      </c>
      <c r="DX17" s="269">
        <f t="shared" si="180"/>
        <v>99.654059554738325</v>
      </c>
      <c r="DY17" s="269">
        <f t="shared" si="180"/>
        <v>99.744525352483393</v>
      </c>
      <c r="DZ17" s="269">
        <f t="shared" si="180"/>
        <v>99.833587296498521</v>
      </c>
      <c r="EA17" s="269">
        <f t="shared" si="180"/>
        <v>99.921292067242632</v>
      </c>
      <c r="EB17" s="269">
        <f t="shared" si="180"/>
        <v>100.00764434116449</v>
      </c>
      <c r="EC17" s="269">
        <f t="shared" si="180"/>
        <v>100.09268229062845</v>
      </c>
      <c r="ED17" s="269">
        <f t="shared" si="180"/>
        <v>100.17646841050703</v>
      </c>
      <c r="EE17" s="269">
        <f t="shared" si="180"/>
        <v>100.25908116814874</v>
      </c>
      <c r="EF17" s="269">
        <f t="shared" si="180"/>
        <v>100.34060750908434</v>
      </c>
      <c r="EG17" s="269">
        <f t="shared" si="180"/>
        <v>100.42113623213172</v>
      </c>
      <c r="EH17" s="269">
        <f t="shared" si="180"/>
        <v>100.50075222864483</v>
      </c>
      <c r="EI17" s="269">
        <f t="shared" ref="EI17:FY17" si="181">EH17+EI71</f>
        <v>100.57953156190719</v>
      </c>
      <c r="EJ17" s="269">
        <f t="shared" si="181"/>
        <v>100.65752943936158</v>
      </c>
      <c r="EK17" s="269">
        <f t="shared" si="181"/>
        <v>100.73478706806013</v>
      </c>
      <c r="EL17" s="269">
        <f t="shared" si="181"/>
        <v>100.81133724881848</v>
      </c>
      <c r="EM17" s="269">
        <f t="shared" si="181"/>
        <v>100.88720877152754</v>
      </c>
      <c r="EN17" s="269">
        <f t="shared" si="181"/>
        <v>100.96242968579421</v>
      </c>
      <c r="EO17" s="269">
        <f t="shared" si="181"/>
        <v>101.03702953112247</v>
      </c>
      <c r="EP17" s="269">
        <f t="shared" si="181"/>
        <v>101.11104061901307</v>
      </c>
      <c r="EQ17" s="269">
        <f t="shared" si="181"/>
        <v>101.18450044167977</v>
      </c>
      <c r="ER17" s="269">
        <f t="shared" si="181"/>
        <v>101.25744772501119</v>
      </c>
      <c r="ES17" s="269">
        <f t="shared" si="181"/>
        <v>101.32991964586139</v>
      </c>
      <c r="ET17" s="269">
        <f t="shared" si="181"/>
        <v>101.40195006213455</v>
      </c>
      <c r="EU17" s="269">
        <f t="shared" si="181"/>
        <v>101.47356860634274</v>
      </c>
      <c r="EV17" s="269">
        <f t="shared" si="181"/>
        <v>101.54480049773706</v>
      </c>
      <c r="EW17" s="269">
        <f t="shared" si="181"/>
        <v>101.61566693463269</v>
      </c>
      <c r="EX17" s="269">
        <f t="shared" si="181"/>
        <v>101.68618593702348</v>
      </c>
      <c r="EY17" s="269">
        <f t="shared" si="181"/>
        <v>101.75637423721554</v>
      </c>
      <c r="EZ17" s="269">
        <f t="shared" si="181"/>
        <v>101.82624838597692</v>
      </c>
      <c r="FA17" s="269">
        <f t="shared" si="181"/>
        <v>101.8958252504073</v>
      </c>
      <c r="FB17" s="269">
        <f t="shared" si="181"/>
        <v>101.96512206416793</v>
      </c>
      <c r="FC17" s="269">
        <f t="shared" si="181"/>
        <v>102.03415617446248</v>
      </c>
      <c r="FD17" s="269">
        <f t="shared" si="181"/>
        <v>102.10294461350463</v>
      </c>
      <c r="FE17" s="269">
        <f t="shared" si="181"/>
        <v>102.17150360543776</v>
      </c>
      <c r="FF17" s="269">
        <f t="shared" si="181"/>
        <v>102.23984795961752</v>
      </c>
      <c r="FG17" s="269">
        <f t="shared" si="181"/>
        <v>102.30799088772156</v>
      </c>
      <c r="FH17" s="269">
        <f t="shared" si="181"/>
        <v>102.37594410316878</v>
      </c>
      <c r="FI17" s="269">
        <f t="shared" si="181"/>
        <v>102.44371808514155</v>
      </c>
      <c r="FJ17" s="269">
        <f t="shared" si="181"/>
        <v>102.51132241202052</v>
      </c>
      <c r="FK17" s="269">
        <f t="shared" si="181"/>
        <v>102.57876609005389</v>
      </c>
      <c r="FL17" s="269">
        <f t="shared" si="181"/>
        <v>102.64605782240959</v>
      </c>
      <c r="FM17" s="269">
        <f t="shared" si="181"/>
        <v>102.71320618124894</v>
      </c>
      <c r="FN17" s="269">
        <f t="shared" si="181"/>
        <v>102.78021959851917</v>
      </c>
      <c r="FO17" s="269">
        <f t="shared" si="181"/>
        <v>102.84710626318693</v>
      </c>
      <c r="FP17" s="269">
        <f t="shared" si="181"/>
        <v>102.91387398956279</v>
      </c>
      <c r="FQ17" s="269">
        <f t="shared" si="181"/>
        <v>102.98053010115557</v>
      </c>
      <c r="FR17" s="269">
        <f t="shared" si="181"/>
        <v>103.04708135710108</v>
      </c>
      <c r="FS17" s="269">
        <f t="shared" si="181"/>
        <v>103.11353393355223</v>
      </c>
      <c r="FT17" s="269">
        <f t="shared" si="181"/>
        <v>103.17989346038165</v>
      </c>
      <c r="FU17" s="269">
        <f t="shared" si="181"/>
        <v>103.24616511439918</v>
      </c>
      <c r="FV17" s="269">
        <f t="shared" si="181"/>
        <v>103.31235372516379</v>
      </c>
      <c r="FW17" s="269">
        <f t="shared" si="181"/>
        <v>103.37846386611167</v>
      </c>
      <c r="FX17" s="269">
        <f t="shared" si="181"/>
        <v>103.44449991695927</v>
      </c>
      <c r="FY17" s="269">
        <f t="shared" si="181"/>
        <v>103.51046609347469</v>
      </c>
      <c r="GA17" s="222" t="s">
        <v>190</v>
      </c>
    </row>
    <row r="18" spans="1:183" s="222" customFormat="1" x14ac:dyDescent="0.25">
      <c r="A18" s="222" t="s">
        <v>212</v>
      </c>
      <c r="B18" s="222" t="s">
        <v>214</v>
      </c>
      <c r="D18" s="269"/>
      <c r="E18" s="269"/>
      <c r="F18" s="269"/>
      <c r="G18" s="269"/>
      <c r="H18" s="269"/>
      <c r="I18" s="269">
        <f>I56+I63</f>
        <v>1.1196384612723986</v>
      </c>
      <c r="J18" s="269">
        <f>J56+J63</f>
        <v>1.1818658747762929</v>
      </c>
      <c r="K18" s="269">
        <f>K56+K63</f>
        <v>1.2590278675211222</v>
      </c>
      <c r="L18" s="269">
        <f>L56+L63</f>
        <v>1.3547087385247103</v>
      </c>
      <c r="M18" s="269">
        <f>M56+M63</f>
        <v>1.4733530185691599</v>
      </c>
      <c r="N18" s="269">
        <f t="shared" ref="N18:BY18" si="182">N56+N63</f>
        <v>1.6204719258242772</v>
      </c>
      <c r="O18" s="269">
        <f t="shared" si="182"/>
        <v>1.8028993708206227</v>
      </c>
      <c r="P18" s="269">
        <f t="shared" si="182"/>
        <v>2.0291094026160907</v>
      </c>
      <c r="Q18" s="269">
        <f t="shared" si="182"/>
        <v>2.4564831703820249</v>
      </c>
      <c r="R18" s="269">
        <f t="shared" si="182"/>
        <v>2.986426642411784</v>
      </c>
      <c r="S18" s="269">
        <f t="shared" si="182"/>
        <v>3.643556547728684</v>
      </c>
      <c r="T18" s="269">
        <f t="shared" si="182"/>
        <v>4.4583976303216408</v>
      </c>
      <c r="U18" s="269">
        <f t="shared" si="182"/>
        <v>5.4688005727369076</v>
      </c>
      <c r="V18" s="269">
        <f t="shared" si="182"/>
        <v>6.7217002213318366</v>
      </c>
      <c r="W18" s="269">
        <f t="shared" si="182"/>
        <v>8.2752957855895488</v>
      </c>
      <c r="X18" s="269">
        <f t="shared" si="182"/>
        <v>8.8088918300352717</v>
      </c>
      <c r="Y18" s="269">
        <f t="shared" si="182"/>
        <v>9.4155352102126919</v>
      </c>
      <c r="Z18" s="269">
        <f t="shared" si="182"/>
        <v>10.112650677289412</v>
      </c>
      <c r="AA18" s="269">
        <f t="shared" si="182"/>
        <v>10.921789912535067</v>
      </c>
      <c r="AB18" s="269">
        <f t="shared" si="182"/>
        <v>11.869593337628405</v>
      </c>
      <c r="AC18" s="269">
        <f t="shared" si="182"/>
        <v>12.988967612839698</v>
      </c>
      <c r="AD18" s="269">
        <f t="shared" si="182"/>
        <v>14.320522539423727</v>
      </c>
      <c r="AE18" s="269">
        <f t="shared" si="182"/>
        <v>17.307179754205261</v>
      </c>
      <c r="AF18" s="269">
        <f t="shared" si="182"/>
        <v>17.668853093671739</v>
      </c>
      <c r="AG18" s="269">
        <f t="shared" si="182"/>
        <v>17.944813602394127</v>
      </c>
      <c r="AH18" s="269">
        <f t="shared" si="182"/>
        <v>18.103670674070628</v>
      </c>
      <c r="AI18" s="269">
        <f t="shared" si="182"/>
        <v>18.106510198108083</v>
      </c>
      <c r="AJ18" s="269">
        <f t="shared" si="182"/>
        <v>17.905094840921706</v>
      </c>
      <c r="AK18" s="269">
        <f t="shared" si="182"/>
        <v>17.439636524281763</v>
      </c>
      <c r="AL18" s="269">
        <f t="shared" si="182"/>
        <v>15.135505466568299</v>
      </c>
      <c r="AM18" s="269">
        <f t="shared" si="182"/>
        <v>15.597070266236582</v>
      </c>
      <c r="AN18" s="269">
        <f t="shared" si="182"/>
        <v>15.948785812241493</v>
      </c>
      <c r="AO18" s="269">
        <f t="shared" si="182"/>
        <v>16.155099424433061</v>
      </c>
      <c r="AP18" s="269">
        <f t="shared" si="182"/>
        <v>16.17088502858148</v>
      </c>
      <c r="AQ18" s="269">
        <f t="shared" si="182"/>
        <v>15.939188671424629</v>
      </c>
      <c r="AR18" s="269">
        <f t="shared" si="182"/>
        <v>15.388452823179769</v>
      </c>
      <c r="AS18" s="269">
        <f t="shared" si="182"/>
        <v>15.007030731274142</v>
      </c>
      <c r="AT18" s="269">
        <f t="shared" si="182"/>
        <v>14.174973812883643</v>
      </c>
      <c r="AU18" s="269">
        <f t="shared" si="182"/>
        <v>13.32121639578131</v>
      </c>
      <c r="AV18" s="269">
        <f t="shared" si="182"/>
        <v>12.443718327137249</v>
      </c>
      <c r="AW18" s="269">
        <f t="shared" si="182"/>
        <v>11.540298879047398</v>
      </c>
      <c r="AX18" s="269">
        <f t="shared" si="182"/>
        <v>10.608536811283312</v>
      </c>
      <c r="AY18" s="269">
        <f t="shared" si="182"/>
        <v>9.6456492007080818</v>
      </c>
      <c r="AZ18" s="269">
        <f t="shared" si="182"/>
        <v>9.5709541754599119</v>
      </c>
      <c r="BA18" s="269">
        <f t="shared" si="182"/>
        <v>9.5437705185774622</v>
      </c>
      <c r="BB18" s="269">
        <f t="shared" si="182"/>
        <v>9.4374833818069437</v>
      </c>
      <c r="BC18" s="269">
        <f t="shared" si="182"/>
        <v>9.2568643424462866</v>
      </c>
      <c r="BD18" s="269">
        <f t="shared" si="182"/>
        <v>9.0085962511010571</v>
      </c>
      <c r="BE18" s="269">
        <f t="shared" si="182"/>
        <v>8.7017943714682691</v>
      </c>
      <c r="BF18" s="269">
        <f t="shared" si="182"/>
        <v>8.348645670409752</v>
      </c>
      <c r="BG18" s="269">
        <f t="shared" si="182"/>
        <v>7.965193814470747</v>
      </c>
      <c r="BH18" s="269">
        <f t="shared" si="182"/>
        <v>7.6310991653381723</v>
      </c>
      <c r="BI18" s="269">
        <f t="shared" si="182"/>
        <v>7.3248644672504426</v>
      </c>
      <c r="BJ18" s="269">
        <f t="shared" si="182"/>
        <v>7.0446184658827518</v>
      </c>
      <c r="BK18" s="269">
        <f t="shared" si="182"/>
        <v>6.7895416106141209</v>
      </c>
      <c r="BL18" s="269">
        <f t="shared" si="182"/>
        <v>6.5601671804147097</v>
      </c>
      <c r="BM18" s="269">
        <f t="shared" si="182"/>
        <v>6.3587194272277774</v>
      </c>
      <c r="BN18" s="269">
        <f t="shared" si="182"/>
        <v>6.1896136836783402</v>
      </c>
      <c r="BO18" s="269">
        <f t="shared" si="182"/>
        <v>6.0027288955591178</v>
      </c>
      <c r="BP18" s="269">
        <f t="shared" si="182"/>
        <v>5.8086177432680843</v>
      </c>
      <c r="BQ18" s="269">
        <f t="shared" si="182"/>
        <v>5.6125113472458024</v>
      </c>
      <c r="BR18" s="269">
        <f t="shared" si="182"/>
        <v>5.4194071773127259</v>
      </c>
      <c r="BS18" s="269">
        <f t="shared" si="182"/>
        <v>5.2340720165573158</v>
      </c>
      <c r="BT18" s="269">
        <f t="shared" si="182"/>
        <v>5.0610911485523555</v>
      </c>
      <c r="BU18" s="269">
        <f t="shared" si="182"/>
        <v>4.9048517330648993</v>
      </c>
      <c r="BV18" s="269">
        <f t="shared" si="182"/>
        <v>4.7549355386652552</v>
      </c>
      <c r="BW18" s="269">
        <f t="shared" si="182"/>
        <v>4.6072726093344327</v>
      </c>
      <c r="BX18" s="269">
        <f t="shared" si="182"/>
        <v>4.4621277437891411</v>
      </c>
      <c r="BY18" s="269">
        <f t="shared" si="182"/>
        <v>4.3200548219387427</v>
      </c>
      <c r="BZ18" s="269">
        <f t="shared" ref="BZ18:EK18" si="183">BZ56+BZ63</f>
        <v>4.1818004551778643</v>
      </c>
      <c r="CA18" s="269">
        <f t="shared" si="183"/>
        <v>4.048179858708524</v>
      </c>
      <c r="CB18" s="269">
        <f t="shared" si="183"/>
        <v>3.919931108376252</v>
      </c>
      <c r="CC18" s="269">
        <f t="shared" si="183"/>
        <v>3.7975286225257325</v>
      </c>
      <c r="CD18" s="269">
        <f t="shared" si="183"/>
        <v>3.6808827032222493</v>
      </c>
      <c r="CE18" s="269">
        <f t="shared" si="183"/>
        <v>3.569802433064555</v>
      </c>
      <c r="CF18" s="269">
        <f t="shared" si="183"/>
        <v>3.463945878365589</v>
      </c>
      <c r="CG18" s="269">
        <f t="shared" si="183"/>
        <v>3.3628211213439387</v>
      </c>
      <c r="CH18" s="269">
        <f t="shared" si="183"/>
        <v>3.2657765485391668</v>
      </c>
      <c r="CI18" s="269">
        <f t="shared" si="183"/>
        <v>3.235033611407462</v>
      </c>
      <c r="CJ18" s="269">
        <f t="shared" si="183"/>
        <v>3.1120248877229155</v>
      </c>
      <c r="CK18" s="269">
        <f t="shared" si="183"/>
        <v>2.9926134748068827</v>
      </c>
      <c r="CL18" s="269">
        <f t="shared" si="183"/>
        <v>2.877274374021626</v>
      </c>
      <c r="CM18" s="269">
        <f t="shared" si="183"/>
        <v>2.7663277117834699</v>
      </c>
      <c r="CN18" s="269">
        <f t="shared" si="183"/>
        <v>2.6599186464589151</v>
      </c>
      <c r="CO18" s="269">
        <f t="shared" si="183"/>
        <v>2.5580020051642389</v>
      </c>
      <c r="CP18" s="269">
        <f t="shared" si="183"/>
        <v>2.3972700435850784</v>
      </c>
      <c r="CQ18" s="269">
        <f t="shared" si="183"/>
        <v>2.3399571202555904</v>
      </c>
      <c r="CR18" s="269">
        <f t="shared" si="183"/>
        <v>2.2792450034766603</v>
      </c>
      <c r="CS18" s="269">
        <f t="shared" si="183"/>
        <v>2.2150826976201392</v>
      </c>
      <c r="CT18" s="269">
        <f t="shared" si="183"/>
        <v>2.1474741387169964</v>
      </c>
      <c r="CU18" s="269">
        <f t="shared" si="183"/>
        <v>2.0764714015206027</v>
      </c>
      <c r="CV18" s="269">
        <f t="shared" si="183"/>
        <v>2.0021674870918442</v>
      </c>
      <c r="CW18" s="269">
        <f t="shared" si="183"/>
        <v>1.9246899347734923</v>
      </c>
      <c r="CX18" s="269">
        <f t="shared" si="183"/>
        <v>1.8338085926188872</v>
      </c>
      <c r="CY18" s="269">
        <f t="shared" si="183"/>
        <v>1.7523904076553976</v>
      </c>
      <c r="CZ18" s="269">
        <f t="shared" si="183"/>
        <v>1.6797797088028628</v>
      </c>
      <c r="DA18" s="269">
        <f t="shared" si="183"/>
        <v>1.6152834729862777</v>
      </c>
      <c r="DB18" s="269">
        <f t="shared" si="183"/>
        <v>1.5581894188854366</v>
      </c>
      <c r="DC18" s="269">
        <f t="shared" si="183"/>
        <v>1.5077850271460285</v>
      </c>
      <c r="DD18" s="269">
        <f t="shared" si="183"/>
        <v>1.4633771215996128</v>
      </c>
      <c r="DE18" s="269">
        <f t="shared" si="183"/>
        <v>1.429505014052429</v>
      </c>
      <c r="DF18" s="269">
        <f t="shared" si="183"/>
        <v>1.3933009397079048</v>
      </c>
      <c r="DG18" s="269">
        <f t="shared" si="183"/>
        <v>1.3556632055974234</v>
      </c>
      <c r="DH18" s="269">
        <f t="shared" si="183"/>
        <v>1.3174471675157384</v>
      </c>
      <c r="DI18" s="269">
        <f t="shared" si="183"/>
        <v>1.2794585777677465</v>
      </c>
      <c r="DJ18" s="269">
        <f t="shared" si="183"/>
        <v>1.2424486968097768</v>
      </c>
      <c r="DK18" s="269">
        <f t="shared" si="183"/>
        <v>1.2071112717344685</v>
      </c>
      <c r="DL18" s="269">
        <f t="shared" si="183"/>
        <v>1.1740814421213441</v>
      </c>
      <c r="DM18" s="269">
        <f t="shared" si="183"/>
        <v>1.1450601222558716</v>
      </c>
      <c r="DN18" s="269">
        <f t="shared" si="183"/>
        <v>1.1192106303137748</v>
      </c>
      <c r="DO18" s="269">
        <f t="shared" si="183"/>
        <v>1.0958087617445673</v>
      </c>
      <c r="DP18" s="269">
        <f t="shared" si="183"/>
        <v>1.0742423522006017</v>
      </c>
      <c r="DQ18" s="269">
        <f t="shared" si="183"/>
        <v>1.0540090582945965</v>
      </c>
      <c r="DR18" s="269">
        <f t="shared" si="183"/>
        <v>1.0347124170677717</v>
      </c>
      <c r="DS18" s="269">
        <f t="shared" si="183"/>
        <v>1.0160562790533241</v>
      </c>
      <c r="DT18" s="269">
        <f t="shared" si="183"/>
        <v>0.9974631720972077</v>
      </c>
      <c r="DU18" s="269">
        <f t="shared" si="183"/>
        <v>0.97939429553073931</v>
      </c>
      <c r="DV18" s="269">
        <f t="shared" si="183"/>
        <v>0.96218459888972574</v>
      </c>
      <c r="DW18" s="269">
        <f t="shared" si="183"/>
        <v>0.94605409897697657</v>
      </c>
      <c r="DX18" s="269">
        <f t="shared" si="183"/>
        <v>0.93111964538171388</v>
      </c>
      <c r="DY18" s="269">
        <f t="shared" si="183"/>
        <v>0.917406876820961</v>
      </c>
      <c r="DZ18" s="269">
        <f t="shared" si="183"/>
        <v>0.90486210767882946</v>
      </c>
      <c r="EA18" s="269">
        <f t="shared" si="183"/>
        <v>0.89336388613481665</v>
      </c>
      <c r="EB18" s="269">
        <f t="shared" si="183"/>
        <v>0.88262512555270378</v>
      </c>
      <c r="EC18" s="269">
        <f t="shared" si="183"/>
        <v>0.87245310706779189</v>
      </c>
      <c r="ED18" s="269">
        <f t="shared" si="183"/>
        <v>0.86273212406808208</v>
      </c>
      <c r="EE18" s="269">
        <f t="shared" si="183"/>
        <v>0.8534069836684316</v>
      </c>
      <c r="EF18" s="269">
        <f t="shared" si="183"/>
        <v>0.84446752685896254</v>
      </c>
      <c r="EG18" s="269">
        <f t="shared" si="183"/>
        <v>0.83593430589121864</v>
      </c>
      <c r="EH18" s="269">
        <f t="shared" si="183"/>
        <v>0.82784553166022401</v>
      </c>
      <c r="EI18" s="269">
        <f t="shared" si="183"/>
        <v>0.82027259100072381</v>
      </c>
      <c r="EJ18" s="269">
        <f t="shared" si="183"/>
        <v>0.81323251899116344</v>
      </c>
      <c r="EK18" s="269">
        <f t="shared" si="183"/>
        <v>0.80670402781113015</v>
      </c>
      <c r="EL18" s="269">
        <f t="shared" ref="EL18:FY18" si="184">EL56+EL63</f>
        <v>0.80064145092776451</v>
      </c>
      <c r="EM18" s="269">
        <f t="shared" si="184"/>
        <v>0.79498663270123515</v>
      </c>
      <c r="EN18" s="269">
        <f t="shared" si="184"/>
        <v>0.78967882392051902</v>
      </c>
      <c r="EO18" s="269">
        <f t="shared" si="184"/>
        <v>0.78466267273566825</v>
      </c>
      <c r="EP18" s="269">
        <f t="shared" si="184"/>
        <v>0.77989442736390657</v>
      </c>
      <c r="EQ18" s="269">
        <f t="shared" si="184"/>
        <v>0.77535637257621692</v>
      </c>
      <c r="ER18" s="269">
        <f t="shared" si="184"/>
        <v>0.77104602720909465</v>
      </c>
      <c r="ES18" s="269">
        <f t="shared" si="184"/>
        <v>0.76696776730094918</v>
      </c>
      <c r="ET18" s="269">
        <f t="shared" si="184"/>
        <v>0.76312666086502734</v>
      </c>
      <c r="EU18" s="269">
        <f t="shared" si="184"/>
        <v>0.75952429080656092</v>
      </c>
      <c r="EV18" s="269">
        <f t="shared" si="184"/>
        <v>0.75615633687261274</v>
      </c>
      <c r="EW18" s="269">
        <f t="shared" si="184"/>
        <v>0.75301168587763812</v>
      </c>
      <c r="EX18" s="269">
        <f t="shared" si="184"/>
        <v>0.75007086560172198</v>
      </c>
      <c r="EY18" s="269">
        <f t="shared" si="184"/>
        <v>0.74731188246236169</v>
      </c>
      <c r="EZ18" s="269">
        <f t="shared" si="184"/>
        <v>0.74471411037354507</v>
      </c>
      <c r="FA18" s="269">
        <f t="shared" si="184"/>
        <v>0.74226055853077089</v>
      </c>
      <c r="FB18" s="269">
        <f t="shared" si="184"/>
        <v>0.73993882808320599</v>
      </c>
      <c r="FC18" s="269">
        <f t="shared" si="184"/>
        <v>0.73774104698344745</v>
      </c>
      <c r="FD18" s="269">
        <f t="shared" si="184"/>
        <v>0.73566304912997038</v>
      </c>
      <c r="FE18" s="269">
        <f t="shared" si="184"/>
        <v>0.73370303867230924</v>
      </c>
      <c r="FF18" s="269">
        <f t="shared" si="184"/>
        <v>0.73185909266000959</v>
      </c>
      <c r="FG18" s="269">
        <f t="shared" si="184"/>
        <v>0.73012787200265827</v>
      </c>
      <c r="FH18" s="269">
        <f t="shared" si="184"/>
        <v>0.7285042230195069</v>
      </c>
      <c r="FI18" s="269">
        <f t="shared" si="184"/>
        <v>0.72698139123165206</v>
      </c>
      <c r="FJ18" s="269">
        <f t="shared" si="184"/>
        <v>0.72555160781605699</v>
      </c>
      <c r="FK18" s="269">
        <f t="shared" si="184"/>
        <v>0.7242068468072832</v>
      </c>
      <c r="FL18" s="269">
        <f t="shared" si="184"/>
        <v>0.7229395872298453</v>
      </c>
      <c r="FM18" s="269">
        <f t="shared" si="184"/>
        <v>0.72174359188943671</v>
      </c>
      <c r="FN18" s="269">
        <f t="shared" si="184"/>
        <v>0.72061408105563607</v>
      </c>
      <c r="FO18" s="269">
        <f t="shared" si="184"/>
        <v>0.71954753027617169</v>
      </c>
      <c r="FP18" s="269">
        <f t="shared" si="184"/>
        <v>0.71854127467925477</v>
      </c>
      <c r="FQ18" s="269">
        <f t="shared" si="184"/>
        <v>0.7175930593930715</v>
      </c>
      <c r="FR18" s="269">
        <f t="shared" si="184"/>
        <v>0.71670063730521116</v>
      </c>
      <c r="FS18" s="269">
        <f t="shared" si="184"/>
        <v>0.71586148140066896</v>
      </c>
      <c r="FT18" s="269">
        <f t="shared" si="184"/>
        <v>0.71507264939073401</v>
      </c>
      <c r="FU18" s="269">
        <f t="shared" si="184"/>
        <v>0.71433088613802953</v>
      </c>
      <c r="FV18" s="269">
        <f t="shared" si="184"/>
        <v>0.71363283223489216</v>
      </c>
      <c r="FW18" s="269">
        <f t="shared" si="184"/>
        <v>0.71297524680692315</v>
      </c>
      <c r="FX18" s="269">
        <f t="shared" si="184"/>
        <v>0.71235518606173931</v>
      </c>
      <c r="FY18" s="269">
        <f t="shared" si="184"/>
        <v>0.71177010663164175</v>
      </c>
    </row>
    <row r="19" spans="1:183" s="223" customFormat="1" x14ac:dyDescent="0.25">
      <c r="C19" s="312" t="s">
        <v>200</v>
      </c>
      <c r="D19" s="312"/>
      <c r="E19" s="312"/>
      <c r="F19" s="312"/>
      <c r="G19" s="312"/>
      <c r="H19" s="312"/>
      <c r="I19" s="31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192"/>
      <c r="BS19" s="192"/>
      <c r="BT19" s="192"/>
      <c r="BU19" s="192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2"/>
      <c r="CS19" s="192"/>
      <c r="CT19" s="192"/>
      <c r="CU19" s="192"/>
      <c r="CV19" s="192"/>
      <c r="CW19" s="192"/>
      <c r="CX19" s="192"/>
      <c r="CY19" s="192"/>
      <c r="CZ19" s="192"/>
      <c r="DA19" s="192"/>
      <c r="DB19" s="192"/>
      <c r="DC19" s="192"/>
      <c r="DD19" s="192"/>
      <c r="DE19" s="192"/>
      <c r="DF19" s="192"/>
      <c r="DG19" s="192"/>
      <c r="DH19" s="192"/>
      <c r="DI19" s="192"/>
      <c r="DJ19" s="192"/>
      <c r="DK19" s="192"/>
      <c r="DL19" s="192"/>
      <c r="DM19" s="192"/>
      <c r="DN19" s="192"/>
      <c r="DO19" s="192"/>
      <c r="DP19" s="192"/>
      <c r="DQ19" s="192"/>
      <c r="DR19" s="192"/>
      <c r="DS19" s="192"/>
      <c r="DT19" s="192"/>
      <c r="DU19" s="192"/>
      <c r="DV19" s="192"/>
      <c r="DW19" s="192"/>
      <c r="DX19" s="192"/>
      <c r="DY19" s="192"/>
      <c r="DZ19" s="192"/>
      <c r="EA19" s="192"/>
      <c r="EB19" s="192"/>
      <c r="EC19" s="192"/>
      <c r="ED19" s="192"/>
      <c r="EE19" s="192"/>
      <c r="EF19" s="192"/>
      <c r="EG19" s="192"/>
      <c r="EH19" s="192"/>
      <c r="EI19" s="192"/>
      <c r="EJ19" s="192"/>
      <c r="EK19" s="192"/>
      <c r="EL19" s="192"/>
      <c r="EM19" s="192"/>
      <c r="EN19" s="192"/>
      <c r="EO19" s="192"/>
      <c r="EP19" s="192"/>
      <c r="EQ19" s="192"/>
      <c r="ER19" s="192"/>
      <c r="ES19" s="192"/>
      <c r="ET19" s="192"/>
      <c r="EU19" s="192"/>
      <c r="EV19" s="192"/>
      <c r="EW19" s="192"/>
      <c r="EX19" s="192"/>
      <c r="EY19" s="192"/>
      <c r="EZ19" s="192"/>
      <c r="FA19" s="192"/>
      <c r="FB19" s="192"/>
      <c r="FC19" s="192"/>
      <c r="FD19" s="192"/>
      <c r="FE19" s="192"/>
      <c r="FF19" s="192"/>
      <c r="FG19" s="192"/>
      <c r="FH19" s="192"/>
      <c r="FI19" s="192"/>
      <c r="FJ19" s="192"/>
      <c r="FK19" s="192"/>
      <c r="FL19" s="192"/>
      <c r="FM19" s="192"/>
      <c r="FN19" s="192"/>
      <c r="FO19" s="192"/>
      <c r="FP19" s="192"/>
      <c r="FQ19" s="192"/>
      <c r="FR19" s="192"/>
      <c r="FS19" s="192"/>
      <c r="FT19" s="192"/>
      <c r="FU19" s="192"/>
      <c r="FV19" s="192"/>
      <c r="FW19" s="192"/>
      <c r="FX19" s="192"/>
      <c r="FY19" s="192"/>
    </row>
    <row r="20" spans="1:183" x14ac:dyDescent="0.25">
      <c r="B20" t="s">
        <v>60</v>
      </c>
      <c r="C20" s="208">
        <v>43892</v>
      </c>
      <c r="D20" s="51">
        <f>C20+1</f>
        <v>43893</v>
      </c>
      <c r="E20" s="51">
        <f>D20+1</f>
        <v>43894</v>
      </c>
      <c r="F20" s="51">
        <f t="shared" ref="F20:BM20" si="185">E20+1</f>
        <v>43895</v>
      </c>
      <c r="G20" s="51">
        <f t="shared" si="185"/>
        <v>43896</v>
      </c>
      <c r="H20" s="51">
        <f t="shared" si="185"/>
        <v>43897</v>
      </c>
      <c r="I20" s="68">
        <f t="shared" si="185"/>
        <v>43898</v>
      </c>
      <c r="J20" s="51">
        <f t="shared" si="185"/>
        <v>43899</v>
      </c>
      <c r="K20" s="51">
        <f t="shared" si="185"/>
        <v>43900</v>
      </c>
      <c r="L20" s="51">
        <f t="shared" si="185"/>
        <v>43901</v>
      </c>
      <c r="M20" s="51">
        <f t="shared" si="185"/>
        <v>43902</v>
      </c>
      <c r="N20" s="51">
        <f t="shared" si="185"/>
        <v>43903</v>
      </c>
      <c r="O20" s="51">
        <f t="shared" si="185"/>
        <v>43904</v>
      </c>
      <c r="P20" s="68">
        <f t="shared" si="185"/>
        <v>43905</v>
      </c>
      <c r="Q20" s="51">
        <f t="shared" si="185"/>
        <v>43906</v>
      </c>
      <c r="R20" s="51">
        <f t="shared" si="185"/>
        <v>43907</v>
      </c>
      <c r="S20" s="51">
        <f t="shared" si="185"/>
        <v>43908</v>
      </c>
      <c r="T20" s="51">
        <f t="shared" si="185"/>
        <v>43909</v>
      </c>
      <c r="U20" s="51">
        <f t="shared" si="185"/>
        <v>43910</v>
      </c>
      <c r="V20" s="51">
        <f t="shared" si="185"/>
        <v>43911</v>
      </c>
      <c r="W20" s="68">
        <f t="shared" si="185"/>
        <v>43912</v>
      </c>
      <c r="X20" s="51">
        <f t="shared" si="185"/>
        <v>43913</v>
      </c>
      <c r="Y20" s="51">
        <f t="shared" si="185"/>
        <v>43914</v>
      </c>
      <c r="Z20" s="51">
        <f t="shared" si="185"/>
        <v>43915</v>
      </c>
      <c r="AA20" s="51">
        <f t="shared" si="185"/>
        <v>43916</v>
      </c>
      <c r="AB20" s="51">
        <f t="shared" si="185"/>
        <v>43917</v>
      </c>
      <c r="AC20" s="51">
        <f t="shared" si="185"/>
        <v>43918</v>
      </c>
      <c r="AD20" s="68">
        <f t="shared" si="185"/>
        <v>43919</v>
      </c>
      <c r="AE20" s="51">
        <f t="shared" si="185"/>
        <v>43920</v>
      </c>
      <c r="AF20" s="51">
        <f t="shared" si="185"/>
        <v>43921</v>
      </c>
      <c r="AG20" s="51">
        <f t="shared" si="185"/>
        <v>43922</v>
      </c>
      <c r="AH20" s="51">
        <f t="shared" si="185"/>
        <v>43923</v>
      </c>
      <c r="AI20" s="51">
        <f t="shared" si="185"/>
        <v>43924</v>
      </c>
      <c r="AJ20" s="159">
        <f t="shared" si="185"/>
        <v>43925</v>
      </c>
      <c r="AK20" s="68">
        <f t="shared" si="185"/>
        <v>43926</v>
      </c>
      <c r="AL20" s="51">
        <f t="shared" si="185"/>
        <v>43927</v>
      </c>
      <c r="AM20" s="51">
        <f t="shared" si="185"/>
        <v>43928</v>
      </c>
      <c r="AN20" s="51">
        <f t="shared" si="185"/>
        <v>43929</v>
      </c>
      <c r="AO20" s="51">
        <f t="shared" si="185"/>
        <v>43930</v>
      </c>
      <c r="AP20" s="51">
        <f t="shared" si="185"/>
        <v>43931</v>
      </c>
      <c r="AQ20" s="159">
        <f t="shared" si="185"/>
        <v>43932</v>
      </c>
      <c r="AR20" s="68">
        <f t="shared" si="185"/>
        <v>43933</v>
      </c>
      <c r="AS20" s="51">
        <f t="shared" si="185"/>
        <v>43934</v>
      </c>
      <c r="AT20" s="51">
        <f t="shared" si="185"/>
        <v>43935</v>
      </c>
      <c r="AU20" s="51">
        <f t="shared" si="185"/>
        <v>43936</v>
      </c>
      <c r="AV20" s="51">
        <f t="shared" si="185"/>
        <v>43937</v>
      </c>
      <c r="AW20" s="51">
        <f t="shared" si="185"/>
        <v>43938</v>
      </c>
      <c r="AX20" s="159">
        <f t="shared" si="185"/>
        <v>43939</v>
      </c>
      <c r="AY20" s="68">
        <f t="shared" si="185"/>
        <v>43940</v>
      </c>
      <c r="AZ20" s="51">
        <f t="shared" si="185"/>
        <v>43941</v>
      </c>
      <c r="BA20" s="51">
        <f t="shared" si="185"/>
        <v>43942</v>
      </c>
      <c r="BB20" s="51">
        <f t="shared" si="185"/>
        <v>43943</v>
      </c>
      <c r="BC20" s="51">
        <f t="shared" si="185"/>
        <v>43944</v>
      </c>
      <c r="BD20" s="51">
        <f t="shared" si="185"/>
        <v>43945</v>
      </c>
      <c r="BE20" s="159">
        <f t="shared" si="185"/>
        <v>43946</v>
      </c>
      <c r="BF20" s="68">
        <f t="shared" si="185"/>
        <v>43947</v>
      </c>
      <c r="BG20" s="51">
        <f t="shared" si="185"/>
        <v>43948</v>
      </c>
      <c r="BH20" s="51">
        <f t="shared" si="185"/>
        <v>43949</v>
      </c>
      <c r="BI20" s="51">
        <f t="shared" si="185"/>
        <v>43950</v>
      </c>
      <c r="BJ20" s="51">
        <f t="shared" si="185"/>
        <v>43951</v>
      </c>
      <c r="BK20" s="51">
        <f t="shared" si="185"/>
        <v>43952</v>
      </c>
      <c r="BL20" s="159">
        <f t="shared" si="185"/>
        <v>43953</v>
      </c>
      <c r="BM20" s="68">
        <f t="shared" si="185"/>
        <v>43954</v>
      </c>
      <c r="BN20" s="51">
        <f t="shared" ref="BN20" si="186">BM20+1</f>
        <v>43955</v>
      </c>
      <c r="BO20" s="51">
        <f t="shared" ref="BO20" si="187">BN20+1</f>
        <v>43956</v>
      </c>
      <c r="BP20" s="51">
        <f t="shared" ref="BP20" si="188">BO20+1</f>
        <v>43957</v>
      </c>
      <c r="BQ20" s="51">
        <f t="shared" ref="BQ20" si="189">BP20+1</f>
        <v>43958</v>
      </c>
      <c r="BR20" s="51">
        <f t="shared" ref="BR20" si="190">BQ20+1</f>
        <v>43959</v>
      </c>
      <c r="BS20" s="51">
        <f t="shared" ref="BS20" si="191">BR20+1</f>
        <v>43960</v>
      </c>
      <c r="BT20" s="68">
        <f t="shared" ref="BT20" si="192">BS20+1</f>
        <v>43961</v>
      </c>
      <c r="BU20" s="51">
        <f t="shared" ref="BU20" si="193">BT20+1</f>
        <v>43962</v>
      </c>
      <c r="BV20" s="51">
        <f t="shared" ref="BV20" si="194">BU20+1</f>
        <v>43963</v>
      </c>
      <c r="BW20" s="51">
        <f t="shared" ref="BW20" si="195">BV20+1</f>
        <v>43964</v>
      </c>
      <c r="BX20" s="51">
        <f t="shared" ref="BX20" si="196">BW20+1</f>
        <v>43965</v>
      </c>
      <c r="BY20" s="51">
        <f t="shared" ref="BY20" si="197">BX20+1</f>
        <v>43966</v>
      </c>
      <c r="BZ20" s="51">
        <f t="shared" ref="BZ20" si="198">BY20+1</f>
        <v>43967</v>
      </c>
      <c r="CA20" s="68">
        <f t="shared" ref="CA20" si="199">BZ20+1</f>
        <v>43968</v>
      </c>
      <c r="CB20" s="51">
        <f t="shared" ref="CB20" si="200">CA20+1</f>
        <v>43969</v>
      </c>
      <c r="CC20" s="51">
        <f t="shared" ref="CC20:CD20" si="201">CB20+1</f>
        <v>43970</v>
      </c>
      <c r="CD20" s="51">
        <f t="shared" si="201"/>
        <v>43971</v>
      </c>
      <c r="CE20" s="51">
        <f t="shared" ref="CE20" si="202">CD20+1</f>
        <v>43972</v>
      </c>
      <c r="CF20" s="51">
        <f t="shared" ref="CF20" si="203">CE20+1</f>
        <v>43973</v>
      </c>
      <c r="CG20" s="51">
        <f t="shared" ref="CG20" si="204">CF20+1</f>
        <v>43974</v>
      </c>
      <c r="CH20" s="68">
        <f t="shared" ref="CH20" si="205">CG20+1</f>
        <v>43975</v>
      </c>
      <c r="CI20" s="51">
        <f t="shared" ref="CI20" si="206">CH20+1</f>
        <v>43976</v>
      </c>
      <c r="CJ20" s="51">
        <f t="shared" ref="CJ20" si="207">CI20+1</f>
        <v>43977</v>
      </c>
      <c r="CK20" s="51">
        <f t="shared" ref="CK20" si="208">CJ20+1</f>
        <v>43978</v>
      </c>
      <c r="CL20" s="51">
        <f t="shared" ref="CL20" si="209">CK20+1</f>
        <v>43979</v>
      </c>
      <c r="CM20" s="51">
        <f t="shared" ref="CM20" si="210">CL20+1</f>
        <v>43980</v>
      </c>
      <c r="CN20" s="51">
        <f t="shared" ref="CN20" si="211">CM20+1</f>
        <v>43981</v>
      </c>
      <c r="CO20" s="68">
        <f t="shared" ref="CO20" si="212">CN20+1</f>
        <v>43982</v>
      </c>
      <c r="CP20" s="51">
        <f t="shared" ref="CP20" si="213">CO20+1</f>
        <v>43983</v>
      </c>
      <c r="CQ20" s="51">
        <f t="shared" ref="CQ20" si="214">CP20+1</f>
        <v>43984</v>
      </c>
      <c r="CR20" s="51">
        <f t="shared" ref="CR20" si="215">CQ20+1</f>
        <v>43985</v>
      </c>
      <c r="CS20" s="51">
        <f t="shared" ref="CS20" si="216">CR20+1</f>
        <v>43986</v>
      </c>
      <c r="CT20" s="51">
        <f t="shared" ref="CT20" si="217">CS20+1</f>
        <v>43987</v>
      </c>
      <c r="CU20" s="51">
        <f t="shared" ref="CU20" si="218">CT20+1</f>
        <v>43988</v>
      </c>
      <c r="CV20" s="68">
        <f t="shared" ref="CV20" si="219">CU20+1</f>
        <v>43989</v>
      </c>
      <c r="CW20" s="51">
        <f t="shared" ref="CW20" si="220">CV20+1</f>
        <v>43990</v>
      </c>
      <c r="CX20" s="51">
        <f t="shared" ref="CX20" si="221">CW20+1</f>
        <v>43991</v>
      </c>
      <c r="CY20" s="51">
        <f t="shared" ref="CY20" si="222">CX20+1</f>
        <v>43992</v>
      </c>
      <c r="CZ20" s="51">
        <f t="shared" ref="CZ20" si="223">CY20+1</f>
        <v>43993</v>
      </c>
      <c r="DA20" s="51">
        <f t="shared" ref="DA20" si="224">CZ20+1</f>
        <v>43994</v>
      </c>
      <c r="DB20" s="51">
        <f t="shared" ref="DB20" si="225">DA20+1</f>
        <v>43995</v>
      </c>
      <c r="DC20" s="51">
        <f t="shared" ref="DC20" si="226">DB20+1</f>
        <v>43996</v>
      </c>
      <c r="DD20" s="68">
        <f t="shared" ref="DD20" si="227">DC20+1</f>
        <v>43997</v>
      </c>
      <c r="DE20" s="51">
        <f t="shared" ref="DE20" si="228">DD20+1</f>
        <v>43998</v>
      </c>
      <c r="DF20" s="51">
        <f t="shared" ref="DF20" si="229">DE20+1</f>
        <v>43999</v>
      </c>
      <c r="DG20" s="51">
        <f t="shared" ref="DG20" si="230">DF20+1</f>
        <v>44000</v>
      </c>
      <c r="DH20" s="51">
        <f t="shared" ref="DH20" si="231">DG20+1</f>
        <v>44001</v>
      </c>
      <c r="DI20" s="51">
        <f t="shared" ref="DI20" si="232">DH20+1</f>
        <v>44002</v>
      </c>
      <c r="DJ20" s="51">
        <f t="shared" ref="DJ20" si="233">DI20+1</f>
        <v>44003</v>
      </c>
      <c r="DK20" s="68">
        <f t="shared" ref="DK20" si="234">DJ20+1</f>
        <v>44004</v>
      </c>
      <c r="DL20" s="51">
        <f t="shared" ref="DL20" si="235">DK20+1</f>
        <v>44005</v>
      </c>
      <c r="DM20" s="51">
        <f t="shared" ref="DM20" si="236">DL20+1</f>
        <v>44006</v>
      </c>
      <c r="DN20" s="51">
        <f t="shared" ref="DN20" si="237">DM20+1</f>
        <v>44007</v>
      </c>
      <c r="DO20" s="51">
        <f t="shared" ref="DO20" si="238">DN20+1</f>
        <v>44008</v>
      </c>
      <c r="DP20" s="51">
        <f t="shared" ref="DP20" si="239">DO20+1</f>
        <v>44009</v>
      </c>
      <c r="DQ20" s="51">
        <f t="shared" ref="DQ20" si="240">DP20+1</f>
        <v>44010</v>
      </c>
      <c r="DR20" s="51">
        <f t="shared" ref="DR20" si="241">DQ20+1</f>
        <v>44011</v>
      </c>
      <c r="DS20" s="51">
        <f t="shared" ref="DS20" si="242">DR20+1</f>
        <v>44012</v>
      </c>
      <c r="DT20" s="51">
        <f t="shared" ref="DT20" si="243">DS20+1</f>
        <v>44013</v>
      </c>
      <c r="DU20" s="51">
        <f t="shared" ref="DU20" si="244">DT20+1</f>
        <v>44014</v>
      </c>
      <c r="DV20" s="51">
        <f t="shared" ref="DV20" si="245">DU20+1</f>
        <v>44015</v>
      </c>
      <c r="DW20" s="51">
        <f t="shared" ref="DW20" si="246">DV20+1</f>
        <v>44016</v>
      </c>
      <c r="DX20" s="51">
        <f t="shared" ref="DX20" si="247">DW20+1</f>
        <v>44017</v>
      </c>
      <c r="DY20" s="51">
        <f t="shared" ref="DY20" si="248">DX20+1</f>
        <v>44018</v>
      </c>
      <c r="DZ20" s="51">
        <f t="shared" ref="DZ20" si="249">DY20+1</f>
        <v>44019</v>
      </c>
      <c r="EA20" s="51">
        <f t="shared" ref="EA20" si="250">DZ20+1</f>
        <v>44020</v>
      </c>
      <c r="EB20" s="51">
        <f t="shared" ref="EB20" si="251">EA20+1</f>
        <v>44021</v>
      </c>
      <c r="EC20" s="51">
        <f t="shared" ref="EC20" si="252">EB20+1</f>
        <v>44022</v>
      </c>
      <c r="ED20" s="51">
        <f t="shared" ref="ED20" si="253">EC20+1</f>
        <v>44023</v>
      </c>
      <c r="EE20" s="51">
        <f t="shared" ref="EE20" si="254">ED20+1</f>
        <v>44024</v>
      </c>
      <c r="EF20" s="51">
        <f t="shared" ref="EF20" si="255">EE20+1</f>
        <v>44025</v>
      </c>
      <c r="EG20" s="51">
        <f t="shared" ref="EG20" si="256">EF20+1</f>
        <v>44026</v>
      </c>
      <c r="EH20" s="51">
        <f t="shared" ref="EH20" si="257">EG20+1</f>
        <v>44027</v>
      </c>
      <c r="EI20" s="51">
        <f t="shared" ref="EI20" si="258">EH20+1</f>
        <v>44028</v>
      </c>
      <c r="EJ20" s="51">
        <f t="shared" ref="EJ20" si="259">EI20+1</f>
        <v>44029</v>
      </c>
      <c r="EK20" s="51">
        <f t="shared" ref="EK20" si="260">EJ20+1</f>
        <v>44030</v>
      </c>
      <c r="EL20" s="51">
        <f t="shared" ref="EL20" si="261">EK20+1</f>
        <v>44031</v>
      </c>
      <c r="EM20" s="51">
        <f t="shared" ref="EM20" si="262">EL20+1</f>
        <v>44032</v>
      </c>
      <c r="EN20" s="51">
        <f t="shared" ref="EN20" si="263">EM20+1</f>
        <v>44033</v>
      </c>
      <c r="EO20" s="51">
        <f t="shared" ref="EO20" si="264">EN20+1</f>
        <v>44034</v>
      </c>
      <c r="EP20" s="51">
        <f t="shared" ref="EP20" si="265">EO20+1</f>
        <v>44035</v>
      </c>
      <c r="EQ20" s="51">
        <f t="shared" ref="EQ20" si="266">EP20+1</f>
        <v>44036</v>
      </c>
      <c r="ER20" s="51">
        <f t="shared" ref="ER20" si="267">EQ20+1</f>
        <v>44037</v>
      </c>
      <c r="ES20" s="51">
        <f t="shared" ref="ES20" si="268">ER20+1</f>
        <v>44038</v>
      </c>
      <c r="ET20" s="51">
        <f t="shared" ref="ET20" si="269">ES20+1</f>
        <v>44039</v>
      </c>
      <c r="EU20" s="51">
        <f t="shared" ref="EU20" si="270">ET20+1</f>
        <v>44040</v>
      </c>
      <c r="EV20" s="51">
        <f t="shared" ref="EV20" si="271">EU20+1</f>
        <v>44041</v>
      </c>
      <c r="EW20" s="51">
        <f t="shared" ref="EW20" si="272">EV20+1</f>
        <v>44042</v>
      </c>
      <c r="EX20" s="51">
        <f t="shared" ref="EX20" si="273">EW20+1</f>
        <v>44043</v>
      </c>
      <c r="EY20" s="51">
        <f t="shared" ref="EY20" si="274">EX20+1</f>
        <v>44044</v>
      </c>
      <c r="EZ20" s="51">
        <f t="shared" ref="EZ20" si="275">EY20+1</f>
        <v>44045</v>
      </c>
      <c r="FA20" s="51">
        <f t="shared" ref="FA20" si="276">EZ20+1</f>
        <v>44046</v>
      </c>
      <c r="FB20" s="51">
        <f t="shared" ref="FB20" si="277">FA20+1</f>
        <v>44047</v>
      </c>
      <c r="FC20" s="51">
        <f t="shared" ref="FC20" si="278">FB20+1</f>
        <v>44048</v>
      </c>
      <c r="FD20" s="51">
        <f t="shared" ref="FD20" si="279">FC20+1</f>
        <v>44049</v>
      </c>
      <c r="FE20" s="51">
        <f t="shared" ref="FE20" si="280">FD20+1</f>
        <v>44050</v>
      </c>
      <c r="FF20" s="51">
        <f t="shared" ref="FF20" si="281">FE20+1</f>
        <v>44051</v>
      </c>
      <c r="FG20" s="51">
        <f t="shared" ref="FG20" si="282">FF20+1</f>
        <v>44052</v>
      </c>
      <c r="FH20" s="51">
        <f t="shared" ref="FH20" si="283">FG20+1</f>
        <v>44053</v>
      </c>
      <c r="FI20" s="51">
        <f t="shared" ref="FI20" si="284">FH20+1</f>
        <v>44054</v>
      </c>
      <c r="FJ20" s="51">
        <f t="shared" ref="FJ20" si="285">FI20+1</f>
        <v>44055</v>
      </c>
      <c r="FK20" s="51">
        <f t="shared" ref="FK20" si="286">FJ20+1</f>
        <v>44056</v>
      </c>
      <c r="FL20" s="51">
        <f t="shared" ref="FL20" si="287">FK20+1</f>
        <v>44057</v>
      </c>
      <c r="FM20" s="51">
        <f t="shared" ref="FM20" si="288">FL20+1</f>
        <v>44058</v>
      </c>
      <c r="FN20" s="51">
        <f t="shared" ref="FN20" si="289">FM20+1</f>
        <v>44059</v>
      </c>
      <c r="FO20" s="51">
        <f t="shared" ref="FO20" si="290">FN20+1</f>
        <v>44060</v>
      </c>
      <c r="FP20" s="51">
        <f t="shared" ref="FP20" si="291">FO20+1</f>
        <v>44061</v>
      </c>
      <c r="FQ20" s="51">
        <f t="shared" ref="FQ20" si="292">FP20+1</f>
        <v>44062</v>
      </c>
      <c r="FR20" s="51">
        <f t="shared" ref="FR20" si="293">FQ20+1</f>
        <v>44063</v>
      </c>
      <c r="FS20" s="51">
        <f t="shared" ref="FS20" si="294">FR20+1</f>
        <v>44064</v>
      </c>
      <c r="FT20" s="51">
        <f t="shared" ref="FT20" si="295">FS20+1</f>
        <v>44065</v>
      </c>
      <c r="FU20" s="51">
        <f t="shared" ref="FU20" si="296">FT20+1</f>
        <v>44066</v>
      </c>
      <c r="FV20" s="51">
        <f t="shared" ref="FV20" si="297">FU20+1</f>
        <v>44067</v>
      </c>
      <c r="FW20" s="51">
        <f t="shared" ref="FW20" si="298">FV20+1</f>
        <v>44068</v>
      </c>
      <c r="FX20" s="51">
        <f t="shared" ref="FX20" si="299">FW20+1</f>
        <v>44069</v>
      </c>
      <c r="FY20" s="51">
        <f t="shared" ref="FY20" si="300">FX20+1</f>
        <v>44070</v>
      </c>
    </row>
    <row r="21" spans="1:183" s="76" customFormat="1" x14ac:dyDescent="0.25">
      <c r="A21" s="101" t="s">
        <v>81</v>
      </c>
      <c r="C21" s="93">
        <f t="shared" ref="C21:K21" si="301">C22+C24+C26</f>
        <v>35.761295338221807</v>
      </c>
      <c r="D21" s="93">
        <f t="shared" si="301"/>
        <v>44.344006219395041</v>
      </c>
      <c r="E21" s="93">
        <f t="shared" si="301"/>
        <v>54.986567712049855</v>
      </c>
      <c r="F21" s="93">
        <f t="shared" si="301"/>
        <v>68.183343962941834</v>
      </c>
      <c r="G21" s="93">
        <f t="shared" si="301"/>
        <v>84.54734651404786</v>
      </c>
      <c r="H21" s="93">
        <f t="shared" si="301"/>
        <v>104.83870967741935</v>
      </c>
      <c r="I21" s="93">
        <f t="shared" si="301"/>
        <v>130</v>
      </c>
      <c r="J21" s="76">
        <f t="shared" si="301"/>
        <v>139.32299120550036</v>
      </c>
      <c r="K21" s="76">
        <f t="shared" si="301"/>
        <v>150.07979066044919</v>
      </c>
      <c r="L21" s="76">
        <f t="shared" ref="L21:P21" si="302">L22+L24+L26</f>
        <v>162.61242216270952</v>
      </c>
      <c r="M21" s="76">
        <f t="shared" si="302"/>
        <v>177.34391638751063</v>
      </c>
      <c r="N21" s="76">
        <f t="shared" si="302"/>
        <v>194.79719036482186</v>
      </c>
      <c r="O21" s="76">
        <f t="shared" si="302"/>
        <v>215.61816086885449</v>
      </c>
      <c r="P21" s="103">
        <f t="shared" si="302"/>
        <v>240.60395002106929</v>
      </c>
      <c r="Q21" s="76">
        <f t="shared" ref="Q21" si="303">Q22+Q24+Q26</f>
        <v>285.69263139666248</v>
      </c>
      <c r="R21" s="76">
        <f t="shared" ref="R21" si="304">R22+R24+R26</f>
        <v>291.23285441801312</v>
      </c>
      <c r="S21" s="76">
        <f t="shared" ref="S21" si="305">S22+S24+S26</f>
        <v>295.51013443319886</v>
      </c>
      <c r="T21" s="76">
        <f t="shared" ref="T21" si="306">T22+T24+T26</f>
        <v>298.06530167981867</v>
      </c>
      <c r="U21" s="76">
        <f t="shared" ref="U21" si="307">U22+U24+U26</f>
        <v>298.3294126864136</v>
      </c>
      <c r="V21" s="76">
        <f t="shared" ref="V21" si="308">V22+V24+V26</f>
        <v>295.59763962995976</v>
      </c>
      <c r="W21" s="103">
        <f t="shared" ref="W21" si="309">W22+W24+W26</f>
        <v>288.99703635011718</v>
      </c>
      <c r="X21" s="76">
        <f t="shared" ref="X21" si="310">X22+X24+X26</f>
        <v>254.57353681564172</v>
      </c>
      <c r="Y21" s="76">
        <f t="shared" ref="Y21" si="311">Y22+Y24+Y26</f>
        <v>261.72168615360152</v>
      </c>
      <c r="Z21" s="76">
        <f t="shared" ref="Z21" si="312">Z22+Z24+Z26</f>
        <v>267.29118870290063</v>
      </c>
      <c r="AA21" s="76">
        <f t="shared" ref="AA21" si="313">AA22+AA24+AA26</f>
        <v>270.7603642635774</v>
      </c>
      <c r="AB21" s="76">
        <f t="shared" ref="AB21" si="314">AB22+AB24+AB26</f>
        <v>271.46751716487154</v>
      </c>
      <c r="AC21" s="76">
        <f t="shared" ref="AC21" si="315">AC22+AC24+AC26</f>
        <v>268.57802682489859</v>
      </c>
      <c r="AD21" s="103">
        <f t="shared" ref="AD21" si="316">AD22+AD24+AD26</f>
        <v>261.04385205901264</v>
      </c>
      <c r="AE21" s="76">
        <f t="shared" ref="AE21" si="317">AE22+AE24+AE26</f>
        <v>255.90987997877514</v>
      </c>
      <c r="AF21" s="76">
        <f t="shared" ref="AF21" si="318">AF22+AF24+AF26</f>
        <v>244.52678355864558</v>
      </c>
      <c r="AG21" s="76">
        <f t="shared" ref="AG21" si="319">AG22+AG24+AG26</f>
        <v>232.72159602313337</v>
      </c>
      <c r="AH21" s="76">
        <f t="shared" ref="AH21" si="320">AH22+AH24+AH26</f>
        <v>220.42834837086355</v>
      </c>
      <c r="AI21" s="76">
        <f t="shared" ref="AI21" si="321">AI22+AI24+AI26</f>
        <v>207.56904106930423</v>
      </c>
      <c r="AJ21" s="160">
        <f t="shared" ref="AJ21" si="322">AJ22+AJ24+AJ26</f>
        <v>194.04982545528139</v>
      </c>
      <c r="AK21" s="103">
        <f t="shared" ref="AK21" si="323">AK22+AK24+AK26</f>
        <v>179.75632127267349</v>
      </c>
      <c r="AL21" s="76">
        <f t="shared" ref="AL21" si="324">AL22+AL24+AL26</f>
        <v>179.06504545185032</v>
      </c>
      <c r="AM21" s="76">
        <f t="shared" ref="AM21" si="325">AM22+AM24+AM26</f>
        <v>178.37631931894049</v>
      </c>
      <c r="AN21" s="76">
        <f t="shared" ref="AN21" si="326">AN22+AN24+AN26</f>
        <v>176.55947251411877</v>
      </c>
      <c r="AO21" s="76">
        <f t="shared" ref="AO21" si="327">AO22+AO24+AO26</f>
        <v>173.68157740870168</v>
      </c>
      <c r="AP21" s="76">
        <f t="shared" ref="AP21" si="328">AP22+AP24+AP26</f>
        <v>169.83685794296056</v>
      </c>
      <c r="AQ21" s="160">
        <f t="shared" ref="AQ21" si="329">AQ22+AQ24+AQ26</f>
        <v>165.15397000017489</v>
      </c>
      <c r="AR21" s="103">
        <f t="shared" ref="AR21" si="330">AR22+AR24+AR26</f>
        <v>159.80493295313764</v>
      </c>
      <c r="AS21" s="76">
        <f t="shared" ref="AS21" si="331">AS22+AS24+AS26</f>
        <v>154.01610027510768</v>
      </c>
      <c r="AT21" s="76">
        <f t="shared" ref="AT21" si="332">AT22+AT24+AT26</f>
        <v>149.1914711099007</v>
      </c>
      <c r="AU21" s="76">
        <f t="shared" ref="AU21" si="333">AU22+AU24+AU26</f>
        <v>144.61741996322638</v>
      </c>
      <c r="AV21" s="76">
        <f t="shared" ref="AV21" si="334">AV22+AV24+AV26</f>
        <v>140.27628816274998</v>
      </c>
      <c r="AW21" s="76">
        <f t="shared" ref="AW21" si="335">AW22+AW24+AW26</f>
        <v>136.16932131825658</v>
      </c>
      <c r="AX21" s="160">
        <f t="shared" ref="AX21" si="336">AX22+AX24+AX26</f>
        <v>132.32205132681807</v>
      </c>
      <c r="AY21" s="178">
        <f t="shared" ref="AY21" si="337">AY22+AY24+AY26</f>
        <v>128.79009391355581</v>
      </c>
      <c r="AZ21" s="76">
        <f t="shared" ref="AZ21" si="338">AZ22+AZ24+AZ26</f>
        <v>125.66814979837055</v>
      </c>
      <c r="BA21" s="76">
        <f t="shared" ref="BA21" si="339">BA22+BA24+BA26</f>
        <v>122.33086526502545</v>
      </c>
      <c r="BB21" s="76">
        <f t="shared" ref="BB21" si="340">BB22+BB24+BB26</f>
        <v>118.97752344045723</v>
      </c>
      <c r="BC21" s="76">
        <f t="shared" ref="BC21" si="341">BC22+BC24+BC26</f>
        <v>115.67833904431605</v>
      </c>
      <c r="BD21" s="76">
        <f t="shared" ref="BD21" si="342">BD22+BD24+BD26</f>
        <v>112.50122555666398</v>
      </c>
      <c r="BE21" s="160">
        <f t="shared" ref="BE21" si="343">BE22+BE24+BE26</f>
        <v>109.51213308139144</v>
      </c>
      <c r="BF21" s="103">
        <f t="shared" ref="BF21" si="344">BF22+BF24+BF26</f>
        <v>106.77651315634066</v>
      </c>
      <c r="BG21" s="76">
        <f t="shared" ref="BG21" si="345">BG22+BG24+BG26</f>
        <v>104.35936730847112</v>
      </c>
      <c r="BH21" s="76">
        <f t="shared" ref="BH21" si="346">BH22+BH24+BH26</f>
        <v>101.9919483842862</v>
      </c>
      <c r="BI21" s="76">
        <f t="shared" ref="BI21:BJ21" si="347">BI22+BI24+BI26</f>
        <v>99.625949520826353</v>
      </c>
      <c r="BJ21" s="76">
        <f t="shared" si="347"/>
        <v>97.275477073189393</v>
      </c>
      <c r="BK21" s="76">
        <f t="shared" ref="BK21:BL21" si="348">BK22+BK24+BK26</f>
        <v>94.95813519443422</v>
      </c>
      <c r="BL21" s="160">
        <f t="shared" si="348"/>
        <v>92.693620747177363</v>
      </c>
      <c r="BM21" s="103">
        <f t="shared" ref="BM21:BS21" si="349">BM22+BM24+BM26</f>
        <v>90.501872004027064</v>
      </c>
      <c r="BN21" s="76">
        <f t="shared" si="349"/>
        <v>88.400882705892755</v>
      </c>
      <c r="BO21" s="76">
        <f t="shared" si="349"/>
        <v>86.403921936001126</v>
      </c>
      <c r="BP21" s="76">
        <f t="shared" si="349"/>
        <v>84.499835162699782</v>
      </c>
      <c r="BQ21" s="76">
        <f t="shared" si="349"/>
        <v>82.684490729286381</v>
      </c>
      <c r="BR21" s="76">
        <f t="shared" si="349"/>
        <v>80.952241744326074</v>
      </c>
      <c r="BS21" s="76">
        <f t="shared" si="349"/>
        <v>79.29574944971462</v>
      </c>
      <c r="BT21" s="103">
        <f t="shared" ref="BT21:CC21" si="350">BT22+BT24+BT26</f>
        <v>77.705627549201964</v>
      </c>
      <c r="BU21" s="76">
        <f t="shared" si="350"/>
        <v>77.189731511276491</v>
      </c>
      <c r="BV21" s="76">
        <f t="shared" si="350"/>
        <v>74.56703454059506</v>
      </c>
      <c r="BW21" s="76">
        <f t="shared" si="350"/>
        <v>72.025602708774159</v>
      </c>
      <c r="BX21" s="76">
        <f t="shared" si="350"/>
        <v>69.572066261471292</v>
      </c>
      <c r="BY21" s="76">
        <f t="shared" si="350"/>
        <v>67.210298252853391</v>
      </c>
      <c r="BZ21" s="76">
        <f t="shared" si="350"/>
        <v>64.941136811174616</v>
      </c>
      <c r="CA21" s="103">
        <f t="shared" si="350"/>
        <v>62.762173105760368</v>
      </c>
      <c r="CB21" s="76">
        <f t="shared" si="350"/>
        <v>59.647641148816092</v>
      </c>
      <c r="CC21" s="76">
        <f t="shared" si="350"/>
        <v>58.827783445241749</v>
      </c>
      <c r="CD21" s="76">
        <f t="shared" ref="CD21:DP21" si="351">CD22+CD24+CD26</f>
        <v>57.96190386880064</v>
      </c>
      <c r="CE21" s="76">
        <f t="shared" si="351"/>
        <v>57.049179178028908</v>
      </c>
      <c r="CF21" s="76">
        <f t="shared" si="351"/>
        <v>56.08957054785327</v>
      </c>
      <c r="CG21" s="76">
        <f t="shared" si="351"/>
        <v>55.083731595815863</v>
      </c>
      <c r="CH21" s="103">
        <f t="shared" si="351"/>
        <v>54.032909367256856</v>
      </c>
      <c r="CI21" s="76">
        <f t="shared" si="351"/>
        <v>52.938856097254749</v>
      </c>
      <c r="CJ21" s="76">
        <f t="shared" si="351"/>
        <v>51.655161007912881</v>
      </c>
      <c r="CK21" s="76">
        <f t="shared" si="351"/>
        <v>50.503787346645495</v>
      </c>
      <c r="CL21" s="76">
        <f t="shared" si="351"/>
        <v>49.475413994346475</v>
      </c>
      <c r="CM21" s="76">
        <f t="shared" si="351"/>
        <v>48.560181929325324</v>
      </c>
      <c r="CN21" s="76">
        <f t="shared" si="351"/>
        <v>47.747952322977881</v>
      </c>
      <c r="CO21" s="103">
        <f t="shared" si="351"/>
        <v>47.028578024252823</v>
      </c>
      <c r="CP21" s="76">
        <f t="shared" si="351"/>
        <v>46.392183157108676</v>
      </c>
      <c r="CQ21" s="76">
        <f t="shared" si="351"/>
        <v>45.90373939227473</v>
      </c>
      <c r="CR21" s="76">
        <f t="shared" si="351"/>
        <v>45.381658900170208</v>
      </c>
      <c r="CS21" s="76">
        <f t="shared" si="351"/>
        <v>44.838902473420923</v>
      </c>
      <c r="CT21" s="76">
        <f t="shared" si="351"/>
        <v>44.287811103843907</v>
      </c>
      <c r="CU21" s="76">
        <f t="shared" si="351"/>
        <v>43.740010168569299</v>
      </c>
      <c r="CV21" s="103">
        <f t="shared" si="351"/>
        <v>43.206339050511062</v>
      </c>
      <c r="CW21" s="76">
        <f t="shared" si="351"/>
        <v>42.696807673298323</v>
      </c>
      <c r="CX21" s="76">
        <f t="shared" si="351"/>
        <v>42.220579964036546</v>
      </c>
      <c r="CY21" s="76">
        <f t="shared" si="351"/>
        <v>41.802179952179969</v>
      </c>
      <c r="CZ21" s="76">
        <f t="shared" si="351"/>
        <v>41.429541335879875</v>
      </c>
      <c r="DA21" s="76">
        <f t="shared" si="351"/>
        <v>41.092219026385983</v>
      </c>
      <c r="DB21" s="76">
        <f t="shared" si="351"/>
        <v>40.781382777974009</v>
      </c>
      <c r="DC21" s="76">
        <f t="shared" si="351"/>
        <v>40.489785140988729</v>
      </c>
      <c r="DD21" s="103">
        <f t="shared" si="351"/>
        <v>40.211704615713032</v>
      </c>
      <c r="DE21" s="76">
        <f t="shared" si="351"/>
        <v>39.942865374418147</v>
      </c>
      <c r="DF21" s="76">
        <f t="shared" si="351"/>
        <v>39.674937249205321</v>
      </c>
      <c r="DG21" s="76">
        <f t="shared" si="351"/>
        <v>39.414564677292702</v>
      </c>
      <c r="DH21" s="76">
        <f t="shared" si="351"/>
        <v>39.166573094086409</v>
      </c>
      <c r="DI21" s="76">
        <f t="shared" si="351"/>
        <v>38.934132028964157</v>
      </c>
      <c r="DJ21" s="76">
        <f t="shared" si="351"/>
        <v>38.718924655105582</v>
      </c>
      <c r="DK21" s="103">
        <f t="shared" si="351"/>
        <v>38.521320081834247</v>
      </c>
      <c r="DL21" s="76">
        <f t="shared" si="351"/>
        <v>38.34054463498385</v>
      </c>
      <c r="DM21" s="76">
        <f t="shared" si="351"/>
        <v>38.174848456085385</v>
      </c>
      <c r="DN21" s="76">
        <f t="shared" si="351"/>
        <v>38.020095336145111</v>
      </c>
      <c r="DO21" s="76">
        <f t="shared" si="351"/>
        <v>37.873508686669048</v>
      </c>
      <c r="DP21" s="76">
        <f t="shared" si="351"/>
        <v>37.733421467419184</v>
      </c>
      <c r="DQ21" s="76">
        <f t="shared" ref="DQ21:DS21" si="352">DQ22+DQ24+DQ26</f>
        <v>37.5990384690353</v>
      </c>
      <c r="DR21" s="76">
        <f t="shared" si="352"/>
        <v>37.470213278786879</v>
      </c>
      <c r="DS21" s="76">
        <f t="shared" si="352"/>
        <v>37.347241924745425</v>
      </c>
      <c r="DT21" s="76">
        <f t="shared" ref="DT21:FY21" si="353">DT22+DT24+DT26</f>
        <v>37.230674821970922</v>
      </c>
      <c r="DU21" s="76">
        <f t="shared" si="353"/>
        <v>37.121540327988463</v>
      </c>
      <c r="DV21" s="76">
        <f t="shared" si="353"/>
        <v>37.020083758214618</v>
      </c>
      <c r="DW21" s="76">
        <f t="shared" si="353"/>
        <v>36.92599832246011</v>
      </c>
      <c r="DX21" s="76">
        <f t="shared" si="353"/>
        <v>36.838626022798749</v>
      </c>
      <c r="DY21" s="76">
        <f t="shared" si="353"/>
        <v>36.757128947324887</v>
      </c>
      <c r="DZ21" s="76">
        <f t="shared" si="353"/>
        <v>36.680631832527851</v>
      </c>
      <c r="EA21" s="76">
        <f t="shared" si="353"/>
        <v>36.608337184074891</v>
      </c>
      <c r="EB21" s="76">
        <f t="shared" si="353"/>
        <v>36.539614630368497</v>
      </c>
      <c r="EC21" s="76">
        <f t="shared" si="353"/>
        <v>36.474208902086545</v>
      </c>
      <c r="ED21" s="76">
        <f t="shared" si="353"/>
        <v>36.412084202165794</v>
      </c>
      <c r="EE21" s="76">
        <f t="shared" si="353"/>
        <v>36.353303523163987</v>
      </c>
      <c r="EF21" s="76">
        <f t="shared" si="353"/>
        <v>36.297939828275204</v>
      </c>
      <c r="EG21" s="76">
        <f t="shared" si="353"/>
        <v>36.246015875491203</v>
      </c>
      <c r="EH21" s="76">
        <f t="shared" si="353"/>
        <v>36.197469383575694</v>
      </c>
      <c r="EI21" s="76">
        <f t="shared" si="353"/>
        <v>36.152140214931649</v>
      </c>
      <c r="EJ21" s="76">
        <f t="shared" si="353"/>
        <v>36.109747814770451</v>
      </c>
      <c r="EK21" s="76">
        <f t="shared" si="353"/>
        <v>36.069975309784056</v>
      </c>
      <c r="EL21" s="76">
        <f t="shared" si="353"/>
        <v>36.032525530906575</v>
      </c>
      <c r="EM21" s="76">
        <f t="shared" si="353"/>
        <v>35.997153682184646</v>
      </c>
      <c r="EN21" s="76">
        <f t="shared" si="353"/>
        <v>35.963681121530101</v>
      </c>
      <c r="EO21" s="76">
        <f t="shared" si="353"/>
        <v>35.931994421215762</v>
      </c>
      <c r="EP21" s="76">
        <f t="shared" si="353"/>
        <v>35.902033541995934</v>
      </c>
      <c r="EQ21" s="76">
        <f t="shared" si="353"/>
        <v>35.873772591152189</v>
      </c>
      <c r="ER21" s="76">
        <f t="shared" si="353"/>
        <v>35.847183846202363</v>
      </c>
      <c r="ES21" s="76">
        <f t="shared" si="353"/>
        <v>35.822219185576515</v>
      </c>
      <c r="ET21" s="76">
        <f t="shared" si="353"/>
        <v>35.798804348953908</v>
      </c>
      <c r="EU21" s="76">
        <f t="shared" si="353"/>
        <v>35.776842017285851</v>
      </c>
      <c r="EV21" s="76">
        <f t="shared" si="353"/>
        <v>35.756220261079719</v>
      </c>
      <c r="EW21" s="76">
        <f t="shared" si="353"/>
        <v>35.736823448209407</v>
      </c>
      <c r="EX21" s="76">
        <f t="shared" si="353"/>
        <v>35.718543222579363</v>
      </c>
      <c r="EY21" s="76">
        <f t="shared" si="353"/>
        <v>35.701289722659148</v>
      </c>
      <c r="EZ21" s="76">
        <f t="shared" si="353"/>
        <v>35.684994083152091</v>
      </c>
      <c r="FA21" s="76">
        <f t="shared" si="353"/>
        <v>35.669605522205607</v>
      </c>
      <c r="FB21" s="76">
        <f t="shared" si="353"/>
        <v>35.655085641126583</v>
      </c>
      <c r="FC21" s="76">
        <f t="shared" si="353"/>
        <v>35.641401948010646</v>
      </c>
      <c r="FD21" s="76">
        <f t="shared" si="353"/>
        <v>35.628522063404596</v>
      </c>
      <c r="FE21" s="76">
        <f t="shared" si="353"/>
        <v>35.616409576548897</v>
      </c>
      <c r="FF21" s="76">
        <f t="shared" si="353"/>
        <v>35.605022095389522</v>
      </c>
      <c r="FG21" s="76">
        <f t="shared" si="353"/>
        <v>35.594312722031987</v>
      </c>
      <c r="FH21" s="76">
        <f t="shared" si="353"/>
        <v>35.584233057286795</v>
      </c>
      <c r="FI21" s="76">
        <f t="shared" si="353"/>
        <v>35.574736410079375</v>
      </c>
      <c r="FJ21" s="76">
        <f t="shared" si="353"/>
        <v>35.565780369338476</v>
      </c>
      <c r="FK21" s="76">
        <f t="shared" si="353"/>
        <v>35.557328292535928</v>
      </c>
      <c r="FL21" s="76">
        <f t="shared" si="353"/>
        <v>35.54934958201229</v>
      </c>
      <c r="FM21" s="76">
        <f t="shared" si="353"/>
        <v>35.541818863868265</v>
      </c>
      <c r="FN21" s="76">
        <f t="shared" si="353"/>
        <v>35.534714211334006</v>
      </c>
      <c r="FO21" s="76">
        <f t="shared" si="353"/>
        <v>35.528015293849094</v>
      </c>
      <c r="FP21" s="76">
        <f t="shared" si="353"/>
        <v>35.521701955719081</v>
      </c>
      <c r="FQ21" s="76">
        <f t="shared" si="353"/>
        <v>35.515753441434327</v>
      </c>
      <c r="FR21" s="76">
        <f t="shared" si="353"/>
        <v>35.510148277630371</v>
      </c>
      <c r="FS21" s="76">
        <f t="shared" si="353"/>
        <v>35.504864683515741</v>
      </c>
      <c r="FT21" s="76">
        <f t="shared" si="353"/>
        <v>35.499881301982754</v>
      </c>
      <c r="FU21" s="76">
        <f t="shared" si="353"/>
        <v>35.495178012559776</v>
      </c>
      <c r="FV21" s="76">
        <f t="shared" si="353"/>
        <v>35.490736508324616</v>
      </c>
      <c r="FW21" s="76">
        <f t="shared" si="353"/>
        <v>35.486540520471486</v>
      </c>
      <c r="FX21" s="76">
        <f t="shared" si="353"/>
        <v>35.482575706875984</v>
      </c>
      <c r="FY21" s="76">
        <f t="shared" si="353"/>
        <v>35.478829297868224</v>
      </c>
      <c r="GA21" s="101" t="s">
        <v>81</v>
      </c>
    </row>
    <row r="22" spans="1:183" s="53" customFormat="1" x14ac:dyDescent="0.25">
      <c r="A22" s="53" t="s">
        <v>82</v>
      </c>
      <c r="C22" s="109">
        <f t="shared" ref="C22:G26" si="354">D22/(1+$V$6)</f>
        <v>27.411370247457754</v>
      </c>
      <c r="D22" s="109">
        <f t="shared" si="354"/>
        <v>33.990099106847616</v>
      </c>
      <c r="E22" s="109">
        <f t="shared" si="354"/>
        <v>42.147722892491046</v>
      </c>
      <c r="F22" s="109">
        <f t="shared" si="354"/>
        <v>52.263176386688897</v>
      </c>
      <c r="G22" s="109">
        <f t="shared" si="354"/>
        <v>64.806338719494235</v>
      </c>
      <c r="H22" s="109">
        <f>I22/(1+$V$6)</f>
        <v>80.359860012172845</v>
      </c>
      <c r="I22" s="82">
        <f>V5*AH6</f>
        <v>99.646226415094333</v>
      </c>
      <c r="J22" s="83">
        <f>I22-C23+J23</f>
        <v>108.36840634873285</v>
      </c>
      <c r="K22" s="83">
        <f t="shared" ref="K22:BM22" si="355">J22-D23+K23</f>
        <v>118.49846697404038</v>
      </c>
      <c r="L22" s="83">
        <f t="shared" si="355"/>
        <v>130.37229468514258</v>
      </c>
      <c r="M22" s="83">
        <f t="shared" si="355"/>
        <v>144.40535364338453</v>
      </c>
      <c r="N22" s="83">
        <f t="shared" si="355"/>
        <v>161.1112450457731</v>
      </c>
      <c r="O22" s="83">
        <f t="shared" si="355"/>
        <v>181.12443549767499</v>
      </c>
      <c r="P22" s="105">
        <f t="shared" si="355"/>
        <v>205.22800365389159</v>
      </c>
      <c r="Q22" s="83">
        <f t="shared" si="355"/>
        <v>244.27486566120081</v>
      </c>
      <c r="R22" s="83">
        <f t="shared" si="355"/>
        <v>249.11420382816013</v>
      </c>
      <c r="S22" s="83">
        <f t="shared" si="355"/>
        <v>252.88406698822715</v>
      </c>
      <c r="T22" s="83">
        <f t="shared" si="355"/>
        <v>255.1950538249246</v>
      </c>
      <c r="U22" s="83">
        <f t="shared" si="355"/>
        <v>255.56478097525911</v>
      </c>
      <c r="V22" s="83">
        <f t="shared" si="355"/>
        <v>253.39582692380856</v>
      </c>
      <c r="W22" s="105">
        <f t="shared" si="355"/>
        <v>247.94853768135806</v>
      </c>
      <c r="X22" s="83">
        <f t="shared" si="355"/>
        <v>218.35162614112255</v>
      </c>
      <c r="Y22" s="83">
        <f t="shared" si="355"/>
        <v>224.68974942919053</v>
      </c>
      <c r="Z22" s="83">
        <f t="shared" si="355"/>
        <v>229.68216081499904</v>
      </c>
      <c r="AA22" s="83">
        <f t="shared" si="355"/>
        <v>232.8802402623603</v>
      </c>
      <c r="AB22" s="83">
        <f t="shared" si="355"/>
        <v>233.71519165643775</v>
      </c>
      <c r="AC22" s="83">
        <f t="shared" si="355"/>
        <v>231.46982357351911</v>
      </c>
      <c r="AD22" s="105">
        <f t="shared" si="355"/>
        <v>225.24383470230299</v>
      </c>
      <c r="AE22" s="83">
        <f t="shared" si="355"/>
        <v>221.02677485689151</v>
      </c>
      <c r="AF22" s="83">
        <f t="shared" si="355"/>
        <v>211.5946465042108</v>
      </c>
      <c r="AG22" s="83">
        <f t="shared" si="355"/>
        <v>201.75946849647298</v>
      </c>
      <c r="AH22" s="83">
        <f t="shared" si="355"/>
        <v>191.45030412661123</v>
      </c>
      <c r="AI22" s="83">
        <f t="shared" si="355"/>
        <v>180.5819157085711</v>
      </c>
      <c r="AJ22" s="161">
        <f t="shared" si="355"/>
        <v>169.05054974700954</v>
      </c>
      <c r="AK22" s="105">
        <f t="shared" si="355"/>
        <v>156.72876043579785</v>
      </c>
      <c r="AL22" s="83">
        <f t="shared" si="355"/>
        <v>156.29939237957237</v>
      </c>
      <c r="AM22" s="83">
        <f t="shared" si="355"/>
        <v>155.59611828598187</v>
      </c>
      <c r="AN22" s="83">
        <f t="shared" si="355"/>
        <v>153.93878744464945</v>
      </c>
      <c r="AO22" s="83">
        <f t="shared" si="355"/>
        <v>151.38364941649385</v>
      </c>
      <c r="AP22" s="83">
        <f t="shared" si="355"/>
        <v>148.00985322593735</v>
      </c>
      <c r="AQ22" s="161">
        <f t="shared" si="355"/>
        <v>143.92553586640892</v>
      </c>
      <c r="AR22" s="105">
        <f t="shared" si="355"/>
        <v>139.27529159445646</v>
      </c>
      <c r="AS22" s="83">
        <f t="shared" si="355"/>
        <v>134.2493474332646</v>
      </c>
      <c r="AT22" s="83">
        <f t="shared" si="355"/>
        <v>130.14569188459041</v>
      </c>
      <c r="AU22" s="83">
        <f t="shared" si="355"/>
        <v>126.19300816192414</v>
      </c>
      <c r="AV22" s="83">
        <f t="shared" si="355"/>
        <v>122.38016450764329</v>
      </c>
      <c r="AW22" s="83">
        <f t="shared" si="355"/>
        <v>118.71364684046368</v>
      </c>
      <c r="AX22" s="161">
        <f t="shared" si="355"/>
        <v>115.22256396729654</v>
      </c>
      <c r="AY22" s="105">
        <f t="shared" si="355"/>
        <v>111.96396083334972</v>
      </c>
      <c r="AZ22" s="83">
        <f t="shared" si="355"/>
        <v>109.03120778178726</v>
      </c>
      <c r="BA22" s="83">
        <f t="shared" si="355"/>
        <v>105.9315327018254</v>
      </c>
      <c r="BB22" s="83">
        <f t="shared" si="355"/>
        <v>102.85423942037738</v>
      </c>
      <c r="BC22" s="83">
        <f t="shared" si="355"/>
        <v>99.856771513320851</v>
      </c>
      <c r="BD22" s="83">
        <f t="shared" si="355"/>
        <v>96.995058312073866</v>
      </c>
      <c r="BE22" s="161">
        <f t="shared" si="355"/>
        <v>94.323925436183188</v>
      </c>
      <c r="BF22" s="105">
        <f t="shared" si="355"/>
        <v>91.89865018391626</v>
      </c>
      <c r="BG22" s="83">
        <f t="shared" si="355"/>
        <v>89.775126217987932</v>
      </c>
      <c r="BH22" s="83">
        <f t="shared" si="355"/>
        <v>87.676711064971059</v>
      </c>
      <c r="BI22" s="83">
        <f t="shared" si="355"/>
        <v>85.56637928995508</v>
      </c>
      <c r="BJ22" s="83">
        <f t="shared" si="355"/>
        <v>83.460494647283895</v>
      </c>
      <c r="BK22" s="83">
        <f t="shared" si="355"/>
        <v>81.378109933027091</v>
      </c>
      <c r="BL22" s="161">
        <f t="shared" si="355"/>
        <v>79.33976377994729</v>
      </c>
      <c r="BM22" s="105">
        <f t="shared" si="355"/>
        <v>77.365879081809027</v>
      </c>
      <c r="BN22" s="83">
        <f t="shared" ref="BN22" si="356">BM22-BG23+BN23</f>
        <v>75.474867481207795</v>
      </c>
      <c r="BO22" s="83">
        <f t="shared" ref="BO22" si="357">BN22-BH23+BO23</f>
        <v>73.68072501057577</v>
      </c>
      <c r="BP22" s="83">
        <f t="shared" ref="BP22" si="358">BO22-BI23+BP23</f>
        <v>71.969898422584251</v>
      </c>
      <c r="BQ22" s="83">
        <f t="shared" ref="BQ22" si="359">BP22-BJ23+BQ23</f>
        <v>70.338217483100109</v>
      </c>
      <c r="BR22" s="83">
        <f t="shared" ref="BR22" si="360">BQ22-BK23+BR23</f>
        <v>68.780505934098116</v>
      </c>
      <c r="BS22" s="83">
        <f t="shared" ref="BS22" si="361">BR22-BL23+BS23</f>
        <v>67.29035218199634</v>
      </c>
      <c r="BT22" s="105">
        <f t="shared" ref="BT22" si="362">BS22-BM23+BT23</f>
        <v>65.859717682625458</v>
      </c>
      <c r="BU22" s="83">
        <f t="shared" ref="BU22" si="363">BT22-BN23+BU23</f>
        <v>65.391012656924147</v>
      </c>
      <c r="BV22" s="83">
        <f t="shared" ref="BV22" si="364">BU22-BO23+BV23</f>
        <v>62.815948757801515</v>
      </c>
      <c r="BW22" s="83">
        <f t="shared" ref="BW22" si="365">BV22-BP23+BW23</f>
        <v>60.321853825206716</v>
      </c>
      <c r="BX22" s="83">
        <f t="shared" ref="BX22" si="366">BW22-BQ23+BX23</f>
        <v>57.914311282709349</v>
      </c>
      <c r="BY22" s="83">
        <f t="shared" ref="BY22" si="367">BX22-BR23+BY23</f>
        <v>55.596337666102251</v>
      </c>
      <c r="BZ22" s="83">
        <f t="shared" ref="BZ22" si="368">BY22-BS23+BZ23</f>
        <v>53.368152626123134</v>
      </c>
      <c r="CA22" s="105">
        <f t="shared" ref="CA22" si="369">BZ22-BT23+CA23</f>
        <v>51.227003603053966</v>
      </c>
      <c r="CB22" s="83">
        <f t="shared" ref="CB22" si="370">CA22-BU23+CB23</f>
        <v>48.254288641287978</v>
      </c>
      <c r="CC22" s="83">
        <f t="shared" ref="CC22:CD22" si="371">CB22-BV23+CC23</f>
        <v>47.558697472963523</v>
      </c>
      <c r="CD22" s="83">
        <f t="shared" si="371"/>
        <v>46.824628781143673</v>
      </c>
      <c r="CE22" s="83">
        <f t="shared" ref="CE22" si="372">CD22-BX23+CE23</f>
        <v>46.051364355041066</v>
      </c>
      <c r="CF22" s="83">
        <f t="shared" ref="CF22" si="373">CE22-BY23+CF23</f>
        <v>45.238851081401371</v>
      </c>
      <c r="CG22" s="83">
        <f t="shared" ref="CG22" si="374">CF22-BZ23+CG23</f>
        <v>44.387624018735465</v>
      </c>
      <c r="CH22" s="105">
        <f t="shared" ref="CH22" si="375">CG22-CA23+CH23</f>
        <v>43.498723281607681</v>
      </c>
      <c r="CI22" s="83">
        <f t="shared" ref="CI22" si="376">CH22-CB23+CI23</f>
        <v>42.57361985394504</v>
      </c>
      <c r="CJ22" s="83">
        <f t="shared" ref="CJ22" si="377">CI22-CC23+CJ23</f>
        <v>41.488104602750717</v>
      </c>
      <c r="CK22" s="83">
        <f t="shared" ref="CK22" si="378">CJ22-CD23+CK23</f>
        <v>40.514196593728016</v>
      </c>
      <c r="CL22" s="83">
        <f t="shared" ref="CL22" si="379">CK22-CE23+CL23</f>
        <v>39.643999923732565</v>
      </c>
      <c r="CM22" s="83">
        <f t="shared" ref="CM22" si="380">CL22-CF23+CM23</f>
        <v>38.86916184170137</v>
      </c>
      <c r="CN22" s="83">
        <f t="shared" ref="CN22" si="381">CM22-CG23+CN23</f>
        <v>38.181091520175237</v>
      </c>
      <c r="CO22" s="105">
        <f t="shared" ref="CO22" si="382">CN22-CH23+CO23</f>
        <v>37.571190207716839</v>
      </c>
      <c r="CP22" s="83">
        <f t="shared" ref="CP22" si="383">CO22-CI23+CP23</f>
        <v>37.031088277343535</v>
      </c>
      <c r="CQ22" s="83">
        <f t="shared" ref="CQ22" si="384">CP22-CJ23+CQ23</f>
        <v>36.615905031577448</v>
      </c>
      <c r="CR22" s="83">
        <f t="shared" ref="CR22" si="385">CQ22-CK23+CR23</f>
        <v>36.172134181376535</v>
      </c>
      <c r="CS22" s="83">
        <f t="shared" ref="CS22" si="386">CR22-CL23+CS23</f>
        <v>35.710793028900866</v>
      </c>
      <c r="CT22" s="83">
        <f t="shared" ref="CT22" si="387">CS22-CM23+CT23</f>
        <v>35.242371892065535</v>
      </c>
      <c r="CU22" s="83">
        <f t="shared" ref="CU22" si="388">CT22-CN23+CU23</f>
        <v>34.776752707467473</v>
      </c>
      <c r="CV22" s="105">
        <f t="shared" ref="CV22" si="389">CU22-CO23+CV23</f>
        <v>34.323149250100968</v>
      </c>
      <c r="CW22" s="83">
        <f t="shared" ref="CW22" si="390">CV22-CP23+CW23</f>
        <v>33.890070226661138</v>
      </c>
      <c r="CX22" s="83">
        <f t="shared" ref="CX22" si="391">CW22-CQ23+CX23</f>
        <v>33.485305073076091</v>
      </c>
      <c r="CY22" s="83">
        <f t="shared" ref="CY22" si="392">CX22-CR23+CY23</f>
        <v>33.129696236529327</v>
      </c>
      <c r="CZ22" s="83">
        <f t="shared" ref="CZ22" si="393">CY22-CS23+CZ23</f>
        <v>32.812987707051086</v>
      </c>
      <c r="DA22" s="83">
        <f t="shared" ref="DA22" si="394">CZ22-CT23+DA23</f>
        <v>32.526301315132258</v>
      </c>
      <c r="DB22" s="83">
        <f t="shared" ref="DB22" si="395">DA22-CU23+DB23</f>
        <v>32.262131283678471</v>
      </c>
      <c r="DC22" s="83">
        <f t="shared" ref="DC22" si="396">DB22-CV23+DC23</f>
        <v>32.014316963350019</v>
      </c>
      <c r="DD22" s="105">
        <f t="shared" ref="DD22" si="397">DC22-CW23+DD23</f>
        <v>31.777994497335563</v>
      </c>
      <c r="DE22" s="83">
        <f t="shared" ref="DE22" si="398">DD22-CX23+DE23</f>
        <v>31.549528577558728</v>
      </c>
      <c r="DF22" s="83">
        <f t="shared" ref="DF22" si="399">DE22-CY23+DF23</f>
        <v>31.321838588318073</v>
      </c>
      <c r="DG22" s="83">
        <f t="shared" ref="DG22" si="400">DF22-CZ23+DG23</f>
        <v>31.100570348620941</v>
      </c>
      <c r="DH22" s="83">
        <f t="shared" ref="DH22" si="401">DG22-DA23+DH23</f>
        <v>30.88982398868508</v>
      </c>
      <c r="DI22" s="83">
        <f t="shared" ref="DI22" si="402">DH22-DB23+DI23</f>
        <v>30.692292558544061</v>
      </c>
      <c r="DJ22" s="83">
        <f t="shared" ref="DJ22" si="403">DI22-DC23+DJ23</f>
        <v>30.509406117203699</v>
      </c>
      <c r="DK22" s="105">
        <f t="shared" ref="DK22" si="404">DJ22-DD23+DK23</f>
        <v>30.34147814874007</v>
      </c>
      <c r="DL22" s="83">
        <f t="shared" ref="DL22" si="405">DK22-DE23+DL23</f>
        <v>30.187851115294645</v>
      </c>
      <c r="DM22" s="83">
        <f t="shared" ref="DM22" si="406">DL22-DF23+DM23</f>
        <v>30.047038041250776</v>
      </c>
      <c r="DN22" s="83">
        <f t="shared" ref="DN22" si="407">DM22-DG23+DN23</f>
        <v>29.915524254068735</v>
      </c>
      <c r="DO22" s="83">
        <f t="shared" ref="DO22" si="408">DN22-DH23+DO23</f>
        <v>29.790950393241509</v>
      </c>
      <c r="DP22" s="83">
        <f t="shared" ref="DP22" si="409">DO22-DI23+DP23</f>
        <v>29.671899907763599</v>
      </c>
      <c r="DQ22" s="83">
        <f t="shared" ref="DQ22" si="410">DP22-DJ23+DQ23</f>
        <v>29.557697055440897</v>
      </c>
      <c r="DR22" s="83">
        <f t="shared" ref="DR22" si="411">DQ22-DK23+DR23</f>
        <v>29.448217381880362</v>
      </c>
      <c r="DS22" s="83">
        <f t="shared" ref="DS22" si="412">DR22-DL23+DS23</f>
        <v>29.343712374104975</v>
      </c>
      <c r="DT22" s="83">
        <f t="shared" ref="DT22" si="413">DS22-DM23+DT23</f>
        <v>29.244649667940564</v>
      </c>
      <c r="DU22" s="83">
        <f t="shared" ref="DU22" si="414">DT22-DN23+DU23</f>
        <v>29.151903001837766</v>
      </c>
      <c r="DV22" s="83">
        <f t="shared" ref="DV22" si="415">DU22-DO23+DV23</f>
        <v>29.065680763155498</v>
      </c>
      <c r="DW22" s="83">
        <f t="shared" ref="DW22" si="416">DV22-DP23+DW23</f>
        <v>28.985722219887428</v>
      </c>
      <c r="DX22" s="83">
        <f t="shared" ref="DX22" si="417">DW22-DQ23+DX23</f>
        <v>28.911468226164843</v>
      </c>
      <c r="DY22" s="83">
        <f t="shared" ref="DY22" si="418">DX22-DR23+DY23</f>
        <v>28.842206771244069</v>
      </c>
      <c r="DZ22" s="83">
        <f t="shared" ref="DZ22" si="419">DY22-DS23+DZ23</f>
        <v>28.777194113992849</v>
      </c>
      <c r="EA22" s="83">
        <f t="shared" ref="EA22" si="420">DZ22-DT23+EA23</f>
        <v>28.715752599223471</v>
      </c>
      <c r="EB22" s="83">
        <f t="shared" ref="EB22" si="421">EA22-DU23+EB23</f>
        <v>28.657346578305443</v>
      </c>
      <c r="EC22" s="83">
        <f t="shared" ref="EC22" si="422">EB22-DV23+EC23</f>
        <v>28.601759125130744</v>
      </c>
      <c r="ED22" s="83">
        <f t="shared" ref="ED22" si="423">EC22-DW23+ED23</f>
        <v>28.548959797415371</v>
      </c>
      <c r="EE22" s="83">
        <f t="shared" ref="EE22" si="424">ED22-DX23+EE23</f>
        <v>28.499002093588913</v>
      </c>
      <c r="EF22" s="83">
        <f t="shared" ref="EF22" si="425">EE22-DY23+EF23</f>
        <v>28.451947984644647</v>
      </c>
      <c r="EG22" s="83">
        <f t="shared" ref="EG22" si="426">EF22-DZ23+EG23</f>
        <v>28.407816784165764</v>
      </c>
      <c r="EH22" s="83">
        <f t="shared" ref="EH22" si="427">EG22-EA23+EH23</f>
        <v>28.366555551126876</v>
      </c>
      <c r="EI22" s="83">
        <f t="shared" ref="EI22" si="428">EH22-EB23+EI23</f>
        <v>28.328028200084407</v>
      </c>
      <c r="EJ22" s="83">
        <f t="shared" ref="EJ22" si="429">EI22-EC23+EJ23</f>
        <v>28.291996332345924</v>
      </c>
      <c r="EK22" s="83">
        <f t="shared" ref="EK22" si="430">EJ22-ED23+EK23</f>
        <v>28.258190692685055</v>
      </c>
      <c r="EL22" s="83">
        <f t="shared" ref="EL22" si="431">EK22-EE23+EL23</f>
        <v>28.226358770149243</v>
      </c>
      <c r="EM22" s="83">
        <f t="shared" ref="EM22" si="432">EL22-EF23+EM23</f>
        <v>28.196292555413319</v>
      </c>
      <c r="EN22" s="83">
        <f t="shared" ref="EN22" si="433">EM22-EG23+EN23</f>
        <v>28.16784024933925</v>
      </c>
      <c r="EO22" s="83">
        <f t="shared" ref="EO22" si="434">EN22-EH23+EO23</f>
        <v>28.140905464214136</v>
      </c>
      <c r="EP22" s="83">
        <f t="shared" ref="EP22" si="435">EO22-EI23+EP23</f>
        <v>28.115437175312476</v>
      </c>
      <c r="EQ22" s="83">
        <f t="shared" ref="EQ22" si="436">EP22-EJ23+EQ23</f>
        <v>28.091413371499993</v>
      </c>
      <c r="ER22" s="83">
        <f t="shared" ref="ER22" si="437">EQ22-EK23+ER23</f>
        <v>28.068810487502596</v>
      </c>
      <c r="ES22" s="83">
        <f t="shared" ref="ES22" si="438">ER22-EL23+ES23</f>
        <v>28.047587626388452</v>
      </c>
      <c r="ET22" s="83">
        <f t="shared" ref="ET22" si="439">ES22-EM23+ET23</f>
        <v>28.027681682959091</v>
      </c>
      <c r="EU22" s="83">
        <f t="shared" ref="EU22" si="440">ET22-EN23+EU23</f>
        <v>28.009009960838039</v>
      </c>
      <c r="EV22" s="83">
        <f t="shared" ref="EV22" si="441">EU22-EO23+EV23</f>
        <v>27.991477350668411</v>
      </c>
      <c r="EW22" s="83">
        <f t="shared" ref="EW22" si="442">EV22-EP23+EW23</f>
        <v>27.974985597969006</v>
      </c>
      <c r="EX22" s="83">
        <f t="shared" ref="EX22" si="443">EW22-EQ23+EX23</f>
        <v>27.959442631102334</v>
      </c>
      <c r="EY22" s="83">
        <f t="shared" ref="EY22" si="444">EX22-ER23+EY23</f>
        <v>27.94477209297715</v>
      </c>
      <c r="EZ22" s="83">
        <f t="shared" ref="EZ22" si="445">EY22-ES23+EZ23</f>
        <v>27.930915466437348</v>
      </c>
      <c r="FA22" s="83">
        <f t="shared" ref="FA22" si="446">EZ22-ET23+FA23</f>
        <v>27.917829599286573</v>
      </c>
      <c r="FB22" s="83">
        <f t="shared" ref="FB22" si="447">FA22-EU23+FB23</f>
        <v>27.905481860973538</v>
      </c>
      <c r="FC22" s="83">
        <f t="shared" ref="FC22" si="448">FB22-EV23+FC23</f>
        <v>27.893844639933629</v>
      </c>
      <c r="FD22" s="83">
        <f t="shared" ref="FD22" si="449">FC22-EW23+FD23</f>
        <v>27.882890420463678</v>
      </c>
      <c r="FE22" s="83">
        <f t="shared" ref="FE22" si="450">FD22-EX23+FE23</f>
        <v>27.872588262032718</v>
      </c>
      <c r="FF22" s="83">
        <f t="shared" ref="FF22" si="451">FE22-EY23+FF23</f>
        <v>27.862902142520198</v>
      </c>
      <c r="FG22" s="83">
        <f t="shared" ref="FG22" si="452">FF22-EZ23+FG23</f>
        <v>27.853792211834836</v>
      </c>
      <c r="FH22" s="83">
        <f t="shared" ref="FH22" si="453">FG22-FA23+FH23</f>
        <v>27.845217344684212</v>
      </c>
      <c r="FI22" s="83">
        <f t="shared" ref="FI22" si="454">FH22-FB23+FI23</f>
        <v>27.837137867379695</v>
      </c>
      <c r="FJ22" s="83">
        <f t="shared" ref="FJ22" si="455">FI22-FC23+FJ23</f>
        <v>27.829517742961606</v>
      </c>
      <c r="FK22" s="83">
        <f t="shared" ref="FK22" si="456">FJ22-FD23+FK23</f>
        <v>27.822325835865133</v>
      </c>
      <c r="FL22" s="83">
        <f t="shared" ref="FL22" si="457">FK22-FE23+FL23</f>
        <v>27.815536146650562</v>
      </c>
      <c r="FM22" s="83">
        <f t="shared" ref="FM22" si="458">FL22-FF23+FM23</f>
        <v>27.809127114328597</v>
      </c>
      <c r="FN22" s="83">
        <f t="shared" ref="FN22" si="459">FM22-FG23+FN23</f>
        <v>27.803080106861099</v>
      </c>
      <c r="FO22" s="83">
        <f t="shared" ref="FO22" si="460">FN22-FH23+FO23</f>
        <v>27.797377848558327</v>
      </c>
      <c r="FP22" s="83">
        <f t="shared" ref="FP22" si="461">FO22-FI23+FP23</f>
        <v>27.792003212466561</v>
      </c>
      <c r="FQ22" s="83">
        <f t="shared" ref="FQ22" si="462">FP22-FJ23+FQ23</f>
        <v>27.786938562181344</v>
      </c>
      <c r="FR22" s="83">
        <f t="shared" ref="FR22" si="463">FQ22-FK23+FR23</f>
        <v>27.782165651558621</v>
      </c>
      <c r="FS22" s="83">
        <f t="shared" ref="FS22" si="464">FR22-FL23+FS23</f>
        <v>27.777665973419349</v>
      </c>
      <c r="FT22" s="83">
        <f t="shared" ref="FT22" si="465">FS22-FM23+FT23</f>
        <v>27.773421380706797</v>
      </c>
      <c r="FU22" s="83">
        <f t="shared" ref="FU22" si="466">FT22-FN23+FU23</f>
        <v>27.769414777171935</v>
      </c>
      <c r="FV22" s="83">
        <f t="shared" ref="FV22" si="467">FU22-FO23+FV23</f>
        <v>27.765630607512456</v>
      </c>
      <c r="FW22" s="83">
        <f t="shared" ref="FW22" si="468">FV22-FP23+FW23</f>
        <v>27.762055048151943</v>
      </c>
      <c r="FX22" s="83">
        <f t="shared" ref="FX22" si="469">FW22-FQ23+FX23</f>
        <v>27.758675912548746</v>
      </c>
      <c r="FY22" s="83">
        <f t="shared" ref="FY22" si="470">FX22-FR23+FY23</f>
        <v>27.755482350229403</v>
      </c>
      <c r="GA22" s="53" t="s">
        <v>82</v>
      </c>
    </row>
    <row r="23" spans="1:183" s="87" customFormat="1" x14ac:dyDescent="0.25">
      <c r="A23" s="87" t="s">
        <v>121</v>
      </c>
      <c r="C23" s="88">
        <f t="shared" ref="C23:C27" si="471">D23/(1+$V$6)</f>
        <v>5.3054264995079539</v>
      </c>
      <c r="D23" s="89">
        <f t="shared" ref="D23:H23" si="472">D22-C22</f>
        <v>6.5787288593898623</v>
      </c>
      <c r="E23" s="89">
        <f t="shared" si="472"/>
        <v>8.1576237856434304</v>
      </c>
      <c r="F23" s="89">
        <f t="shared" si="472"/>
        <v>10.115453494197851</v>
      </c>
      <c r="G23" s="89">
        <f t="shared" si="472"/>
        <v>12.543162332805338</v>
      </c>
      <c r="H23" s="89">
        <f t="shared" si="472"/>
        <v>15.55352129267861</v>
      </c>
      <c r="I23" s="89">
        <f>I22-H22</f>
        <v>19.286366402921487</v>
      </c>
      <c r="J23" s="90">
        <f>I29*MIN(1,I28*$P$10*$P$6)</f>
        <v>14.027606433146476</v>
      </c>
      <c r="K23" s="90">
        <f t="shared" ref="K23:R23" si="473">J29*MIN(1,J28*$P$10*$P$6*K12)</f>
        <v>16.708789484697412</v>
      </c>
      <c r="L23" s="90">
        <f t="shared" si="473"/>
        <v>20.031451496745643</v>
      </c>
      <c r="M23" s="90">
        <f t="shared" si="473"/>
        <v>24.148512452439807</v>
      </c>
      <c r="N23" s="90">
        <f t="shared" si="473"/>
        <v>29.249053735193907</v>
      </c>
      <c r="O23" s="90">
        <f t="shared" si="473"/>
        <v>35.566711744580516</v>
      </c>
      <c r="P23" s="106">
        <f t="shared" si="473"/>
        <v>43.389934559138077</v>
      </c>
      <c r="Q23" s="90">
        <f t="shared" si="473"/>
        <v>53.074468440455689</v>
      </c>
      <c r="R23" s="90">
        <f t="shared" si="473"/>
        <v>21.548127651656721</v>
      </c>
      <c r="S23" s="90">
        <f t="shared" ref="S23:BM23" si="474">R29*MIN(1,R28*$P$10*$P$6*S12)</f>
        <v>23.801314656812661</v>
      </c>
      <c r="T23" s="90">
        <f t="shared" si="474"/>
        <v>26.459499289137256</v>
      </c>
      <c r="U23" s="90">
        <f t="shared" si="474"/>
        <v>29.61878088552843</v>
      </c>
      <c r="V23" s="90">
        <f t="shared" si="474"/>
        <v>33.397757693129975</v>
      </c>
      <c r="W23" s="106">
        <f t="shared" si="474"/>
        <v>37.942645316687575</v>
      </c>
      <c r="X23" s="90">
        <f t="shared" si="474"/>
        <v>23.477556900220186</v>
      </c>
      <c r="Y23" s="90">
        <f t="shared" si="474"/>
        <v>27.8862509397247</v>
      </c>
      <c r="Z23" s="90">
        <f t="shared" si="474"/>
        <v>28.79372604262117</v>
      </c>
      <c r="AA23" s="90">
        <f t="shared" si="474"/>
        <v>29.657578736498532</v>
      </c>
      <c r="AB23" s="90">
        <f t="shared" si="474"/>
        <v>30.453732279605877</v>
      </c>
      <c r="AC23" s="90">
        <f t="shared" si="474"/>
        <v>31.152389610211316</v>
      </c>
      <c r="AD23" s="106">
        <f t="shared" si="474"/>
        <v>31.716656445471468</v>
      </c>
      <c r="AE23" s="90">
        <f t="shared" si="474"/>
        <v>19.260497054808685</v>
      </c>
      <c r="AF23" s="90">
        <f t="shared" si="474"/>
        <v>18.454122587043994</v>
      </c>
      <c r="AG23" s="90">
        <f t="shared" si="474"/>
        <v>18.958548034883343</v>
      </c>
      <c r="AH23" s="90">
        <f t="shared" si="474"/>
        <v>19.34841436663676</v>
      </c>
      <c r="AI23" s="90">
        <f t="shared" si="474"/>
        <v>19.585343861565736</v>
      </c>
      <c r="AJ23" s="162">
        <f t="shared" si="474"/>
        <v>19.621023648649761</v>
      </c>
      <c r="AK23" s="106">
        <f t="shared" si="474"/>
        <v>19.394867134259773</v>
      </c>
      <c r="AL23" s="90">
        <f t="shared" si="474"/>
        <v>18.831128998583221</v>
      </c>
      <c r="AM23" s="90">
        <f t="shared" si="474"/>
        <v>17.7508484934535</v>
      </c>
      <c r="AN23" s="90">
        <f t="shared" si="474"/>
        <v>17.301217193550912</v>
      </c>
      <c r="AO23" s="90">
        <f t="shared" si="474"/>
        <v>16.793276338481153</v>
      </c>
      <c r="AP23" s="90">
        <f t="shared" si="474"/>
        <v>16.211547671009249</v>
      </c>
      <c r="AQ23" s="162">
        <f t="shared" si="474"/>
        <v>15.536706289121339</v>
      </c>
      <c r="AR23" s="106">
        <f t="shared" si="474"/>
        <v>14.74462286230731</v>
      </c>
      <c r="AS23" s="90">
        <f t="shared" si="474"/>
        <v>13.805184837391371</v>
      </c>
      <c r="AT23" s="90">
        <f t="shared" si="474"/>
        <v>13.647192944779309</v>
      </c>
      <c r="AU23" s="90">
        <f t="shared" si="474"/>
        <v>13.348533470884645</v>
      </c>
      <c r="AV23" s="90">
        <f t="shared" si="474"/>
        <v>12.980432684200299</v>
      </c>
      <c r="AW23" s="90">
        <f t="shared" si="474"/>
        <v>12.545030003829638</v>
      </c>
      <c r="AX23" s="162">
        <f t="shared" si="474"/>
        <v>12.045623415954189</v>
      </c>
      <c r="AY23" s="106">
        <f t="shared" si="474"/>
        <v>11.486019728360484</v>
      </c>
      <c r="AZ23" s="90">
        <f t="shared" si="474"/>
        <v>10.872431785828907</v>
      </c>
      <c r="BA23" s="90">
        <f t="shared" si="474"/>
        <v>10.547517864817443</v>
      </c>
      <c r="BB23" s="90">
        <f t="shared" si="474"/>
        <v>10.271240189436627</v>
      </c>
      <c r="BC23" s="90">
        <f t="shared" si="474"/>
        <v>9.9829647771437635</v>
      </c>
      <c r="BD23" s="90">
        <f t="shared" si="474"/>
        <v>9.6833168025826524</v>
      </c>
      <c r="BE23" s="162">
        <f t="shared" si="474"/>
        <v>9.3744905400635172</v>
      </c>
      <c r="BF23" s="106">
        <f t="shared" si="474"/>
        <v>9.0607444760935589</v>
      </c>
      <c r="BG23" s="90">
        <f t="shared" si="474"/>
        <v>8.7489078199005785</v>
      </c>
      <c r="BH23" s="90">
        <f t="shared" si="474"/>
        <v>8.4491027118005668</v>
      </c>
      <c r="BI23" s="90">
        <f t="shared" si="474"/>
        <v>8.1609084144206445</v>
      </c>
      <c r="BJ23" s="90">
        <f t="shared" si="474"/>
        <v>7.8770801344725783</v>
      </c>
      <c r="BK23" s="90">
        <f t="shared" si="474"/>
        <v>7.60093208832585</v>
      </c>
      <c r="BL23" s="162">
        <f t="shared" si="474"/>
        <v>7.336144386983718</v>
      </c>
      <c r="BM23" s="106">
        <f t="shared" si="474"/>
        <v>7.0868597779552944</v>
      </c>
      <c r="BN23" s="90">
        <f t="shared" ref="BN23" si="475">BM29*MIN(1,BM28*$P$10*$P$6*BN12)</f>
        <v>6.8578962192993478</v>
      </c>
      <c r="BO23" s="90">
        <f t="shared" ref="BO23" si="476">BN29*MIN(1,BN28*$P$10*$P$6*BO12)</f>
        <v>6.6549602411685349</v>
      </c>
      <c r="BP23" s="90">
        <f t="shared" ref="BP23" si="477">BO29*MIN(1,BO28*$P$10*$P$6*BP12)</f>
        <v>6.4500818264291304</v>
      </c>
      <c r="BQ23" s="90">
        <f t="shared" ref="BQ23" si="478">BP29*MIN(1,BP28*$P$10*$P$6*BQ12)</f>
        <v>6.2453991949884431</v>
      </c>
      <c r="BR23" s="90">
        <f t="shared" ref="BR23" si="479">BQ29*MIN(1,BQ28*$P$10*$P$6*BR12)</f>
        <v>6.0432205393238521</v>
      </c>
      <c r="BS23" s="90">
        <f t="shared" ref="BS23" si="480">BR29*MIN(1,BR28*$P$10*$P$6*BS12)</f>
        <v>5.8459906348819493</v>
      </c>
      <c r="BT23" s="106">
        <f t="shared" ref="BT23" si="481">BS29*MIN(1,BS28*$P$10*$P$6*BT12)</f>
        <v>5.6562252785844169</v>
      </c>
      <c r="BU23" s="90">
        <f t="shared" ref="BU23" si="482">BT29*MIN(1,BT28*$P$10*$P$6*BU12)</f>
        <v>6.3891911935980366</v>
      </c>
      <c r="BV23" s="90">
        <f t="shared" ref="BV23" si="483">BU29*MIN(1,BU28*$P$10*$P$6*BV12)</f>
        <v>4.0798963420459033</v>
      </c>
      <c r="BW23" s="90">
        <f t="shared" ref="BW23" si="484">BV29*MIN(1,BV28*$P$10*$P$6*BW12)</f>
        <v>3.9559868938343326</v>
      </c>
      <c r="BX23" s="90">
        <f t="shared" ref="BX23" si="485">BW29*MIN(1,BW28*$P$10*$P$6*BX12)</f>
        <v>3.8378566524910736</v>
      </c>
      <c r="BY23" s="90">
        <f t="shared" ref="BY23" si="486">BX29*MIN(1,BX28*$P$10*$P$6*BY12)</f>
        <v>3.7252469227167548</v>
      </c>
      <c r="BZ23" s="90">
        <f t="shared" ref="BZ23" si="487">BY29*MIN(1,BY28*$P$10*$P$6*BZ12)</f>
        <v>3.617805594902836</v>
      </c>
      <c r="CA23" s="106">
        <f t="shared" ref="CA23" si="488">BZ29*MIN(1,BZ28*$P$10*$P$6*CA12)</f>
        <v>3.5150762555152442</v>
      </c>
      <c r="CB23" s="90">
        <f t="shared" ref="CB23" si="489">CA29*MIN(1,CA28*$P$10*$P$6*CB12)</f>
        <v>3.4164762318320516</v>
      </c>
      <c r="CC23" s="90">
        <f t="shared" ref="CC23:CD23" si="490">CB29*MIN(1,CB28*$P$10*$P$6*CC12)</f>
        <v>3.38430517372145</v>
      </c>
      <c r="CD23" s="90">
        <f t="shared" si="490"/>
        <v>3.2219182020144861</v>
      </c>
      <c r="CE23" s="90">
        <f t="shared" ref="CE23" si="491">CD29*MIN(1,CD28*$P$10*$P$6*CE12)</f>
        <v>3.0645922263884682</v>
      </c>
      <c r="CF23" s="90">
        <f t="shared" ref="CF23" si="492">CE29*MIN(1,CE28*$P$10*$P$6*CF12)</f>
        <v>2.9127336490770612</v>
      </c>
      <c r="CG23" s="90">
        <f t="shared" ref="CG23" si="493">CF29*MIN(1,CF28*$P$10*$P$6*CG12)</f>
        <v>2.7665785322369296</v>
      </c>
      <c r="CH23" s="106">
        <f t="shared" ref="CH23" si="494">CG29*MIN(1,CG28*$P$10*$P$6*CH12)</f>
        <v>2.6261755183874613</v>
      </c>
      <c r="CI23" s="90">
        <f t="shared" ref="CI23" si="495">CH29*MIN(1,CH28*$P$10*$P$6*CI12)</f>
        <v>2.4913728041694099</v>
      </c>
      <c r="CJ23" s="90">
        <f t="shared" ref="CJ23" si="496">CI29*MIN(1,CI28*$P$10*$P$6*CJ12)</f>
        <v>2.2987899225271287</v>
      </c>
      <c r="CK23" s="90">
        <f t="shared" ref="CK23" si="497">CJ29*MIN(1,CJ28*$P$10*$P$6*CK12)</f>
        <v>2.2480101929917859</v>
      </c>
      <c r="CL23" s="90">
        <f t="shared" ref="CL23" si="498">CK29*MIN(1,CK28*$P$10*$P$6*CL12)</f>
        <v>2.194395556393022</v>
      </c>
      <c r="CM23" s="90">
        <f t="shared" ref="CM23" si="499">CL29*MIN(1,CL28*$P$10*$P$6*CM12)</f>
        <v>2.1378955670458679</v>
      </c>
      <c r="CN23" s="90">
        <f t="shared" ref="CN23" si="500">CM29*MIN(1,CM28*$P$10*$P$6*CN12)</f>
        <v>2.0785082107107962</v>
      </c>
      <c r="CO23" s="106">
        <f t="shared" ref="CO23" si="501">CN29*MIN(1,CN28*$P$10*$P$6*CO12)</f>
        <v>2.0162742059290686</v>
      </c>
      <c r="CP23" s="90">
        <f t="shared" ref="CP23" si="502">CO29*MIN(1,CO28*$P$10*$P$6*CP12)</f>
        <v>1.9512708737961078</v>
      </c>
      <c r="CQ23" s="90">
        <f t="shared" ref="CQ23" si="503">CP29*MIN(1,CP28*$P$10*$P$6*CQ12)</f>
        <v>1.8836066767610402</v>
      </c>
      <c r="CR23" s="90">
        <f t="shared" ref="CR23" si="504">CQ29*MIN(1,CQ28*$P$10*$P$6*CR12)</f>
        <v>1.8042393427908747</v>
      </c>
      <c r="CS23" s="90">
        <f t="shared" ref="CS23" si="505">CR29*MIN(1,CR28*$P$10*$P$6*CS12)</f>
        <v>1.7330544039173479</v>
      </c>
      <c r="CT23" s="90">
        <f t="shared" ref="CT23" si="506">CS29*MIN(1,CS28*$P$10*$P$6*CT12)</f>
        <v>1.6694744302105355</v>
      </c>
      <c r="CU23" s="90">
        <f t="shared" ref="CU23" si="507">CT29*MIN(1,CT28*$P$10*$P$6*CU12)</f>
        <v>1.6128890261127302</v>
      </c>
      <c r="CV23" s="106">
        <f t="shared" ref="CV23" si="508">CU29*MIN(1,CU28*$P$10*$P$6*CV12)</f>
        <v>1.5626707485625639</v>
      </c>
      <c r="CW23" s="90">
        <f t="shared" ref="CW23" si="509">CV29*MIN(1,CV28*$P$10*$P$6*CW12)</f>
        <v>1.5181918503562706</v>
      </c>
      <c r="CX23" s="90">
        <f t="shared" ref="CX23" si="510">CW29*MIN(1,CW28*$P$10*$P$6*CX12)</f>
        <v>1.478841523175991</v>
      </c>
      <c r="CY23" s="90">
        <f t="shared" ref="CY23" si="511">CX29*MIN(1,CX28*$P$10*$P$6*CY12)</f>
        <v>1.4486305062441132</v>
      </c>
      <c r="CZ23" s="90">
        <f t="shared" ref="CZ23" si="512">CY29*MIN(1,CY28*$P$10*$P$6*CZ12)</f>
        <v>1.416345874439108</v>
      </c>
      <c r="DA23" s="90">
        <f t="shared" ref="DA23" si="513">CZ29*MIN(1,CZ28*$P$10*$P$6*DA12)</f>
        <v>1.3827880382917055</v>
      </c>
      <c r="DB23" s="90">
        <f t="shared" ref="DB23" si="514">DA29*MIN(1,DA28*$P$10*$P$6*DB12)</f>
        <v>1.3487189946589406</v>
      </c>
      <c r="DC23" s="90">
        <f t="shared" ref="DC23" si="515">DB29*MIN(1,DB28*$P$10*$P$6*DC12)</f>
        <v>1.3148564282341122</v>
      </c>
      <c r="DD23" s="106">
        <f t="shared" ref="DD23" si="516">DC29*MIN(1,DC28*$P$10*$P$6*DD12)</f>
        <v>1.2818693843418154</v>
      </c>
      <c r="DE23" s="90">
        <f t="shared" ref="DE23" si="517">DD29*MIN(1,DD28*$P$10*$P$6*DE12)</f>
        <v>1.2503756033991558</v>
      </c>
      <c r="DF23" s="90">
        <f t="shared" ref="DF23" si="518">DE29*MIN(1,DE28*$P$10*$P$6*DF12)</f>
        <v>1.2209405170034584</v>
      </c>
      <c r="DG23" s="90">
        <f t="shared" ref="DG23" si="519">DF29*MIN(1,DF28*$P$10*$P$6*DG12)</f>
        <v>1.1950776347419763</v>
      </c>
      <c r="DH23" s="90">
        <f t="shared" ref="DH23" si="520">DG29*MIN(1,DG28*$P$10*$P$6*DH12)</f>
        <v>1.1720416783558474</v>
      </c>
      <c r="DI23" s="90">
        <f t="shared" ref="DI23" si="521">DH29*MIN(1,DH28*$P$10*$P$6*DI12)</f>
        <v>1.1511875645179217</v>
      </c>
      <c r="DJ23" s="90">
        <f t="shared" ref="DJ23" si="522">DI29*MIN(1,DI28*$P$10*$P$6*DJ12)</f>
        <v>1.1319699868937507</v>
      </c>
      <c r="DK23" s="106">
        <f t="shared" ref="DK23" si="523">DJ29*MIN(1,DJ28*$P$10*$P$6*DK12)</f>
        <v>1.1139414158781851</v>
      </c>
      <c r="DL23" s="90">
        <f t="shared" ref="DL23" si="524">DK29*MIN(1,DK28*$P$10*$P$6*DL12)</f>
        <v>1.0967485699537316</v>
      </c>
      <c r="DM23" s="90">
        <f t="shared" ref="DM23" si="525">DL29*MIN(1,DL28*$P$10*$P$6*DM12)</f>
        <v>1.0801274429595888</v>
      </c>
      <c r="DN23" s="90">
        <f t="shared" ref="DN23" si="526">DM29*MIN(1,DM28*$P$10*$P$6*DN12)</f>
        <v>1.0635638475599372</v>
      </c>
      <c r="DO23" s="90">
        <f t="shared" ref="DO23" si="527">DN29*MIN(1,DN28*$P$10*$P$6*DO12)</f>
        <v>1.0474678175286194</v>
      </c>
      <c r="DP23" s="90">
        <f t="shared" ref="DP23" si="528">DO29*MIN(1,DO28*$P$10*$P$6*DP12)</f>
        <v>1.0321370790400111</v>
      </c>
      <c r="DQ23" s="90">
        <f t="shared" ref="DQ23" si="529">DP29*MIN(1,DP28*$P$10*$P$6*DQ12)</f>
        <v>1.0177671345710502</v>
      </c>
      <c r="DR23" s="90">
        <f t="shared" ref="DR23" si="530">DQ29*MIN(1,DQ28*$P$10*$P$6*DR12)</f>
        <v>1.0044617423176481</v>
      </c>
      <c r="DS23" s="90">
        <f t="shared" ref="DS23" si="531">DR29*MIN(1,DR28*$P$10*$P$6*DS12)</f>
        <v>0.99224356217834575</v>
      </c>
      <c r="DT23" s="90">
        <f t="shared" ref="DT23" si="532">DS29*MIN(1,DS28*$P$10*$P$6*DT12)</f>
        <v>0.9810647367951798</v>
      </c>
      <c r="DU23" s="90">
        <f t="shared" ref="DU23" si="533">DT29*MIN(1,DT28*$P$10*$P$6*DU12)</f>
        <v>0.97081718145713902</v>
      </c>
      <c r="DV23" s="90">
        <f t="shared" ref="DV23" si="534">DU29*MIN(1,DU28*$P$10*$P$6*DV12)</f>
        <v>0.96124557884635231</v>
      </c>
      <c r="DW23" s="90">
        <f t="shared" ref="DW23" si="535">DV29*MIN(1,DV28*$P$10*$P$6*DW12)</f>
        <v>0.95217853577194067</v>
      </c>
      <c r="DX23" s="90">
        <f t="shared" ref="DX23" si="536">DW29*MIN(1,DW28*$P$10*$P$6*DX12)</f>
        <v>0.94351314084846283</v>
      </c>
      <c r="DY23" s="90">
        <f t="shared" ref="DY23" si="537">DX29*MIN(1,DX28*$P$10*$P$6*DY12)</f>
        <v>0.935200287396873</v>
      </c>
      <c r="DZ23" s="90">
        <f t="shared" ref="DZ23" si="538">DY29*MIN(1,DY28*$P$10*$P$6*DZ12)</f>
        <v>0.92723090492712357</v>
      </c>
      <c r="EA23" s="90">
        <f t="shared" ref="EA23" si="539">DZ29*MIN(1,DZ28*$P$10*$P$6*EA12)</f>
        <v>0.91962322202580016</v>
      </c>
      <c r="EB23" s="90">
        <f t="shared" ref="EB23" si="540">EA29*MIN(1,EA28*$P$10*$P$6*EB12)</f>
        <v>0.91241116053911075</v>
      </c>
      <c r="EC23" s="90">
        <f t="shared" ref="EC23" si="541">EB29*MIN(1,EB28*$P$10*$P$6*EC12)</f>
        <v>0.90565812567165338</v>
      </c>
      <c r="ED23" s="90">
        <f t="shared" ref="ED23" si="542">EC29*MIN(1,EC28*$P$10*$P$6*ED12)</f>
        <v>0.8993792080565689</v>
      </c>
      <c r="EE23" s="90">
        <f t="shared" ref="EE23" si="543">ED29*MIN(1,ED28*$P$10*$P$6*EE12)</f>
        <v>0.89355543702200524</v>
      </c>
      <c r="EF23" s="90">
        <f t="shared" ref="EF23" si="544">EE29*MIN(1,EE28*$P$10*$P$6*EF12)</f>
        <v>0.8881461784526099</v>
      </c>
      <c r="EG23" s="90">
        <f t="shared" ref="EG23" si="545">EF29*MIN(1,EF28*$P$10*$P$6*EG12)</f>
        <v>0.88309970444824204</v>
      </c>
      <c r="EH23" s="90">
        <f t="shared" ref="EH23" si="546">EG29*MIN(1,EG28*$P$10*$P$6*EH12)</f>
        <v>0.87836198898691265</v>
      </c>
      <c r="EI23" s="90">
        <f t="shared" ref="EI23" si="547">EH29*MIN(1,EH28*$P$10*$P$6*EI12)</f>
        <v>0.87388380949664402</v>
      </c>
      <c r="EJ23" s="90">
        <f t="shared" ref="EJ23" si="548">EI29*MIN(1,EI28*$P$10*$P$6*EJ12)</f>
        <v>0.8696262579331685</v>
      </c>
      <c r="EK23" s="90">
        <f t="shared" ref="EK23" si="549">EJ29*MIN(1,EJ28*$P$10*$P$6*EK12)</f>
        <v>0.86557356839569799</v>
      </c>
      <c r="EL23" s="90">
        <f t="shared" ref="EL23" si="550">EK29*MIN(1,EK28*$P$10*$P$6*EL12)</f>
        <v>0.86172351448619533</v>
      </c>
      <c r="EM23" s="90">
        <f t="shared" ref="EM23" si="551">EL29*MIN(1,EL28*$P$10*$P$6*EM12)</f>
        <v>0.85807996371668749</v>
      </c>
      <c r="EN23" s="90">
        <f t="shared" ref="EN23" si="552">EM29*MIN(1,EM28*$P$10*$P$6*EN12)</f>
        <v>0.85464739837417358</v>
      </c>
      <c r="EO23" s="90">
        <f t="shared" ref="EO23" si="553">EN29*MIN(1,EN28*$P$10*$P$6*EO12)</f>
        <v>0.8514272038617996</v>
      </c>
      <c r="EP23" s="90">
        <f t="shared" ref="EP23" si="554">EO29*MIN(1,EO28*$P$10*$P$6*EP12)</f>
        <v>0.84841552059498304</v>
      </c>
      <c r="EQ23" s="90">
        <f t="shared" ref="EQ23" si="555">EP29*MIN(1,EP28*$P$10*$P$6*EQ12)</f>
        <v>0.84560245412068868</v>
      </c>
      <c r="ER23" s="90">
        <f t="shared" ref="ER23" si="556">EQ29*MIN(1,EQ28*$P$10*$P$6*ER12)</f>
        <v>0.84297068439830325</v>
      </c>
      <c r="ES23" s="90">
        <f t="shared" ref="ES23" si="557">ER29*MIN(1,ER28*$P$10*$P$6*ES12)</f>
        <v>0.84050065337204871</v>
      </c>
      <c r="ET23" s="90">
        <f t="shared" ref="ET23" si="558">ES29*MIN(1,ES28*$P$10*$P$6*ET12)</f>
        <v>0.83817402028732724</v>
      </c>
      <c r="EU23" s="90">
        <f t="shared" ref="EU23" si="559">ET29*MIN(1,ET28*$P$10*$P$6*EU12)</f>
        <v>0.83597567625311964</v>
      </c>
      <c r="EV23" s="90">
        <f t="shared" ref="EV23" si="560">EU29*MIN(1,EU28*$P$10*$P$6*EV12)</f>
        <v>0.83389459369217189</v>
      </c>
      <c r="EW23" s="90">
        <f t="shared" ref="EW23" si="561">EV29*MIN(1,EV28*$P$10*$P$6*EW12)</f>
        <v>0.8319237678955782</v>
      </c>
      <c r="EX23" s="90">
        <f t="shared" ref="EX23" si="562">EW29*MIN(1,EW28*$P$10*$P$6*EX12)</f>
        <v>0.83005948725401646</v>
      </c>
      <c r="EY23" s="90">
        <f t="shared" ref="EY23" si="563">EX29*MIN(1,EX28*$P$10*$P$6*EY12)</f>
        <v>0.82830014627312021</v>
      </c>
      <c r="EZ23" s="90">
        <f t="shared" ref="EZ23" si="564">EY29*MIN(1,EY28*$P$10*$P$6*EZ12)</f>
        <v>0.8266440268322468</v>
      </c>
      <c r="FA23" s="90">
        <f t="shared" ref="FA23" si="565">EZ29*MIN(1,EZ28*$P$10*$P$6*FA12)</f>
        <v>0.82508815313655048</v>
      </c>
      <c r="FB23" s="90">
        <f t="shared" ref="FB23" si="566">FA29*MIN(1,FA28*$P$10*$P$6*FB12)</f>
        <v>0.82362793794008338</v>
      </c>
      <c r="FC23" s="90">
        <f t="shared" ref="FC23" si="567">FB29*MIN(1,FB28*$P$10*$P$6*FC12)</f>
        <v>0.82225737265226184</v>
      </c>
      <c r="FD23" s="90">
        <f t="shared" ref="FD23" si="568">FC29*MIN(1,FC28*$P$10*$P$6*FD12)</f>
        <v>0.82096954842562775</v>
      </c>
      <c r="FE23" s="90">
        <f t="shared" ref="FE23" si="569">FD29*MIN(1,FD28*$P$10*$P$6*FE12)</f>
        <v>0.8197573288230553</v>
      </c>
      <c r="FF23" s="90">
        <f t="shared" ref="FF23" si="570">FE29*MIN(1,FE28*$P$10*$P$6*FF12)</f>
        <v>0.81861402676060002</v>
      </c>
      <c r="FG23" s="90">
        <f t="shared" ref="FG23" si="571">FF29*MIN(1,FF28*$P$10*$P$6*FG12)</f>
        <v>0.8175340961468871</v>
      </c>
      <c r="FH23" s="90">
        <f t="shared" ref="FH23" si="572">FG29*MIN(1,FG28*$P$10*$P$6*FH12)</f>
        <v>0.81651328598592565</v>
      </c>
      <c r="FI23" s="90">
        <f t="shared" ref="FI23" si="573">FH29*MIN(1,FH28*$P$10*$P$6*FI12)</f>
        <v>0.81554846063556874</v>
      </c>
      <c r="FJ23" s="90">
        <f t="shared" ref="FJ23" si="574">FI29*MIN(1,FI28*$P$10*$P$6*FJ12)</f>
        <v>0.81463724823417483</v>
      </c>
      <c r="FK23" s="90">
        <f t="shared" ref="FK23" si="575">FJ29*MIN(1,FJ28*$P$10*$P$6*FK12)</f>
        <v>0.81377764132915387</v>
      </c>
      <c r="FL23" s="90">
        <f t="shared" ref="FL23" si="576">FK29*MIN(1,FK28*$P$10*$P$6*FL12)</f>
        <v>0.81296763960848406</v>
      </c>
      <c r="FM23" s="90">
        <f t="shared" ref="FM23" si="577">FL29*MIN(1,FL28*$P$10*$P$6*FM12)</f>
        <v>0.8122049944386347</v>
      </c>
      <c r="FN23" s="90">
        <f t="shared" ref="FN23" si="578">FM29*MIN(1,FM28*$P$10*$P$6*FN12)</f>
        <v>0.81148708867938835</v>
      </c>
      <c r="FO23" s="90">
        <f t="shared" ref="FO23" si="579">FN29*MIN(1,FN28*$P$10*$P$6*FO12)</f>
        <v>0.81081102768315583</v>
      </c>
      <c r="FP23" s="90">
        <f t="shared" ref="FP23" si="580">FO29*MIN(1,FO28*$P$10*$P$6*FP12)</f>
        <v>0.81017382454380227</v>
      </c>
      <c r="FQ23" s="90">
        <f t="shared" ref="FQ23" si="581">FP29*MIN(1,FP28*$P$10*$P$6*FQ12)</f>
        <v>0.80957259794895609</v>
      </c>
      <c r="FR23" s="90">
        <f t="shared" ref="FR23" si="582">FQ29*MIN(1,FQ28*$P$10*$P$6*FR12)</f>
        <v>0.80900473070643053</v>
      </c>
      <c r="FS23" s="90">
        <f t="shared" ref="FS23" si="583">FR29*MIN(1,FR28*$P$10*$P$6*FS12)</f>
        <v>0.80846796146921107</v>
      </c>
      <c r="FT23" s="90">
        <f t="shared" ref="FT23" si="584">FS29*MIN(1,FS28*$P$10*$P$6*FT12)</f>
        <v>0.80796040172608297</v>
      </c>
      <c r="FU23" s="90">
        <f t="shared" ref="FU23" si="585">FT29*MIN(1,FT28*$P$10*$P$6*FU12)</f>
        <v>0.80748048514452697</v>
      </c>
      <c r="FV23" s="90">
        <f t="shared" ref="FV23" si="586">FU29*MIN(1,FU28*$P$10*$P$6*FV12)</f>
        <v>0.80702685802367713</v>
      </c>
      <c r="FW23" s="90">
        <f t="shared" ref="FW23" si="587">FV29*MIN(1,FV28*$P$10*$P$6*FW12)</f>
        <v>0.80659826518329025</v>
      </c>
      <c r="FX23" s="90">
        <f t="shared" ref="FX23" si="588">FW29*MIN(1,FW28*$P$10*$P$6*FX12)</f>
        <v>0.8061934623457605</v>
      </c>
      <c r="FY23" s="90">
        <f t="shared" ref="FY23" si="589">FX29*MIN(1,FX28*$P$10*$P$6*FY12)</f>
        <v>0.80581116838708688</v>
      </c>
      <c r="GA23" s="87" t="s">
        <v>121</v>
      </c>
    </row>
    <row r="24" spans="1:183" s="53" customFormat="1" x14ac:dyDescent="0.25">
      <c r="A24" s="53" t="s">
        <v>83</v>
      </c>
      <c r="C24" s="109">
        <f t="shared" si="354"/>
        <v>7.3378129585502316</v>
      </c>
      <c r="D24" s="109">
        <f t="shared" si="354"/>
        <v>9.098888068602287</v>
      </c>
      <c r="E24" s="109">
        <f t="shared" si="354"/>
        <v>11.282621205066835</v>
      </c>
      <c r="F24" s="109">
        <f t="shared" si="354"/>
        <v>13.990450294282876</v>
      </c>
      <c r="G24" s="109">
        <f t="shared" si="354"/>
        <v>17.348158364910766</v>
      </c>
      <c r="H24" s="109">
        <f>I24/(1+$V$6)</f>
        <v>21.511716372489349</v>
      </c>
      <c r="I24" s="82">
        <f>V5*AH7</f>
        <v>26.674528301886795</v>
      </c>
      <c r="J24" s="83">
        <f t="shared" ref="J24:BM24" si="590">I24-C25+J25</f>
        <v>27.007575575044584</v>
      </c>
      <c r="K24" s="83">
        <f t="shared" si="590"/>
        <v>27.327034789640205</v>
      </c>
      <c r="L24" s="83">
        <f t="shared" si="590"/>
        <v>27.629582345007911</v>
      </c>
      <c r="M24" s="83">
        <f t="shared" si="590"/>
        <v>27.911064844854401</v>
      </c>
      <c r="N24" s="83">
        <f t="shared" si="590"/>
        <v>28.166283273334965</v>
      </c>
      <c r="O24" s="83">
        <f t="shared" si="590"/>
        <v>28.388716560793064</v>
      </c>
      <c r="P24" s="105">
        <f t="shared" si="590"/>
        <v>28.570165297077761</v>
      </c>
      <c r="Q24" s="83">
        <f t="shared" si="590"/>
        <v>33.348906879578465</v>
      </c>
      <c r="R24" s="83">
        <f t="shared" si="590"/>
        <v>33.893806333149669</v>
      </c>
      <c r="S24" s="83">
        <f t="shared" si="590"/>
        <v>34.274188640704523</v>
      </c>
      <c r="T24" s="83">
        <f t="shared" si="590"/>
        <v>34.432541474429335</v>
      </c>
      <c r="U24" s="83">
        <f t="shared" si="590"/>
        <v>34.29751512289112</v>
      </c>
      <c r="V24" s="83">
        <f t="shared" si="590"/>
        <v>33.780583498229902</v>
      </c>
      <c r="W24" s="105">
        <f t="shared" si="590"/>
        <v>32.771894922204204</v>
      </c>
      <c r="X24" s="83">
        <f t="shared" si="590"/>
        <v>28.885954235599446</v>
      </c>
      <c r="Y24" s="83">
        <f t="shared" si="590"/>
        <v>29.453024016438523</v>
      </c>
      <c r="Z24" s="83">
        <f t="shared" si="590"/>
        <v>29.845506069843733</v>
      </c>
      <c r="AA24" s="83">
        <f t="shared" si="590"/>
        <v>30.008283231506166</v>
      </c>
      <c r="AB24" s="83">
        <f t="shared" si="590"/>
        <v>29.871220642182148</v>
      </c>
      <c r="AC24" s="83">
        <f t="shared" si="590"/>
        <v>29.345613291097354</v>
      </c>
      <c r="AD24" s="105">
        <f t="shared" si="590"/>
        <v>28.31980627392419</v>
      </c>
      <c r="AE24" s="83">
        <f t="shared" si="590"/>
        <v>27.611271653808668</v>
      </c>
      <c r="AF24" s="83">
        <f t="shared" si="590"/>
        <v>26.105914392972217</v>
      </c>
      <c r="AG24" s="83">
        <f t="shared" si="590"/>
        <v>24.585714647502275</v>
      </c>
      <c r="AH24" s="83">
        <f t="shared" si="590"/>
        <v>23.05453166818678</v>
      </c>
      <c r="AI24" s="83">
        <f t="shared" si="590"/>
        <v>21.517993642866102</v>
      </c>
      <c r="AJ24" s="161">
        <f t="shared" si="590"/>
        <v>19.983807520490767</v>
      </c>
      <c r="AK24" s="105">
        <f t="shared" si="590"/>
        <v>18.462145367468143</v>
      </c>
      <c r="AL24" s="83">
        <f t="shared" si="590"/>
        <v>18.257816539920277</v>
      </c>
      <c r="AM24" s="83">
        <f t="shared" si="590"/>
        <v>18.266429120069358</v>
      </c>
      <c r="AN24" s="83">
        <f t="shared" si="590"/>
        <v>18.140419550017796</v>
      </c>
      <c r="AO24" s="83">
        <f t="shared" si="590"/>
        <v>17.8882296848025</v>
      </c>
      <c r="AP24" s="83">
        <f t="shared" si="590"/>
        <v>17.521608894481183</v>
      </c>
      <c r="AQ24" s="161">
        <f t="shared" si="590"/>
        <v>17.056541985986268</v>
      </c>
      <c r="AR24" s="105">
        <f t="shared" si="590"/>
        <v>16.514387945305771</v>
      </c>
      <c r="AS24" s="83">
        <f t="shared" si="590"/>
        <v>15.923278333840193</v>
      </c>
      <c r="AT24" s="83">
        <f t="shared" si="590"/>
        <v>15.364529494363632</v>
      </c>
      <c r="AU24" s="83">
        <f t="shared" si="590"/>
        <v>14.883536276182317</v>
      </c>
      <c r="AV24" s="83">
        <f t="shared" si="590"/>
        <v>14.475154792322048</v>
      </c>
      <c r="AW24" s="83">
        <f t="shared" si="590"/>
        <v>14.135209051006047</v>
      </c>
      <c r="AX24" s="161">
        <f t="shared" si="590"/>
        <v>13.86077512588243</v>
      </c>
      <c r="AY24" s="105">
        <f t="shared" si="590"/>
        <v>13.650545801975905</v>
      </c>
      <c r="AZ24" s="83">
        <f t="shared" si="590"/>
        <v>13.505293946407889</v>
      </c>
      <c r="BA24" s="83">
        <f t="shared" si="590"/>
        <v>13.323069344617917</v>
      </c>
      <c r="BB24" s="83">
        <f t="shared" si="590"/>
        <v>13.110855522535694</v>
      </c>
      <c r="BC24" s="83">
        <f t="shared" si="590"/>
        <v>12.878663544872451</v>
      </c>
      <c r="BD24" s="83">
        <f t="shared" si="590"/>
        <v>12.635887071368149</v>
      </c>
      <c r="BE24" s="161">
        <f t="shared" si="590"/>
        <v>12.391242715091231</v>
      </c>
      <c r="BF24" s="105">
        <f t="shared" si="590"/>
        <v>12.152696659342263</v>
      </c>
      <c r="BG24" s="83">
        <f t="shared" si="590"/>
        <v>11.927368563906096</v>
      </c>
      <c r="BH24" s="83">
        <f t="shared" si="590"/>
        <v>11.721421201313744</v>
      </c>
      <c r="BI24" s="83">
        <f t="shared" si="590"/>
        <v>11.526292248276704</v>
      </c>
      <c r="BJ24" s="83">
        <f t="shared" si="590"/>
        <v>11.340044709364749</v>
      </c>
      <c r="BK24" s="83">
        <f t="shared" si="590"/>
        <v>11.161379469520364</v>
      </c>
      <c r="BL24" s="161">
        <f t="shared" si="590"/>
        <v>10.989481295815606</v>
      </c>
      <c r="BM24" s="105">
        <f t="shared" si="590"/>
        <v>10.823828296796057</v>
      </c>
      <c r="BN24" s="83">
        <f t="shared" ref="BN24" si="591">BM24-BG25+BN25</f>
        <v>10.663970003478298</v>
      </c>
      <c r="BO24" s="83">
        <f t="shared" ref="BO24" si="592">BN24-BH25+BO25</f>
        <v>10.509240563589755</v>
      </c>
      <c r="BP24" s="83">
        <f t="shared" ref="BP24" si="593">BO24-BI25+BP25</f>
        <v>10.361561656277855</v>
      </c>
      <c r="BQ24" s="83">
        <f t="shared" ref="BQ24" si="594">BP24-BJ25+BQ25</f>
        <v>10.221058834449414</v>
      </c>
      <c r="BR24" s="83">
        <f t="shared" ref="BR24" si="595">BQ24-BK25+BR25</f>
        <v>10.087450673562094</v>
      </c>
      <c r="BS24" s="83">
        <f t="shared" ref="BS24" si="596">BR24-BL25+BS25</f>
        <v>9.9600909049267283</v>
      </c>
      <c r="BT24" s="105">
        <f t="shared" ref="BT24" si="597">BS24-BM25+BT25</f>
        <v>9.8379978938277137</v>
      </c>
      <c r="BU24" s="83">
        <f t="shared" ref="BU24" si="598">BT24-BN25+BU25</f>
        <v>9.8021135394209384</v>
      </c>
      <c r="BV24" s="83">
        <f t="shared" ref="BV24" si="599">BU24-BO25+BV25</f>
        <v>9.7659884140058129</v>
      </c>
      <c r="BW24" s="83">
        <f t="shared" ref="BW24" si="600">BV24-BP25+BW25</f>
        <v>9.7301418133536739</v>
      </c>
      <c r="BX24" s="83">
        <f t="shared" ref="BX24" si="601">BW24-BQ25+BX25</f>
        <v>9.6953489440340892</v>
      </c>
      <c r="BY24" s="83">
        <f t="shared" ref="BY24" si="602">BX24-BR25+BY25</f>
        <v>9.6622476829358899</v>
      </c>
      <c r="BZ24" s="83">
        <f t="shared" ref="BZ24" si="603">BY24-BS25+BZ25</f>
        <v>9.6313004213963929</v>
      </c>
      <c r="CA24" s="105">
        <f t="shared" ref="CA24" si="604">BZ24-BT25+CA25</f>
        <v>9.6027646083370932</v>
      </c>
      <c r="CB24" s="83">
        <f t="shared" ref="CB24" si="605">CA24-BU25+CB25</f>
        <v>9.4944202294199282</v>
      </c>
      <c r="CC24" s="83">
        <f t="shared" ref="CC24:CD24" si="606">CB24-BV25+CC25</f>
        <v>9.3994917858646865</v>
      </c>
      <c r="CD24" s="83">
        <f t="shared" si="606"/>
        <v>9.2992792252610936</v>
      </c>
      <c r="CE24" s="83">
        <f t="shared" ref="CE24" si="607">CD24-BX25+CE25</f>
        <v>9.1936843371487491</v>
      </c>
      <c r="CF24" s="83">
        <f t="shared" ref="CF24" si="608">CE24-BY25+CF25</f>
        <v>9.0826999279706104</v>
      </c>
      <c r="CG24" s="83">
        <f t="shared" ref="CG24" si="609">CF24-BZ25+CG25</f>
        <v>8.9663993103976534</v>
      </c>
      <c r="CH24" s="105">
        <f t="shared" ref="CH24" si="610">CG24-CA25+CH25</f>
        <v>8.8449249399890277</v>
      </c>
      <c r="CI24" s="83">
        <f t="shared" ref="CI24" si="611">CH24-CB25+CI25</f>
        <v>8.7184782687850273</v>
      </c>
      <c r="CJ24" s="83">
        <f t="shared" ref="CJ24" si="612">CI24-CC25+CJ25</f>
        <v>8.5700617348605217</v>
      </c>
      <c r="CK24" s="83">
        <f t="shared" ref="CK24" si="613">CJ24-CD25+CK25</f>
        <v>8.436900199335426</v>
      </c>
      <c r="CL24" s="83">
        <f t="shared" ref="CL24" si="614">CK24-CE25+CL25</f>
        <v>8.317915946386762</v>
      </c>
      <c r="CM24" s="83">
        <f t="shared" ref="CM24" si="615">CL24-CF25+CM25</f>
        <v>8.2119683788509725</v>
      </c>
      <c r="CN24" s="83">
        <f t="shared" ref="CN24" si="616">CM24-CG25+CN25</f>
        <v>8.1178839665459108</v>
      </c>
      <c r="CO24" s="105">
        <f t="shared" ref="CO24" si="617">CN24-CH25+CO25</f>
        <v>8.0344877615517607</v>
      </c>
      <c r="CP24" s="83">
        <f t="shared" ref="CP24" si="618">CO24-CI25+CP25</f>
        <v>7.9606358656819705</v>
      </c>
      <c r="CQ24" s="83">
        <f t="shared" ref="CQ24" si="619">CP24-CJ25+CQ25</f>
        <v>7.9038739163743541</v>
      </c>
      <c r="CR24" s="83">
        <f t="shared" ref="CR24" si="620">CQ24-CK25+CR25</f>
        <v>7.8431923448427545</v>
      </c>
      <c r="CS24" s="83">
        <f t="shared" ref="CS24" si="621">CR24-CL25+CS25</f>
        <v>7.7800992745222164</v>
      </c>
      <c r="CT24" s="83">
        <f t="shared" ref="CT24" si="622">CS24-CM25+CT25</f>
        <v>7.7160308852967976</v>
      </c>
      <c r="CU24" s="83">
        <f t="shared" ref="CU24" si="623">CT24-CN25+CU25</f>
        <v>7.6523402434969841</v>
      </c>
      <c r="CV24" s="105">
        <f t="shared" ref="CV24" si="624">CU24-CO25+CV25</f>
        <v>7.5902890918174384</v>
      </c>
      <c r="CW24" s="83">
        <f t="shared" ref="CW24" si="625">CV24-CP25+CW25</f>
        <v>7.5310427716991519</v>
      </c>
      <c r="CX24" s="83">
        <f t="shared" ref="CX24" si="626">CW24-CQ25+CX25</f>
        <v>7.4756682554529874</v>
      </c>
      <c r="CY24" s="83">
        <f t="shared" ref="CY24" si="627">CX24-CR25+CY25</f>
        <v>7.427019809213653</v>
      </c>
      <c r="CZ24" s="83">
        <f t="shared" ref="CZ24" si="628">CY24-CS25+CZ25</f>
        <v>7.3836938857266672</v>
      </c>
      <c r="DA24" s="83">
        <f t="shared" ref="DA24" si="629">CZ24-CT25+DA25</f>
        <v>7.344475415849427</v>
      </c>
      <c r="DB24" s="83">
        <f t="shared" ref="DB24" si="630">DA24-CU25+DB25</f>
        <v>7.30833710003514</v>
      </c>
      <c r="DC24" s="83">
        <f t="shared" ref="DC24" si="631">DB24-CV25+DC25</f>
        <v>7.2744357089593912</v>
      </c>
      <c r="DD24" s="105">
        <f t="shared" ref="DD24" si="632">DC24-CW25+DD25</f>
        <v>7.2421054952294455</v>
      </c>
      <c r="DE24" s="83">
        <f t="shared" ref="DE24" si="633">DD24-CX25+DE25</f>
        <v>7.2108488751888347</v>
      </c>
      <c r="DF24" s="83">
        <f t="shared" ref="DF24" si="634">DE24-CY25+DF25</f>
        <v>7.1796964313978533</v>
      </c>
      <c r="DG24" s="83">
        <f t="shared" ref="DG24" si="635">DF24-CZ25+DG25</f>
        <v>7.1494214302795438</v>
      </c>
      <c r="DH24" s="83">
        <f t="shared" ref="DH24" si="636">DG24-DA25+DH25</f>
        <v>7.1205855174176609</v>
      </c>
      <c r="DI24" s="83">
        <f t="shared" ref="DI24" si="637">DH24-DB25+DI25</f>
        <v>7.0935576751356475</v>
      </c>
      <c r="DJ24" s="83">
        <f t="shared" ref="DJ24" si="638">DI24-DC25+DJ25</f>
        <v>7.0685339345941944</v>
      </c>
      <c r="DK24" s="105">
        <f t="shared" ref="DK24" si="639">DJ24-DD25+DK25</f>
        <v>7.0455574103529006</v>
      </c>
      <c r="DL24" s="83">
        <f t="shared" ref="DL24" si="640">DK24-DE25+DL25</f>
        <v>7.0245382202795001</v>
      </c>
      <c r="DM24" s="83">
        <f t="shared" ref="DM24" si="641">DL24-DF25+DM25</f>
        <v>7.0052728651679699</v>
      </c>
      <c r="DN24" s="83">
        <f t="shared" ref="DN24" si="642">DM24-DG25+DN25</f>
        <v>6.9872800990395003</v>
      </c>
      <c r="DO24" s="83">
        <f t="shared" ref="DO24" si="643">DN24-DH25+DO25</f>
        <v>6.9702368764488085</v>
      </c>
      <c r="DP24" s="83">
        <f t="shared" ref="DP24" si="644">DO24-DI25+DP25</f>
        <v>6.9539492618194707</v>
      </c>
      <c r="DQ24" s="83">
        <f t="shared" ref="DQ24" si="645">DP24-DJ25+DQ25</f>
        <v>6.9383247731858715</v>
      </c>
      <c r="DR24" s="83">
        <f t="shared" ref="DR24" si="646">DQ24-DK25+DR25</f>
        <v>6.9233464317597821</v>
      </c>
      <c r="DS24" s="83">
        <f t="shared" ref="DS24" si="647">DR24-DL25+DS25</f>
        <v>6.9090487499566242</v>
      </c>
      <c r="DT24" s="83">
        <f t="shared" ref="DT24" si="648">DS24-DM25+DT25</f>
        <v>6.8954958472295971</v>
      </c>
      <c r="DU24" s="83">
        <f t="shared" ref="DU24" si="649">DT24-DN25+DU25</f>
        <v>6.8828074715702918</v>
      </c>
      <c r="DV24" s="83">
        <f t="shared" ref="DV24" si="650">DU24-DO25+DV25</f>
        <v>6.8710122326283471</v>
      </c>
      <c r="DW24" s="83">
        <f t="shared" ref="DW24" si="651">DV24-DP25+DW25</f>
        <v>6.8600744757243612</v>
      </c>
      <c r="DX24" s="83">
        <f t="shared" ref="DX24" si="652">DW24-DQ25+DX25</f>
        <v>6.8499176618925324</v>
      </c>
      <c r="DY24" s="83">
        <f t="shared" ref="DY24" si="653">DX24-DR25+DY25</f>
        <v>6.8404443040649081</v>
      </c>
      <c r="DZ24" s="83">
        <f t="shared" ref="DZ24" si="654">DY24-DS25+DZ25</f>
        <v>6.8315525605502705</v>
      </c>
      <c r="EA24" s="83">
        <f t="shared" ref="EA24" si="655">DZ24-DT25+EA25</f>
        <v>6.8231496355470567</v>
      </c>
      <c r="EB24" s="83">
        <f t="shared" ref="EB24" si="656">EA24-DU25+EB25</f>
        <v>6.8151621811508836</v>
      </c>
      <c r="EC24" s="83">
        <f t="shared" ref="EC24" si="657">EB24-DV25+EC25</f>
        <v>6.8075605092866338</v>
      </c>
      <c r="ED24" s="83">
        <f t="shared" ref="ED24" si="658">EC24-DW25+ED25</f>
        <v>6.800340477902016</v>
      </c>
      <c r="EE24" s="83">
        <f t="shared" ref="EE24" si="659">ED24-DX25+EE25</f>
        <v>6.7935094439269657</v>
      </c>
      <c r="EF24" s="83">
        <f t="shared" ref="EF24" si="660">EE24-DY25+EF25</f>
        <v>6.7870759244357126</v>
      </c>
      <c r="EG24" s="83">
        <f t="shared" ref="EG24" si="661">EF24-DZ25+EG25</f>
        <v>6.7810425914684167</v>
      </c>
      <c r="EH24" s="83">
        <f t="shared" ref="EH24" si="662">EG24-EA25+EH25</f>
        <v>6.7754022165065777</v>
      </c>
      <c r="EI24" s="83">
        <f t="shared" ref="EI24" si="663">EH24-EB25+EI25</f>
        <v>6.7701361777998148</v>
      </c>
      <c r="EJ24" s="83">
        <f t="shared" ref="EJ24" si="664">EI24-EC25+EJ25</f>
        <v>6.7652118333107092</v>
      </c>
      <c r="EK24" s="83">
        <f t="shared" ref="EK24" si="665">EJ24-ED25+EK25</f>
        <v>6.7605923106836467</v>
      </c>
      <c r="EL24" s="83">
        <f t="shared" ref="EL24" si="666">EK24-EE25+EL25</f>
        <v>6.7562430293024471</v>
      </c>
      <c r="EM24" s="83">
        <f t="shared" ref="EM24" si="667">EL24-EF25+EM25</f>
        <v>6.7521355038908792</v>
      </c>
      <c r="EN24" s="83">
        <f t="shared" ref="EN24" si="668">EM24-EG25+EN25</f>
        <v>6.748248949340355</v>
      </c>
      <c r="EO24" s="83">
        <f t="shared" ref="EO24" si="669">EN24-EH25+EO25</f>
        <v>6.7445701718221036</v>
      </c>
      <c r="EP24" s="83">
        <f t="shared" ref="EP24" si="670">EO24-EI25+EP25</f>
        <v>6.7410921924087859</v>
      </c>
      <c r="EQ24" s="83">
        <f t="shared" ref="EQ24" si="671">EP24-EJ25+EQ25</f>
        <v>6.7378120071512146</v>
      </c>
      <c r="ER24" s="83">
        <f t="shared" ref="ER24" si="672">EQ24-EK25+ER25</f>
        <v>6.7347263986030033</v>
      </c>
      <c r="ES24" s="83">
        <f t="shared" ref="ES24" si="673">ER24-EL25+ES25</f>
        <v>6.7318297737716293</v>
      </c>
      <c r="ET24" s="83">
        <f t="shared" ref="ET24" si="674">ES24-EM25+ET25</f>
        <v>6.7291134957172423</v>
      </c>
      <c r="EU24" s="83">
        <f t="shared" ref="EU24" si="675">ET24-EN25+EU25</f>
        <v>6.7265662420235772</v>
      </c>
      <c r="EV24" s="83">
        <f t="shared" ref="EV24" si="676">EU24-EO25+EV25</f>
        <v>6.7241749883544122</v>
      </c>
      <c r="EW24" s="83">
        <f t="shared" ref="EW24" si="677">EV24-EP25+EW25</f>
        <v>6.7219262784593186</v>
      </c>
      <c r="EX24" s="83">
        <f t="shared" ref="EX24" si="678">EW24-EQ25+EX25</f>
        <v>6.7198075025155539</v>
      </c>
      <c r="EY24" s="83">
        <f t="shared" ref="EY24" si="679">EX24-ER25+EY25</f>
        <v>6.7178082034822495</v>
      </c>
      <c r="EZ24" s="83">
        <f t="shared" ref="EZ24" si="680">EY24-ES25+EZ25</f>
        <v>6.7159203685344879</v>
      </c>
      <c r="FA24" s="83">
        <f t="shared" ref="FA24" si="681">EZ24-ET25+FA25</f>
        <v>6.7141380900380359</v>
      </c>
      <c r="FB24" s="83">
        <f t="shared" ref="FB24" si="682">FA24-EU25+FB25</f>
        <v>6.7124569019101825</v>
      </c>
      <c r="FC24" s="83">
        <f t="shared" ref="FC24" si="683">FB24-EV25+FC25</f>
        <v>6.7108730255620452</v>
      </c>
      <c r="FD24" s="83">
        <f t="shared" ref="FD24" si="684">FC24-EW25+FD25</f>
        <v>6.7093826952101345</v>
      </c>
      <c r="FE24" s="83">
        <f t="shared" ref="FE24" si="685">FD24-EX25+FE25</f>
        <v>6.7079816753502994</v>
      </c>
      <c r="FF24" s="83">
        <f t="shared" ref="FF24" si="686">FE24-EY25+FF25</f>
        <v>6.7066650336638105</v>
      </c>
      <c r="FG24" s="83">
        <f t="shared" ref="FG24" si="687">FF24-EZ25+FG25</f>
        <v>6.7054273128064317</v>
      </c>
      <c r="FH24" s="83">
        <f t="shared" ref="FH24" si="688">FG24-FA25+FH25</f>
        <v>6.7042628802761364</v>
      </c>
      <c r="FI24" s="83">
        <f t="shared" ref="FI24" si="689">FH24-FB25+FI25</f>
        <v>6.7031663021611614</v>
      </c>
      <c r="FJ24" s="83">
        <f t="shared" ref="FJ24" si="690">FI24-FC25+FJ25</f>
        <v>6.7021326426692251</v>
      </c>
      <c r="FK24" s="83">
        <f t="shared" ref="FK24" si="691">FJ24-FD25+FK25</f>
        <v>6.7011576375120843</v>
      </c>
      <c r="FL24" s="83">
        <f t="shared" ref="FL24" si="692">FK24-FE25+FL25</f>
        <v>6.7002377261279724</v>
      </c>
      <c r="FM24" s="83">
        <f t="shared" ref="FM24" si="693">FL24-FF25+FM25</f>
        <v>6.6993699560981721</v>
      </c>
      <c r="FN24" s="83">
        <f t="shared" ref="FN24" si="694">FM24-FG25+FN25</f>
        <v>6.6985517762753801</v>
      </c>
      <c r="FO24" s="83">
        <f t="shared" ref="FO24" si="695">FN24-FH25+FO25</f>
        <v>6.6977808212461047</v>
      </c>
      <c r="FP24" s="83">
        <f t="shared" ref="FP24" si="696">FO24-FI25+FP25</f>
        <v>6.6970547458088605</v>
      </c>
      <c r="FQ24" s="83">
        <f t="shared" ref="FQ24" si="697">FP24-FJ25+FQ25</f>
        <v>6.6963711347551653</v>
      </c>
      <c r="FR24" s="83">
        <f t="shared" ref="FR24" si="698">FQ24-FK25+FR25</f>
        <v>6.6957274891214826</v>
      </c>
      <c r="FS24" s="83">
        <f t="shared" ref="FS24" si="699">FR24-FL25+FS25</f>
        <v>6.6951212739898232</v>
      </c>
      <c r="FT24" s="83">
        <f t="shared" ref="FT24" si="700">FS24-FM25+FT25</f>
        <v>6.6945500036411412</v>
      </c>
      <c r="FU24" s="83">
        <f t="shared" ref="FU24" si="701">FT24-FN25+FU25</f>
        <v>6.6940113362462652</v>
      </c>
      <c r="FV24" s="83">
        <f t="shared" ref="FV24" si="702">FU24-FO25+FV25</f>
        <v>6.6935031410707833</v>
      </c>
      <c r="FW24" s="83">
        <f t="shared" ref="FW24" si="703">FV24-FP25+FW25</f>
        <v>6.6930235246449525</v>
      </c>
      <c r="FX24" s="83">
        <f t="shared" ref="FX24" si="704">FW24-FQ25+FX25</f>
        <v>6.6925708177991865</v>
      </c>
      <c r="FY24" s="83">
        <f t="shared" ref="FY24" si="705">FX24-FR25+FY25</f>
        <v>6.6921435344189355</v>
      </c>
      <c r="GA24" s="53" t="s">
        <v>83</v>
      </c>
    </row>
    <row r="25" spans="1:183" s="87" customFormat="1" x14ac:dyDescent="0.25">
      <c r="A25" s="87" t="s">
        <v>122</v>
      </c>
      <c r="C25" s="88">
        <f t="shared" si="471"/>
        <v>1.4202218629452059</v>
      </c>
      <c r="D25" s="89">
        <f t="shared" ref="D25" si="706">D24-C24</f>
        <v>1.7610751100520554</v>
      </c>
      <c r="E25" s="89">
        <f t="shared" ref="E25" si="707">E24-D24</f>
        <v>2.1837331364645483</v>
      </c>
      <c r="F25" s="89">
        <f t="shared" ref="F25" si="708">F24-E24</f>
        <v>2.707829089216041</v>
      </c>
      <c r="G25" s="89">
        <f t="shared" ref="G25" si="709">G24-F24</f>
        <v>3.3577080706278899</v>
      </c>
      <c r="H25" s="89">
        <f t="shared" ref="H25" si="710">H24-G24</f>
        <v>4.1635580075785832</v>
      </c>
      <c r="I25" s="89">
        <f>I24-H24</f>
        <v>5.1628119293974457</v>
      </c>
      <c r="J25" s="90">
        <f>I30*MIN(1,I32*$P$10*$P$7)</f>
        <v>1.7532691361029915</v>
      </c>
      <c r="K25" s="90">
        <f t="shared" ref="K25:R25" si="711">J30*MIN(1,J32*$P$10*$P$7*K12)</f>
        <v>2.0805343246476768</v>
      </c>
      <c r="L25" s="90">
        <f t="shared" si="711"/>
        <v>2.4862806918322544</v>
      </c>
      <c r="M25" s="90">
        <f t="shared" si="711"/>
        <v>2.9893115890625297</v>
      </c>
      <c r="N25" s="90">
        <f t="shared" si="711"/>
        <v>3.6129264991084553</v>
      </c>
      <c r="O25" s="90">
        <f t="shared" si="711"/>
        <v>4.3859912950366811</v>
      </c>
      <c r="P25" s="106">
        <f t="shared" si="711"/>
        <v>5.3442606656821425</v>
      </c>
      <c r="Q25" s="90">
        <f t="shared" si="711"/>
        <v>6.53201071860369</v>
      </c>
      <c r="R25" s="90">
        <f t="shared" si="711"/>
        <v>2.6254337782188832</v>
      </c>
      <c r="S25" s="90">
        <f t="shared" ref="S25:BM25" si="712">R30*MIN(1,R32*$P$10*$P$7*S12)</f>
        <v>2.8666629993871093</v>
      </c>
      <c r="T25" s="90">
        <f t="shared" si="712"/>
        <v>3.1476644227873432</v>
      </c>
      <c r="U25" s="90">
        <f t="shared" si="712"/>
        <v>3.4779001475702396</v>
      </c>
      <c r="V25" s="90">
        <f t="shared" si="712"/>
        <v>3.8690596703754658</v>
      </c>
      <c r="W25" s="106">
        <f t="shared" si="712"/>
        <v>4.3355720896564458</v>
      </c>
      <c r="X25" s="90">
        <f t="shared" si="712"/>
        <v>2.6460700319989328</v>
      </c>
      <c r="Y25" s="90">
        <f t="shared" si="712"/>
        <v>3.1925035590579616</v>
      </c>
      <c r="Z25" s="90">
        <f t="shared" si="712"/>
        <v>3.2591450527923209</v>
      </c>
      <c r="AA25" s="90">
        <f t="shared" si="712"/>
        <v>3.3104415844497757</v>
      </c>
      <c r="AB25" s="90">
        <f t="shared" si="712"/>
        <v>3.3408375582462204</v>
      </c>
      <c r="AC25" s="90">
        <f t="shared" si="712"/>
        <v>3.3434523192906731</v>
      </c>
      <c r="AD25" s="106">
        <f t="shared" si="712"/>
        <v>3.3097650724832803</v>
      </c>
      <c r="AE25" s="90">
        <f t="shared" si="712"/>
        <v>1.9375354118834085</v>
      </c>
      <c r="AF25" s="90">
        <f t="shared" si="712"/>
        <v>1.6871462982215104</v>
      </c>
      <c r="AG25" s="90">
        <f t="shared" si="712"/>
        <v>1.7389453073223797</v>
      </c>
      <c r="AH25" s="90">
        <f t="shared" si="712"/>
        <v>1.7792586051342807</v>
      </c>
      <c r="AI25" s="90">
        <f t="shared" si="712"/>
        <v>1.8042995329255453</v>
      </c>
      <c r="AJ25" s="162">
        <f t="shared" si="712"/>
        <v>1.8092661969153374</v>
      </c>
      <c r="AK25" s="106">
        <f t="shared" si="712"/>
        <v>1.7881029194606557</v>
      </c>
      <c r="AL25" s="90">
        <f t="shared" si="712"/>
        <v>1.7332065843355455</v>
      </c>
      <c r="AM25" s="90">
        <f t="shared" si="712"/>
        <v>1.6957588783705908</v>
      </c>
      <c r="AN25" s="90">
        <f t="shared" si="712"/>
        <v>1.6129357372708153</v>
      </c>
      <c r="AO25" s="90">
        <f t="shared" si="712"/>
        <v>1.527068739918986</v>
      </c>
      <c r="AP25" s="90">
        <f t="shared" si="712"/>
        <v>1.4376787426042252</v>
      </c>
      <c r="AQ25" s="162">
        <f t="shared" si="712"/>
        <v>1.3441992884204241</v>
      </c>
      <c r="AR25" s="106">
        <f t="shared" si="712"/>
        <v>1.2459488787801569</v>
      </c>
      <c r="AS25" s="90">
        <f t="shared" si="712"/>
        <v>1.1420969728699679</v>
      </c>
      <c r="AT25" s="90">
        <f t="shared" si="712"/>
        <v>1.1370100388940296</v>
      </c>
      <c r="AU25" s="90">
        <f t="shared" si="712"/>
        <v>1.1319425190895012</v>
      </c>
      <c r="AV25" s="90">
        <f t="shared" si="712"/>
        <v>1.1186872560587169</v>
      </c>
      <c r="AW25" s="90">
        <f t="shared" si="712"/>
        <v>1.0977330012882254</v>
      </c>
      <c r="AX25" s="162">
        <f t="shared" si="712"/>
        <v>1.0697653632968069</v>
      </c>
      <c r="AY25" s="106">
        <f t="shared" si="712"/>
        <v>1.0357195548736311</v>
      </c>
      <c r="AZ25" s="90">
        <f t="shared" si="712"/>
        <v>0.99684511730195258</v>
      </c>
      <c r="BA25" s="90">
        <f t="shared" si="712"/>
        <v>0.95478543710405783</v>
      </c>
      <c r="BB25" s="90">
        <f t="shared" si="712"/>
        <v>0.91972869700727855</v>
      </c>
      <c r="BC25" s="90">
        <f t="shared" si="712"/>
        <v>0.88649527839547404</v>
      </c>
      <c r="BD25" s="90">
        <f t="shared" si="712"/>
        <v>0.85495652778392217</v>
      </c>
      <c r="BE25" s="162">
        <f t="shared" si="712"/>
        <v>0.82512100701988866</v>
      </c>
      <c r="BF25" s="106">
        <f t="shared" si="712"/>
        <v>0.79717349912466484</v>
      </c>
      <c r="BG25" s="90">
        <f t="shared" si="712"/>
        <v>0.77151702186578708</v>
      </c>
      <c r="BH25" s="90">
        <f t="shared" si="712"/>
        <v>0.74883807451170392</v>
      </c>
      <c r="BI25" s="90">
        <f t="shared" si="712"/>
        <v>0.7245997439702383</v>
      </c>
      <c r="BJ25" s="90">
        <f t="shared" si="712"/>
        <v>0.70024773948351904</v>
      </c>
      <c r="BK25" s="90">
        <f t="shared" si="712"/>
        <v>0.67629128793953774</v>
      </c>
      <c r="BL25" s="162">
        <f t="shared" si="712"/>
        <v>0.65322283331512976</v>
      </c>
      <c r="BM25" s="106">
        <f t="shared" si="712"/>
        <v>0.63152050010511396</v>
      </c>
      <c r="BN25" s="90">
        <f t="shared" ref="BN25" si="713">BM30*MIN(1,BM32*$P$10*$P$7*BN12)</f>
        <v>0.61165872854802805</v>
      </c>
      <c r="BO25" s="90">
        <f t="shared" ref="BO25" si="714">BN30*MIN(1,BN32*$P$10*$P$7*BO12)</f>
        <v>0.59410863462316155</v>
      </c>
      <c r="BP25" s="90">
        <f t="shared" ref="BP25" si="715">BO30*MIN(1,BO32*$P$10*$P$7*BP12)</f>
        <v>0.57692083665833882</v>
      </c>
      <c r="BQ25" s="90">
        <f t="shared" ref="BQ25" si="716">BP30*MIN(1,BP32*$P$10*$P$7*BQ12)</f>
        <v>0.55974491765507683</v>
      </c>
      <c r="BR25" s="90">
        <f t="shared" ref="BR25" si="717">BQ30*MIN(1,BQ32*$P$10*$P$7*BR12)</f>
        <v>0.54268312705221744</v>
      </c>
      <c r="BS25" s="90">
        <f t="shared" ref="BS25" si="718">BR30*MIN(1,BR32*$P$10*$P$7*BS12)</f>
        <v>0.52586306467976462</v>
      </c>
      <c r="BT25" s="106">
        <f t="shared" ref="BT25" si="719">BS30*MIN(1,BS32*$P$10*$P$7*BT12)</f>
        <v>0.50942748900609935</v>
      </c>
      <c r="BU25" s="90">
        <f t="shared" ref="BU25" si="720">BT30*MIN(1,BT32*$P$10*$P$7*BU12)</f>
        <v>0.57577437414125276</v>
      </c>
      <c r="BV25" s="90">
        <f t="shared" ref="BV25" si="721">BU30*MIN(1,BU32*$P$10*$P$7*BV12)</f>
        <v>0.55798350920803641</v>
      </c>
      <c r="BW25" s="90">
        <f t="shared" ref="BW25" si="722">BV30*MIN(1,BV32*$P$10*$P$7*BW12)</f>
        <v>0.54107423600620019</v>
      </c>
      <c r="BX25" s="90">
        <f t="shared" ref="BX25" si="723">BW30*MIN(1,BW32*$P$10*$P$7*BX12)</f>
        <v>0.52495204833549203</v>
      </c>
      <c r="BY25" s="90">
        <f t="shared" ref="BY25" si="724">BX30*MIN(1,BX32*$P$10*$P$7*BY12)</f>
        <v>0.50958186595401822</v>
      </c>
      <c r="BZ25" s="90">
        <f t="shared" ref="BZ25" si="725">BY30*MIN(1,BY32*$P$10*$P$7*BZ12)</f>
        <v>0.49491580314026706</v>
      </c>
      <c r="CA25" s="106">
        <f t="shared" ref="CA25" si="726">BZ30*MIN(1,BZ32*$P$10*$P$7*CA12)</f>
        <v>0.48089167594679982</v>
      </c>
      <c r="CB25" s="90">
        <f t="shared" ref="CB25" si="727">CA30*MIN(1,CA32*$P$10*$P$7*CB12)</f>
        <v>0.46742999522408807</v>
      </c>
      <c r="CC25" s="90">
        <f t="shared" ref="CC25:CD25" si="728">CB30*MIN(1,CB32*$P$10*$P$7*CC12)</f>
        <v>0.46305506565279492</v>
      </c>
      <c r="CD25" s="90">
        <f t="shared" si="728"/>
        <v>0.44086167540260623</v>
      </c>
      <c r="CE25" s="90">
        <f t="shared" ref="CE25" si="729">CD30*MIN(1,CD32*$P$10*$P$7*CE12)</f>
        <v>0.4193571602231479</v>
      </c>
      <c r="CF25" s="90">
        <f t="shared" ref="CF25" si="730">CE30*MIN(1,CE32*$P$10*$P$7*CF12)</f>
        <v>0.39859745677587916</v>
      </c>
      <c r="CG25" s="90">
        <f t="shared" ref="CG25" si="731">CF30*MIN(1,CF32*$P$10*$P$7*CG12)</f>
        <v>0.37861518556731127</v>
      </c>
      <c r="CH25" s="106">
        <f t="shared" ref="CH25" si="732">CG30*MIN(1,CG32*$P$10*$P$7*CH12)</f>
        <v>0.35941730553817458</v>
      </c>
      <c r="CI25" s="90">
        <f t="shared" ref="CI25" si="733">CH30*MIN(1,CH32*$P$10*$P$7*CI12)</f>
        <v>0.3409833240200873</v>
      </c>
      <c r="CJ25" s="90">
        <f t="shared" ref="CJ25" si="734">CI30*MIN(1,CI32*$P$10*$P$7*CJ12)</f>
        <v>0.31463853172828915</v>
      </c>
      <c r="CK25" s="90">
        <f t="shared" ref="CK25" si="735">CJ30*MIN(1,CJ32*$P$10*$P$7*CK12)</f>
        <v>0.3077001398775106</v>
      </c>
      <c r="CL25" s="90">
        <f t="shared" ref="CL25" si="736">CK30*MIN(1,CK32*$P$10*$P$7*CL12)</f>
        <v>0.3003729072744849</v>
      </c>
      <c r="CM25" s="90">
        <f t="shared" ref="CM25" si="737">CL30*MIN(1,CL32*$P$10*$P$7*CM12)</f>
        <v>0.29264988924009028</v>
      </c>
      <c r="CN25" s="90">
        <f t="shared" ref="CN25" si="738">CM30*MIN(1,CM32*$P$10*$P$7*CN12)</f>
        <v>0.2845307732622499</v>
      </c>
      <c r="CO25" s="106">
        <f t="shared" ref="CO25" si="739">CN30*MIN(1,CN32*$P$10*$P$7*CO12)</f>
        <v>0.27602110054402401</v>
      </c>
      <c r="CP25" s="90">
        <f t="shared" ref="CP25" si="740">CO30*MIN(1,CO32*$P$10*$P$7*CP12)</f>
        <v>0.26713142815029772</v>
      </c>
      <c r="CQ25" s="90">
        <f t="shared" ref="CQ25" si="741">CP30*MIN(1,CP32*$P$10*$P$7*CQ12)</f>
        <v>0.25787658242067329</v>
      </c>
      <c r="CR25" s="90">
        <f t="shared" ref="CR25" si="742">CQ30*MIN(1,CQ32*$P$10*$P$7*CR12)</f>
        <v>0.24701856834591168</v>
      </c>
      <c r="CS25" s="90">
        <f t="shared" ref="CS25" si="743">CR30*MIN(1,CR32*$P$10*$P$7*CS12)</f>
        <v>0.23727983695394669</v>
      </c>
      <c r="CT25" s="90">
        <f t="shared" ref="CT25" si="744">CS30*MIN(1,CS32*$P$10*$P$7*CT12)</f>
        <v>0.22858150001467137</v>
      </c>
      <c r="CU25" s="90">
        <f t="shared" ref="CU25" si="745">CT30*MIN(1,CT32*$P$10*$P$7*CU12)</f>
        <v>0.22084013146243631</v>
      </c>
      <c r="CV25" s="106">
        <f t="shared" ref="CV25" si="746">CU30*MIN(1,CU32*$P$10*$P$7*CV12)</f>
        <v>0.21396994886447787</v>
      </c>
      <c r="CW25" s="90">
        <f t="shared" ref="CW25" si="747">CV30*MIN(1,CV32*$P$10*$P$7*CW12)</f>
        <v>0.20788510803201057</v>
      </c>
      <c r="CX25" s="90">
        <f t="shared" ref="CX25" si="748">CW30*MIN(1,CW32*$P$10*$P$7*CX12)</f>
        <v>0.2025020661745088</v>
      </c>
      <c r="CY25" s="90">
        <f t="shared" ref="CY25" si="749">CX30*MIN(1,CX32*$P$10*$P$7*CY12)</f>
        <v>0.19837012210657742</v>
      </c>
      <c r="CZ25" s="90">
        <f t="shared" ref="CZ25" si="750">CY30*MIN(1,CY32*$P$10*$P$7*CZ12)</f>
        <v>0.19395391346696123</v>
      </c>
      <c r="DA25" s="90">
        <f t="shared" ref="DA25" si="751">CZ30*MIN(1,CZ32*$P$10*$P$7*DA12)</f>
        <v>0.18936303013743111</v>
      </c>
      <c r="DB25" s="90">
        <f t="shared" ref="DB25" si="752">DA30*MIN(1,DA32*$P$10*$P$7*DB12)</f>
        <v>0.18470181564814983</v>
      </c>
      <c r="DC25" s="90">
        <f t="shared" ref="DC25" si="753">DB30*MIN(1,DB32*$P$10*$P$7*DC12)</f>
        <v>0.18006855778872968</v>
      </c>
      <c r="DD25" s="106">
        <f t="shared" ref="DD25" si="754">DC30*MIN(1,DC32*$P$10*$P$7*DD12)</f>
        <v>0.17555489430206536</v>
      </c>
      <c r="DE25" s="90">
        <f t="shared" ref="DE25" si="755">DD30*MIN(1,DD32*$P$10*$P$7*DE12)</f>
        <v>0.17124544613389811</v>
      </c>
      <c r="DF25" s="90">
        <f t="shared" ref="DF25" si="756">DE30*MIN(1,DE32*$P$10*$P$7*DF12)</f>
        <v>0.16721767831559592</v>
      </c>
      <c r="DG25" s="90">
        <f t="shared" ref="DG25" si="757">DF30*MIN(1,DF32*$P$10*$P$7*DG12)</f>
        <v>0.16367891234865206</v>
      </c>
      <c r="DH25" s="90">
        <f t="shared" ref="DH25" si="758">DG30*MIN(1,DG32*$P$10*$P$7*DH12)</f>
        <v>0.16052711727554816</v>
      </c>
      <c r="DI25" s="90">
        <f t="shared" ref="DI25" si="759">DH30*MIN(1,DH32*$P$10*$P$7*DI12)</f>
        <v>0.1576739733661362</v>
      </c>
      <c r="DJ25" s="90">
        <f t="shared" ref="DJ25" si="760">DI30*MIN(1,DI32*$P$10*$P$7*DJ12)</f>
        <v>0.15504481724727598</v>
      </c>
      <c r="DK25" s="106">
        <f t="shared" ref="DK25" si="761">DJ30*MIN(1,DJ32*$P$10*$P$7*DK12)</f>
        <v>0.1525783700607713</v>
      </c>
      <c r="DL25" s="90">
        <f t="shared" ref="DL25" si="762">DK30*MIN(1,DK32*$P$10*$P$7*DL12)</f>
        <v>0.15022625606049689</v>
      </c>
      <c r="DM25" s="90">
        <f t="shared" ref="DM25" si="763">DL30*MIN(1,DL32*$P$10*$P$7*DM12)</f>
        <v>0.14795232320406571</v>
      </c>
      <c r="DN25" s="90">
        <f t="shared" ref="DN25" si="764">DM30*MIN(1,DM32*$P$10*$P$7*DN12)</f>
        <v>0.14568614622018186</v>
      </c>
      <c r="DO25" s="90">
        <f t="shared" ref="DO25" si="765">DN30*MIN(1,DN32*$P$10*$P$7*DO12)</f>
        <v>0.14348389468485681</v>
      </c>
      <c r="DP25" s="90">
        <f t="shared" ref="DP25" si="766">DO30*MIN(1,DO32*$P$10*$P$7*DP12)</f>
        <v>0.14138635873679845</v>
      </c>
      <c r="DQ25" s="90">
        <f t="shared" ref="DQ25" si="767">DP30*MIN(1,DP32*$P$10*$P$7*DQ12)</f>
        <v>0.13942032861367668</v>
      </c>
      <c r="DR25" s="90">
        <f t="shared" ref="DR25" si="768">DQ30*MIN(1,DQ32*$P$10*$P$7*DR12)</f>
        <v>0.13760002863468207</v>
      </c>
      <c r="DS25" s="90">
        <f t="shared" ref="DS25" si="769">DR30*MIN(1,DR32*$P$10*$P$7*DS12)</f>
        <v>0.13592857425733892</v>
      </c>
      <c r="DT25" s="90">
        <f t="shared" ref="DT25" si="770">DS30*MIN(1,DS32*$P$10*$P$7*DT12)</f>
        <v>0.13439942047703851</v>
      </c>
      <c r="DU25" s="90">
        <f t="shared" ref="DU25" si="771">DT30*MIN(1,DT32*$P$10*$P$7*DU12)</f>
        <v>0.13299777056087717</v>
      </c>
      <c r="DV25" s="90">
        <f t="shared" ref="DV25" si="772">DU30*MIN(1,DU32*$P$10*$P$7*DV12)</f>
        <v>0.13168865574291236</v>
      </c>
      <c r="DW25" s="90">
        <f t="shared" ref="DW25" si="773">DV30*MIN(1,DV32*$P$10*$P$7*DW12)</f>
        <v>0.13044860183281223</v>
      </c>
      <c r="DX25" s="90">
        <f t="shared" ref="DX25" si="774">DW30*MIN(1,DW32*$P$10*$P$7*DX12)</f>
        <v>0.12926351478184825</v>
      </c>
      <c r="DY25" s="90">
        <f t="shared" ref="DY25" si="775">DX30*MIN(1,DX32*$P$10*$P$7*DY12)</f>
        <v>0.12812667080705745</v>
      </c>
      <c r="DZ25" s="90">
        <f t="shared" ref="DZ25" si="776">DY30*MIN(1,DY32*$P$10*$P$7*DZ12)</f>
        <v>0.12703683074270189</v>
      </c>
      <c r="EA25" s="90">
        <f t="shared" ref="EA25" si="777">DZ30*MIN(1,DZ32*$P$10*$P$7*EA12)</f>
        <v>0.12599649547382466</v>
      </c>
      <c r="EB25" s="90">
        <f t="shared" ref="EB25" si="778">EA30*MIN(1,EA32*$P$10*$P$7*EB12)</f>
        <v>0.12501031616470365</v>
      </c>
      <c r="EC25" s="90">
        <f t="shared" ref="EC25" si="779">EB30*MIN(1,EB32*$P$10*$P$7*EC12)</f>
        <v>0.12408698387866267</v>
      </c>
      <c r="ED25" s="90">
        <f t="shared" ref="ED25" si="780">EC30*MIN(1,EC32*$P$10*$P$7*ED12)</f>
        <v>0.12322857044819463</v>
      </c>
      <c r="EE25" s="90">
        <f t="shared" ref="EE25" si="781">ED30*MIN(1,ED32*$P$10*$P$7*EE12)</f>
        <v>0.12243248080679815</v>
      </c>
      <c r="EF25" s="90">
        <f t="shared" ref="EF25" si="782">EE30*MIN(1,EE32*$P$10*$P$7*EF12)</f>
        <v>0.1216931513158048</v>
      </c>
      <c r="EG25" s="90">
        <f t="shared" ref="EG25" si="783">EF30*MIN(1,EF32*$P$10*$P$7*EG12)</f>
        <v>0.12100349777540559</v>
      </c>
      <c r="EH25" s="90">
        <f t="shared" ref="EH25" si="784">EG30*MIN(1,EG32*$P$10*$P$7*EH12)</f>
        <v>0.12035612051198527</v>
      </c>
      <c r="EI25" s="90">
        <f t="shared" ref="EI25" si="785">EH30*MIN(1,EH32*$P$10*$P$7*EI12)</f>
        <v>0.11974427745794095</v>
      </c>
      <c r="EJ25" s="90">
        <f t="shared" ref="EJ25" si="786">EI30*MIN(1,EI32*$P$10*$P$7*EJ12)</f>
        <v>0.11916263938955646</v>
      </c>
      <c r="EK25" s="90">
        <f t="shared" ref="EK25" si="787">EJ30*MIN(1,EJ32*$P$10*$P$7*EK12)</f>
        <v>0.11860904782113195</v>
      </c>
      <c r="EL25" s="90">
        <f t="shared" ref="EL25" si="788">EK30*MIN(1,EK32*$P$10*$P$7*EL12)</f>
        <v>0.11808319942559843</v>
      </c>
      <c r="EM25" s="90">
        <f t="shared" ref="EM25" si="789">EL30*MIN(1,EL32*$P$10*$P$7*EM12)</f>
        <v>0.117585625904237</v>
      </c>
      <c r="EN25" s="90">
        <f t="shared" ref="EN25" si="790">EM30*MIN(1,EM32*$P$10*$P$7*EN12)</f>
        <v>0.11711694322488131</v>
      </c>
      <c r="EO25" s="90">
        <f t="shared" ref="EO25" si="791">EN30*MIN(1,EN32*$P$10*$P$7*EO12)</f>
        <v>0.11667734299373382</v>
      </c>
      <c r="EP25" s="90">
        <f t="shared" ref="EP25" si="792">EO30*MIN(1,EO32*$P$10*$P$7*EP12)</f>
        <v>0.1162662980446232</v>
      </c>
      <c r="EQ25" s="90">
        <f t="shared" ref="EQ25" si="793">EP30*MIN(1,EP32*$P$10*$P$7*EQ12)</f>
        <v>0.11588245413198528</v>
      </c>
      <c r="ER25" s="90">
        <f t="shared" ref="ER25" si="794">EQ30*MIN(1,EQ32*$P$10*$P$7*ER12)</f>
        <v>0.11552343927292102</v>
      </c>
      <c r="ES25" s="90">
        <f t="shared" ref="ES25" si="795">ER30*MIN(1,ER32*$P$10*$P$7*ES12)</f>
        <v>0.1151865745942238</v>
      </c>
      <c r="ET25" s="90">
        <f t="shared" ref="ET25" si="796">ES30*MIN(1,ES32*$P$10*$P$7*ET12)</f>
        <v>0.11486934784984976</v>
      </c>
      <c r="EU25" s="90">
        <f t="shared" ref="EU25" si="797">ET30*MIN(1,ET32*$P$10*$P$7*EU12)</f>
        <v>0.11456968953121681</v>
      </c>
      <c r="EV25" s="90">
        <f t="shared" ref="EV25" si="798">EU30*MIN(1,EU32*$P$10*$P$7*EV12)</f>
        <v>0.11428608932456918</v>
      </c>
      <c r="EW25" s="90">
        <f t="shared" ref="EW25" si="799">EV30*MIN(1,EV32*$P$10*$P$7*EW12)</f>
        <v>0.11401758814952949</v>
      </c>
      <c r="EX25" s="90">
        <f t="shared" ref="EX25" si="800">EW30*MIN(1,EW32*$P$10*$P$7*EX12)</f>
        <v>0.11376367818822077</v>
      </c>
      <c r="EY25" s="90">
        <f t="shared" ref="EY25" si="801">EX30*MIN(1,EX32*$P$10*$P$7*EY12)</f>
        <v>0.11352414023961623</v>
      </c>
      <c r="EZ25" s="90">
        <f t="shared" ref="EZ25" si="802">EY30*MIN(1,EY32*$P$10*$P$7*EZ12)</f>
        <v>0.11329873964646306</v>
      </c>
      <c r="FA25" s="90">
        <f t="shared" ref="FA25" si="803">EZ30*MIN(1,EZ32*$P$10*$P$7*FA12)</f>
        <v>0.11308706935339784</v>
      </c>
      <c r="FB25" s="90">
        <f t="shared" ref="FB25" si="804">FA30*MIN(1,FA32*$P$10*$P$7*FB12)</f>
        <v>0.112888501403363</v>
      </c>
      <c r="FC25" s="90">
        <f t="shared" ref="FC25" si="805">FB30*MIN(1,FB32*$P$10*$P$7*FC12)</f>
        <v>0.11270221297643153</v>
      </c>
      <c r="FD25" s="90">
        <f t="shared" ref="FD25" si="806">FC30*MIN(1,FC32*$P$10*$P$7*FD12)</f>
        <v>0.11252725779761885</v>
      </c>
      <c r="FE25" s="90">
        <f t="shared" ref="FE25" si="807">FD30*MIN(1,FD32*$P$10*$P$7*FE12)</f>
        <v>0.11236265832838528</v>
      </c>
      <c r="FF25" s="90">
        <f t="shared" ref="FF25" si="808">FE30*MIN(1,FE32*$P$10*$P$7*FF12)</f>
        <v>0.11220749855312735</v>
      </c>
      <c r="FG25" s="90">
        <f t="shared" ref="FG25" si="809">FF30*MIN(1,FF32*$P$10*$P$7*FG12)</f>
        <v>0.11206101878908349</v>
      </c>
      <c r="FH25" s="90">
        <f t="shared" ref="FH25" si="810">FG30*MIN(1,FG32*$P$10*$P$7*FH12)</f>
        <v>0.11192263682310211</v>
      </c>
      <c r="FI25" s="90">
        <f t="shared" ref="FI25" si="811">FH30*MIN(1,FH32*$P$10*$P$7*FI12)</f>
        <v>0.11179192328838801</v>
      </c>
      <c r="FJ25" s="90">
        <f t="shared" ref="FJ25" si="812">FI30*MIN(1,FI32*$P$10*$P$7*FJ12)</f>
        <v>0.11166855348449518</v>
      </c>
      <c r="FK25" s="90">
        <f t="shared" ref="FK25" si="813">FJ30*MIN(1,FJ32*$P$10*$P$7*FK12)</f>
        <v>0.11155225264047769</v>
      </c>
      <c r="FL25" s="90">
        <f t="shared" ref="FL25" si="814">FK30*MIN(1,FK32*$P$10*$P$7*FL12)</f>
        <v>0.11144274694427417</v>
      </c>
      <c r="FM25" s="90">
        <f t="shared" ref="FM25" si="815">FL30*MIN(1,FL32*$P$10*$P$7*FM12)</f>
        <v>0.11133972852332681</v>
      </c>
      <c r="FN25" s="90">
        <f t="shared" ref="FN25" si="816">FM30*MIN(1,FM32*$P$10*$P$7*FN12)</f>
        <v>0.11124283896629165</v>
      </c>
      <c r="FO25" s="90">
        <f t="shared" ref="FO25" si="817">FN30*MIN(1,FN32*$P$10*$P$7*FO12)</f>
        <v>0.11115168179382723</v>
      </c>
      <c r="FP25" s="90">
        <f t="shared" ref="FP25" si="818">FO30*MIN(1,FO32*$P$10*$P$7*FP12)</f>
        <v>0.11106584785114371</v>
      </c>
      <c r="FQ25" s="90">
        <f t="shared" ref="FQ25" si="819">FP30*MIN(1,FP32*$P$10*$P$7*FQ12)</f>
        <v>0.11098494243080005</v>
      </c>
      <c r="FR25" s="90">
        <f t="shared" ref="FR25" si="820">FQ30*MIN(1,FQ32*$P$10*$P$7*FR12)</f>
        <v>0.11090860700679567</v>
      </c>
      <c r="FS25" s="90">
        <f t="shared" ref="FS25" si="821">FR30*MIN(1,FR32*$P$10*$P$7*FS12)</f>
        <v>0.11083653181261477</v>
      </c>
      <c r="FT25" s="90">
        <f t="shared" ref="FT25" si="822">FS30*MIN(1,FS32*$P$10*$P$7*FT12)</f>
        <v>0.11076845817464473</v>
      </c>
      <c r="FU25" s="90">
        <f t="shared" ref="FU25" si="823">FT30*MIN(1,FT32*$P$10*$P$7*FU12)</f>
        <v>0.11070417157141556</v>
      </c>
      <c r="FV25" s="90">
        <f t="shared" ref="FV25" si="824">FU30*MIN(1,FU32*$P$10*$P$7*FV12)</f>
        <v>0.11064348661834546</v>
      </c>
      <c r="FW25" s="90">
        <f t="shared" ref="FW25" si="825">FV30*MIN(1,FV32*$P$10*$P$7*FW12)</f>
        <v>0.11058623142531357</v>
      </c>
      <c r="FX25" s="90">
        <f t="shared" ref="FX25" si="826">FW30*MIN(1,FW32*$P$10*$P$7*FX12)</f>
        <v>0.11053223558503393</v>
      </c>
      <c r="FY25" s="90">
        <f t="shared" ref="FY25" si="827">FX30*MIN(1,FX32*$P$10*$P$7*FY12)</f>
        <v>0.11048132362654392</v>
      </c>
      <c r="GA25" s="87" t="s">
        <v>122</v>
      </c>
    </row>
    <row r="26" spans="1:183" s="53" customFormat="1" ht="16.5" customHeight="1" x14ac:dyDescent="0.25">
      <c r="A26" s="53" t="s">
        <v>84</v>
      </c>
      <c r="C26" s="109">
        <f t="shared" si="354"/>
        <v>1.0121121322138251</v>
      </c>
      <c r="D26" s="109">
        <f t="shared" si="354"/>
        <v>1.2550190439451432</v>
      </c>
      <c r="E26" s="109">
        <f t="shared" si="354"/>
        <v>1.5562236144919777</v>
      </c>
      <c r="F26" s="109">
        <f t="shared" si="354"/>
        <v>1.9297172819700523</v>
      </c>
      <c r="G26" s="109">
        <f t="shared" si="354"/>
        <v>2.3928494296428648</v>
      </c>
      <c r="H26" s="109">
        <f>I26/(1+$V$6)</f>
        <v>2.9671332927571523</v>
      </c>
      <c r="I26" s="82">
        <f>V5*AH8</f>
        <v>3.6792452830188687</v>
      </c>
      <c r="J26" s="83">
        <f t="shared" ref="J26:BM26" si="828">I26-C27+J27</f>
        <v>3.9470092817229396</v>
      </c>
      <c r="K26" s="83">
        <f t="shared" si="828"/>
        <v>4.254288896768597</v>
      </c>
      <c r="L26" s="83">
        <f t="shared" si="828"/>
        <v>4.6105451325590323</v>
      </c>
      <c r="M26" s="83">
        <f t="shared" si="828"/>
        <v>5.0274978992716983</v>
      </c>
      <c r="N26" s="83">
        <f t="shared" si="828"/>
        <v>5.5196620457138073</v>
      </c>
      <c r="O26" s="83">
        <f t="shared" si="828"/>
        <v>6.1050088103864315</v>
      </c>
      <c r="P26" s="105">
        <f t="shared" si="828"/>
        <v>6.8057810700999433</v>
      </c>
      <c r="Q26" s="83">
        <f t="shared" si="828"/>
        <v>8.0688588558831853</v>
      </c>
      <c r="R26" s="83">
        <f t="shared" si="828"/>
        <v>8.2248442567033226</v>
      </c>
      <c r="S26" s="83">
        <f t="shared" si="828"/>
        <v>8.3518788042671996</v>
      </c>
      <c r="T26" s="83">
        <f t="shared" si="828"/>
        <v>8.4377063804647516</v>
      </c>
      <c r="U26" s="83">
        <f t="shared" si="828"/>
        <v>8.467116588263341</v>
      </c>
      <c r="V26" s="83">
        <f t="shared" si="828"/>
        <v>8.4212292079213356</v>
      </c>
      <c r="W26" s="105">
        <f t="shared" si="828"/>
        <v>8.2766037465549509</v>
      </c>
      <c r="X26" s="83">
        <f t="shared" si="828"/>
        <v>7.3359564389197232</v>
      </c>
      <c r="Y26" s="83">
        <f t="shared" si="828"/>
        <v>7.5789127079724956</v>
      </c>
      <c r="Z26" s="83">
        <f t="shared" si="828"/>
        <v>7.7635218180578569</v>
      </c>
      <c r="AA26" s="83">
        <f t="shared" si="828"/>
        <v>7.8718407697109534</v>
      </c>
      <c r="AB26" s="83">
        <f t="shared" si="828"/>
        <v>7.881104866251631</v>
      </c>
      <c r="AC26" s="83">
        <f t="shared" si="828"/>
        <v>7.7625899602821367</v>
      </c>
      <c r="AD26" s="105">
        <f t="shared" si="828"/>
        <v>7.4802110827854182</v>
      </c>
      <c r="AE26" s="83">
        <f t="shared" si="828"/>
        <v>7.2718334680749726</v>
      </c>
      <c r="AF26" s="83">
        <f t="shared" si="828"/>
        <v>6.8262226614625776</v>
      </c>
      <c r="AG26" s="83">
        <f t="shared" si="828"/>
        <v>6.3764128791581109</v>
      </c>
      <c r="AH26" s="83">
        <f t="shared" si="828"/>
        <v>5.9235125760655496</v>
      </c>
      <c r="AI26" s="83">
        <f t="shared" si="828"/>
        <v>5.4691317178670484</v>
      </c>
      <c r="AJ26" s="161">
        <f t="shared" si="828"/>
        <v>5.0154681877810869</v>
      </c>
      <c r="AK26" s="105">
        <f t="shared" si="828"/>
        <v>4.5654154694074851</v>
      </c>
      <c r="AL26" s="83">
        <f t="shared" si="828"/>
        <v>4.5078365323576959</v>
      </c>
      <c r="AM26" s="83">
        <f t="shared" si="828"/>
        <v>4.5137719128892542</v>
      </c>
      <c r="AN26" s="83">
        <f t="shared" si="828"/>
        <v>4.4802655194515344</v>
      </c>
      <c r="AO26" s="83">
        <f t="shared" si="828"/>
        <v>4.4096983074053284</v>
      </c>
      <c r="AP26" s="83">
        <f t="shared" si="828"/>
        <v>4.3053958225420397</v>
      </c>
      <c r="AQ26" s="161">
        <f t="shared" si="828"/>
        <v>4.1718921477797251</v>
      </c>
      <c r="AR26" s="105">
        <f t="shared" si="828"/>
        <v>4.0152534133754125</v>
      </c>
      <c r="AS26" s="83">
        <f t="shared" si="828"/>
        <v>3.8434745080028798</v>
      </c>
      <c r="AT26" s="83">
        <f t="shared" si="828"/>
        <v>3.6812497309466465</v>
      </c>
      <c r="AU26" s="83">
        <f t="shared" si="828"/>
        <v>3.5408755251199335</v>
      </c>
      <c r="AV26" s="83">
        <f t="shared" si="828"/>
        <v>3.4209688627846315</v>
      </c>
      <c r="AW26" s="83">
        <f t="shared" si="828"/>
        <v>3.3204654267868476</v>
      </c>
      <c r="AX26" s="161">
        <f t="shared" si="828"/>
        <v>3.2387122336390948</v>
      </c>
      <c r="AY26" s="105">
        <f t="shared" si="828"/>
        <v>3.1755872782301888</v>
      </c>
      <c r="AZ26" s="83">
        <f t="shared" si="828"/>
        <v>3.131648070175399</v>
      </c>
      <c r="BA26" s="83">
        <f t="shared" si="828"/>
        <v>3.0762632185821275</v>
      </c>
      <c r="BB26" s="83">
        <f t="shared" si="828"/>
        <v>3.0124284975441453</v>
      </c>
      <c r="BC26" s="83">
        <f t="shared" si="828"/>
        <v>2.9429039861227428</v>
      </c>
      <c r="BD26" s="83">
        <f t="shared" si="828"/>
        <v>2.8702801732219765</v>
      </c>
      <c r="BE26" s="161">
        <f t="shared" si="828"/>
        <v>2.7969649301170247</v>
      </c>
      <c r="BF26" s="105">
        <f t="shared" si="828"/>
        <v>2.7251663130821293</v>
      </c>
      <c r="BG26" s="83">
        <f t="shared" si="828"/>
        <v>2.6568725265770956</v>
      </c>
      <c r="BH26" s="83">
        <f t="shared" si="828"/>
        <v>2.5938161180013979</v>
      </c>
      <c r="BI26" s="83">
        <f t="shared" si="828"/>
        <v>2.533277982594567</v>
      </c>
      <c r="BJ26" s="83">
        <f t="shared" si="828"/>
        <v>2.4749377165407513</v>
      </c>
      <c r="BK26" s="83">
        <f t="shared" si="828"/>
        <v>2.4186457918867612</v>
      </c>
      <c r="BL26" s="161">
        <f t="shared" si="828"/>
        <v>2.3643756714144653</v>
      </c>
      <c r="BM26" s="105">
        <f t="shared" si="828"/>
        <v>2.3121646254219796</v>
      </c>
      <c r="BN26" s="83">
        <f t="shared" ref="BN26" si="829">BM26-BG27+BN27</f>
        <v>2.2620452212066633</v>
      </c>
      <c r="BO26" s="83">
        <f t="shared" ref="BO26" si="830">BN26-BH27+BO27</f>
        <v>2.2139563618355989</v>
      </c>
      <c r="BP26" s="83">
        <f t="shared" ref="BP26" si="831">BO26-BI27+BP27</f>
        <v>2.1683750838376783</v>
      </c>
      <c r="BQ26" s="83">
        <f t="shared" ref="BQ26" si="832">BP26-BJ27+BQ27</f>
        <v>2.1252144117368608</v>
      </c>
      <c r="BR26" s="83">
        <f t="shared" ref="BR26" si="833">BQ26-BK27+BR27</f>
        <v>2.0842851366658688</v>
      </c>
      <c r="BS26" s="83">
        <f t="shared" ref="BS26" si="834">BR26-BL27+BS27</f>
        <v>2.0453063627915551</v>
      </c>
      <c r="BT26" s="105">
        <f t="shared" ref="BT26" si="835">BS26-BM27+BT27</f>
        <v>2.0079119727487886</v>
      </c>
      <c r="BU26" s="83">
        <f t="shared" ref="BU26" si="836">BT26-BN27+BU27</f>
        <v>1.9966053149313994</v>
      </c>
      <c r="BV26" s="83">
        <f t="shared" ref="BV26" si="837">BU26-BO27+BV27</f>
        <v>1.9850973687877294</v>
      </c>
      <c r="BW26" s="83">
        <f t="shared" ref="BW26" si="838">BV26-BP27+BW27</f>
        <v>1.9736070702137687</v>
      </c>
      <c r="BX26" s="83">
        <f t="shared" ref="BX26" si="839">BW26-BQ27+BX27</f>
        <v>1.9624060347278549</v>
      </c>
      <c r="BY26" s="83">
        <f t="shared" ref="BY26" si="840">BX26-BR27+BY27</f>
        <v>1.9517129038152536</v>
      </c>
      <c r="BZ26" s="83">
        <f t="shared" ref="BZ26" si="841">BY26-BS27+BZ27</f>
        <v>1.9416837636550912</v>
      </c>
      <c r="CA26" s="105">
        <f t="shared" ref="CA26" si="842">BZ26-BT27+CA27</f>
        <v>1.9324048943693137</v>
      </c>
      <c r="CB26" s="83">
        <f t="shared" ref="CB26" si="843">CA26-BU27+CB27</f>
        <v>1.8989322781081845</v>
      </c>
      <c r="CC26" s="83">
        <f t="shared" ref="CC26:CD26" si="844">CB26-BV27+CC27</f>
        <v>1.8695941864135397</v>
      </c>
      <c r="CD26" s="83">
        <f t="shared" si="844"/>
        <v>1.8379958623958745</v>
      </c>
      <c r="CE26" s="83">
        <f t="shared" ref="CE26" si="845">CD26-BX27+CE27</f>
        <v>1.8041304858390979</v>
      </c>
      <c r="CF26" s="83">
        <f t="shared" ref="CF26" si="846">CE26-BY27+CF27</f>
        <v>1.7680195384812916</v>
      </c>
      <c r="CG26" s="83">
        <f t="shared" ref="CG26" si="847">CF26-BZ27+CG27</f>
        <v>1.7297082666827406</v>
      </c>
      <c r="CH26" s="105">
        <f t="shared" ref="CH26" si="848">CG26-CA27+CH27</f>
        <v>1.6892611456601447</v>
      </c>
      <c r="CI26" s="83">
        <f t="shared" ref="CI26" si="849">CH26-CB27+CI27</f>
        <v>1.6467579745246832</v>
      </c>
      <c r="CJ26" s="83">
        <f t="shared" ref="CJ26" si="850">CI26-CC27+CJ27</f>
        <v>1.5969946703016413</v>
      </c>
      <c r="CK26" s="83">
        <f t="shared" ref="CK26" si="851">CJ26-CD27+CK27</f>
        <v>1.5526905535820559</v>
      </c>
      <c r="CL26" s="83">
        <f t="shared" ref="CL26" si="852">CK26-CE27+CL27</f>
        <v>1.513498124227147</v>
      </c>
      <c r="CM26" s="83">
        <f t="shared" ref="CM26" si="853">CL26-CF27+CM27</f>
        <v>1.4790517087729835</v>
      </c>
      <c r="CN26" s="83">
        <f t="shared" ref="CN26" si="854">CM26-CG27+CN27</f>
        <v>1.4489768362567341</v>
      </c>
      <c r="CO26" s="105">
        <f t="shared" ref="CO26" si="855">CN26-CH27+CO27</f>
        <v>1.4229000549842283</v>
      </c>
      <c r="CP26" s="83">
        <f t="shared" ref="CP26" si="856">CO26-CI27+CP27</f>
        <v>1.4004590140831694</v>
      </c>
      <c r="CQ26" s="83">
        <f t="shared" ref="CQ26" si="857">CP26-CJ27+CQ27</f>
        <v>1.3839604443229274</v>
      </c>
      <c r="CR26" s="83">
        <f t="shared" ref="CR26" si="858">CQ26-CK27+CR27</f>
        <v>1.3663323739509146</v>
      </c>
      <c r="CS26" s="83">
        <f t="shared" ref="CS26" si="859">CR26-CL27+CS27</f>
        <v>1.3480101699978391</v>
      </c>
      <c r="CT26" s="83">
        <f t="shared" ref="CT26" si="860">CS26-CM27+CT27</f>
        <v>1.3294083264815795</v>
      </c>
      <c r="CU26" s="83">
        <f t="shared" ref="CU26" si="861">CT26-CN27+CU27</f>
        <v>1.3109172176048394</v>
      </c>
      <c r="CV26" s="105">
        <f t="shared" ref="CV26" si="862">CU26-CO27+CV27</f>
        <v>1.2929007085926543</v>
      </c>
      <c r="CW26" s="83">
        <f t="shared" ref="CW26" si="863">CV26-CP27+CW27</f>
        <v>1.2756946749380407</v>
      </c>
      <c r="CX26" s="83">
        <f t="shared" ref="CX26" si="864">CW26-CQ27+CX27</f>
        <v>1.2596066355074698</v>
      </c>
      <c r="CY26" s="83">
        <f t="shared" ref="CY26" si="865">CX26-CR27+CY27</f>
        <v>1.2454639064369888</v>
      </c>
      <c r="CZ26" s="83">
        <f t="shared" ref="CZ26" si="866">CY26-CS27+CZ27</f>
        <v>1.2328597431021282</v>
      </c>
      <c r="DA26" s="83">
        <f t="shared" ref="DA26" si="867">CZ26-CT27+DA27</f>
        <v>1.2214422954042943</v>
      </c>
      <c r="DB26" s="83">
        <f t="shared" ref="DB26" si="868">DA26-CU27+DB27</f>
        <v>1.2109143942604026</v>
      </c>
      <c r="DC26" s="83">
        <f t="shared" ref="DC26" si="869">DB26-CV27+DC27</f>
        <v>1.2010324686793183</v>
      </c>
      <c r="DD26" s="105">
        <f t="shared" ref="DD26" si="870">DC26-CW27+DD27</f>
        <v>1.1916046231480271</v>
      </c>
      <c r="DE26" s="83">
        <f t="shared" ref="DE26" si="871">DD26-CX27+DE27</f>
        <v>1.1824879216705861</v>
      </c>
      <c r="DF26" s="83">
        <f t="shared" ref="DF26" si="872">DE26-CY27+DF27</f>
        <v>1.1734022294893975</v>
      </c>
      <c r="DG26" s="83">
        <f t="shared" ref="DG26" si="873">DF26-CZ27+DG27</f>
        <v>1.1645728983922132</v>
      </c>
      <c r="DH26" s="83">
        <f t="shared" ref="DH26" si="874">DG26-DA27+DH27</f>
        <v>1.1561635879836694</v>
      </c>
      <c r="DI26" s="83">
        <f t="shared" ref="DI26" si="875">DH26-DB27+DI27</f>
        <v>1.1482817952844491</v>
      </c>
      <c r="DJ26" s="83">
        <f t="shared" ref="DJ26" si="876">DI26-DC27+DJ27</f>
        <v>1.1409846033076849</v>
      </c>
      <c r="DK26" s="105">
        <f t="shared" ref="DK26" si="877">DJ26-DD27+DK27</f>
        <v>1.1342845227412774</v>
      </c>
      <c r="DL26" s="83">
        <f t="shared" ref="DL26" si="878">DK26-DE27+DL27</f>
        <v>1.1281552994097086</v>
      </c>
      <c r="DM26" s="83">
        <f t="shared" ref="DM26" si="879">DL26-DF27+DM27</f>
        <v>1.1225375496666354</v>
      </c>
      <c r="DN26" s="83">
        <f t="shared" ref="DN26" si="880">DM26-DG27+DN27</f>
        <v>1.1172909830368738</v>
      </c>
      <c r="DO26" s="83">
        <f t="shared" ref="DO26" si="881">DN26-DH27+DO27</f>
        <v>1.1123214169787321</v>
      </c>
      <c r="DP26" s="83">
        <f t="shared" ref="DP26" si="882">DO26-DI27+DP27</f>
        <v>1.107572297836112</v>
      </c>
      <c r="DQ26" s="83">
        <f t="shared" ref="DQ26" si="883">DP26-DJ27+DQ27</f>
        <v>1.1030166404085338</v>
      </c>
      <c r="DR26" s="83">
        <f t="shared" ref="DR26" si="884">DQ26-DK27+DR27</f>
        <v>1.0986494651467338</v>
      </c>
      <c r="DS26" s="83">
        <f t="shared" ref="DS26" si="885">DR26-DL27+DS27</f>
        <v>1.0944808006838247</v>
      </c>
      <c r="DT26" s="83">
        <f t="shared" ref="DT26" si="886">DS26-DM27+DT27</f>
        <v>1.0905293068007618</v>
      </c>
      <c r="DU26" s="83">
        <f t="shared" ref="DU26" si="887">DT26-DN27+DU27</f>
        <v>1.0868298545804063</v>
      </c>
      <c r="DV26" s="83">
        <f t="shared" ref="DV26" si="888">DU26-DO27+DV27</f>
        <v>1.0833907624307753</v>
      </c>
      <c r="DW26" s="83">
        <f t="shared" ref="DW26" si="889">DV26-DP27+DW27</f>
        <v>1.0802016268483245</v>
      </c>
      <c r="DX26" s="83">
        <f t="shared" ref="DX26" si="890">DW26-DQ27+DX27</f>
        <v>1.0772401347413745</v>
      </c>
      <c r="DY26" s="83">
        <f t="shared" ref="DY26" si="891">DX26-DR27+DY27</f>
        <v>1.0744778720159145</v>
      </c>
      <c r="DZ26" s="83">
        <f t="shared" ref="DZ26" si="892">DY26-DS27+DZ27</f>
        <v>1.0718851579847324</v>
      </c>
      <c r="EA26" s="83">
        <f t="shared" ref="EA26" si="893">DZ26-DT27+EA27</f>
        <v>1.0694349493043667</v>
      </c>
      <c r="EB26" s="83">
        <f t="shared" ref="EB26" si="894">EA26-DU27+EB27</f>
        <v>1.0671058709121737</v>
      </c>
      <c r="EC26" s="83">
        <f t="shared" ref="EC26" si="895">EB26-DV27+EC27</f>
        <v>1.0648892676691655</v>
      </c>
      <c r="ED26" s="83">
        <f t="shared" ref="ED26" si="896">EC26-DW27+ED27</f>
        <v>1.0627839268484034</v>
      </c>
      <c r="EE26" s="83">
        <f t="shared" ref="EE26" si="897">ED26-DX27+EE27</f>
        <v>1.0607919856481061</v>
      </c>
      <c r="EF26" s="83">
        <f t="shared" ref="EF26" si="898">EE26-DY27+EF27</f>
        <v>1.0589159191948456</v>
      </c>
      <c r="EG26" s="83">
        <f t="shared" ref="EG26" si="899">EF26-DZ27+EG27</f>
        <v>1.0571564998570218</v>
      </c>
      <c r="EH26" s="83">
        <f t="shared" ref="EH26" si="900">EG26-EA27+EH27</f>
        <v>1.0555116159422357</v>
      </c>
      <c r="EI26" s="83">
        <f t="shared" ref="EI26" si="901">EH26-EB27+EI27</f>
        <v>1.0539758370474268</v>
      </c>
      <c r="EJ26" s="83">
        <f t="shared" ref="EJ26" si="902">EI26-EC27+EJ27</f>
        <v>1.0525396491138159</v>
      </c>
      <c r="EK26" s="83">
        <f t="shared" ref="EK26" si="903">EJ26-ED27+EK27</f>
        <v>1.0511923064153552</v>
      </c>
      <c r="EL26" s="83">
        <f t="shared" ref="EL26" si="904">EK26-EE27+EL27</f>
        <v>1.0499237314548839</v>
      </c>
      <c r="EM26" s="83">
        <f t="shared" ref="EM26" si="905">EL26-EF27+EM27</f>
        <v>1.048725622880446</v>
      </c>
      <c r="EN26" s="83">
        <f t="shared" ref="EN26" si="906">EM26-EG27+EN27</f>
        <v>1.0475919228504957</v>
      </c>
      <c r="EO26" s="83">
        <f t="shared" ref="EO26" si="907">EN26-EH27+EO27</f>
        <v>1.0465187851795217</v>
      </c>
      <c r="EP26" s="83">
        <f t="shared" ref="EP26" si="908">EO26-EI27+EP27</f>
        <v>1.045504174274668</v>
      </c>
      <c r="EQ26" s="83">
        <f t="shared" ref="EQ26" si="909">EP26-EJ27+EQ27</f>
        <v>1.0445472125009816</v>
      </c>
      <c r="ER26" s="83">
        <f t="shared" ref="ER26" si="910">EQ26-EK27+ER27</f>
        <v>1.0436469600967626</v>
      </c>
      <c r="ES26" s="83">
        <f t="shared" ref="ES26" si="911">ER26-EL27+ES27</f>
        <v>1.0428017854164287</v>
      </c>
      <c r="ET26" s="83">
        <f t="shared" ref="ET26" si="912">ES26-EM27+ET27</f>
        <v>1.0420091702775738</v>
      </c>
      <c r="EU26" s="83">
        <f t="shared" ref="EU26" si="913">ET26-EN27+EU27</f>
        <v>1.0412658144242384</v>
      </c>
      <c r="EV26" s="83">
        <f t="shared" ref="EV26" si="914">EU26-EO27+EV27</f>
        <v>1.0405679220568955</v>
      </c>
      <c r="EW26" s="83">
        <f t="shared" ref="EW26" si="915">EV26-EP27+EW27</f>
        <v>1.0399115717810854</v>
      </c>
      <c r="EX26" s="83">
        <f t="shared" ref="EX26" si="916">EW26-EQ27+EX27</f>
        <v>1.0392930889614791</v>
      </c>
      <c r="EY26" s="83">
        <f t="shared" ref="EY26" si="917">EX26-ER27+EY27</f>
        <v>1.0387094261997547</v>
      </c>
      <c r="EZ26" s="83">
        <f t="shared" ref="EZ26" si="918">EY26-ES27+EZ27</f>
        <v>1.0381582481802512</v>
      </c>
      <c r="FA26" s="83">
        <f t="shared" ref="FA26" si="919">EZ26-ET27+FA27</f>
        <v>1.0376378328809974</v>
      </c>
      <c r="FB26" s="83">
        <f t="shared" ref="FB26" si="920">FA26-EU27+FB27</f>
        <v>1.0371468782428628</v>
      </c>
      <c r="FC26" s="83">
        <f t="shared" ref="FC26" si="921">FB26-EV27+FC27</f>
        <v>1.0366842825149682</v>
      </c>
      <c r="FD26" s="83">
        <f t="shared" ref="FD26" si="922">FC26-EW27+FD27</f>
        <v>1.0362489477307806</v>
      </c>
      <c r="FE26" s="83">
        <f t="shared" ref="FE26" si="923">FD26-EX27+FE27</f>
        <v>1.0358396391658766</v>
      </c>
      <c r="FF26" s="83">
        <f t="shared" ref="FF26" si="924">FE26-EY27+FF27</f>
        <v>1.0354549192055151</v>
      </c>
      <c r="FG26" s="83">
        <f t="shared" ref="FG26" si="925">FF26-EZ27+FG27</f>
        <v>1.0350931973907187</v>
      </c>
      <c r="FH26" s="83">
        <f t="shared" ref="FH26" si="926">FG26-FA27+FH27</f>
        <v>1.0347528323264452</v>
      </c>
      <c r="FI26" s="83">
        <f t="shared" ref="FI26" si="927">FH26-FB27+FI27</f>
        <v>1.0344322405385142</v>
      </c>
      <c r="FJ26" s="83">
        <f t="shared" ref="FJ26" si="928">FI26-FC27+FJ27</f>
        <v>1.0341299837076465</v>
      </c>
      <c r="FK26" s="83">
        <f t="shared" ref="FK26" si="929">FJ26-FD27+FK27</f>
        <v>1.0338448191587115</v>
      </c>
      <c r="FL26" s="83">
        <f t="shared" ref="FL26" si="930">FK26-FE27+FL27</f>
        <v>1.0335757092337587</v>
      </c>
      <c r="FM26" s="83">
        <f t="shared" ref="FM26" si="931">FL26-FF27+FM27</f>
        <v>1.0333217934414938</v>
      </c>
      <c r="FN26" s="83">
        <f t="shared" ref="FN26" si="932">FM26-FG27+FN27</f>
        <v>1.033082328197521</v>
      </c>
      <c r="FO26" s="83">
        <f t="shared" ref="FO26" si="933">FN26-FH27+FO27</f>
        <v>1.0328566240446584</v>
      </c>
      <c r="FP26" s="83">
        <f t="shared" ref="FP26" si="934">FO26-FI27+FP27</f>
        <v>1.0326439974436574</v>
      </c>
      <c r="FQ26" s="83">
        <f t="shared" ref="FQ26" si="935">FP26-FJ27+FQ27</f>
        <v>1.0324437444978183</v>
      </c>
      <c r="FR26" s="83">
        <f t="shared" ref="FR26" si="936">FQ26-FK27+FR27</f>
        <v>1.0322551369502679</v>
      </c>
      <c r="FS26" s="83">
        <f t="shared" ref="FS26" si="937">FR26-FL27+FS27</f>
        <v>1.0320774361065657</v>
      </c>
      <c r="FT26" s="83">
        <f t="shared" ref="FT26" si="938">FS26-FM27+FT27</f>
        <v>1.031909917634813</v>
      </c>
      <c r="FU26" s="83">
        <f t="shared" ref="FU26" si="939">FT26-FN27+FU27</f>
        <v>1.0317518991415746</v>
      </c>
      <c r="FV26" s="83">
        <f t="shared" ref="FV26" si="940">FU26-FO27+FV27</f>
        <v>1.0316027597413762</v>
      </c>
      <c r="FW26" s="83">
        <f t="shared" ref="FW26" si="941">FV26-FP27+FW27</f>
        <v>1.0314619476745961</v>
      </c>
      <c r="FX26" s="83">
        <f t="shared" ref="FX26" si="942">FW26-FQ27+FX27</f>
        <v>1.0313289765280482</v>
      </c>
      <c r="FY26" s="83">
        <f t="shared" ref="FY26" si="943">FX26-FR27+FY27</f>
        <v>1.0312034132198842</v>
      </c>
      <c r="GA26" s="53" t="s">
        <v>84</v>
      </c>
    </row>
    <row r="27" spans="1:183" s="91" customFormat="1" ht="16.5" customHeight="1" x14ac:dyDescent="0.25">
      <c r="A27" s="87" t="s">
        <v>123</v>
      </c>
      <c r="C27" s="88">
        <f t="shared" si="471"/>
        <v>0.19589267075106295</v>
      </c>
      <c r="D27" s="89">
        <f t="shared" ref="D27" si="944">D26-C26</f>
        <v>0.24290691173131806</v>
      </c>
      <c r="E27" s="89">
        <f t="shared" ref="E27" si="945">E26-D26</f>
        <v>0.30120457054683447</v>
      </c>
      <c r="F27" s="89">
        <f t="shared" ref="F27" si="946">F26-E26</f>
        <v>0.37349366747807466</v>
      </c>
      <c r="G27" s="89">
        <f t="shared" ref="G27" si="947">G26-F26</f>
        <v>0.46313214767281252</v>
      </c>
      <c r="H27" s="89">
        <f t="shared" ref="H27" si="948">H26-G26</f>
        <v>0.57428386311428747</v>
      </c>
      <c r="I27" s="89">
        <f>I26-H26</f>
        <v>0.71211199026171634</v>
      </c>
      <c r="J27" s="92">
        <f t="shared" ref="J27:R27" si="949">I31*MIN(1,I33*$P$10*$P$6*J12)</f>
        <v>0.46365666945513401</v>
      </c>
      <c r="K27" s="92">
        <f t="shared" si="949"/>
        <v>0.55018652677697555</v>
      </c>
      <c r="L27" s="92">
        <f t="shared" si="949"/>
        <v>0.65746080633726933</v>
      </c>
      <c r="M27" s="92">
        <f t="shared" si="949"/>
        <v>0.79044643419074012</v>
      </c>
      <c r="N27" s="92">
        <f t="shared" si="949"/>
        <v>0.95529629411492145</v>
      </c>
      <c r="O27" s="92">
        <f t="shared" si="949"/>
        <v>1.1596306277869122</v>
      </c>
      <c r="P27" s="107">
        <f t="shared" si="949"/>
        <v>1.4128842499752283</v>
      </c>
      <c r="Q27" s="92">
        <f t="shared" si="949"/>
        <v>1.7267344552383759</v>
      </c>
      <c r="R27" s="92">
        <f t="shared" si="949"/>
        <v>0.70617192759711334</v>
      </c>
      <c r="S27" s="92">
        <f t="shared" ref="S27:BM27" si="950">R31*MIN(1,R33*$P$10*$P$6*S12)</f>
        <v>0.78449535390114589</v>
      </c>
      <c r="T27" s="92">
        <f t="shared" si="950"/>
        <v>0.876274010388293</v>
      </c>
      <c r="U27" s="92">
        <f t="shared" si="950"/>
        <v>0.9847065019135115</v>
      </c>
      <c r="V27" s="92">
        <f t="shared" si="950"/>
        <v>1.1137432474449074</v>
      </c>
      <c r="W27" s="107">
        <f t="shared" si="950"/>
        <v>1.268258788608843</v>
      </c>
      <c r="X27" s="92">
        <f t="shared" si="950"/>
        <v>0.78608714760314813</v>
      </c>
      <c r="Y27" s="92">
        <f t="shared" si="950"/>
        <v>0.94912819664988546</v>
      </c>
      <c r="Z27" s="92">
        <f t="shared" si="950"/>
        <v>0.96910446398650807</v>
      </c>
      <c r="AA27" s="92">
        <f t="shared" si="950"/>
        <v>0.98459296204139002</v>
      </c>
      <c r="AB27" s="92">
        <f t="shared" si="950"/>
        <v>0.99397059845418934</v>
      </c>
      <c r="AC27" s="92">
        <f t="shared" si="950"/>
        <v>0.99522834147541361</v>
      </c>
      <c r="AD27" s="107">
        <f t="shared" si="950"/>
        <v>0.9858799111121247</v>
      </c>
      <c r="AE27" s="92">
        <f t="shared" si="950"/>
        <v>0.57770953289270222</v>
      </c>
      <c r="AF27" s="92">
        <f t="shared" si="950"/>
        <v>0.50351739003749041</v>
      </c>
      <c r="AG27" s="92">
        <f t="shared" si="950"/>
        <v>0.51929468168204196</v>
      </c>
      <c r="AH27" s="92">
        <f t="shared" si="950"/>
        <v>0.53169265894882867</v>
      </c>
      <c r="AI27" s="92">
        <f t="shared" si="950"/>
        <v>0.53958974025568773</v>
      </c>
      <c r="AJ27" s="163">
        <f t="shared" si="950"/>
        <v>0.54156481138945156</v>
      </c>
      <c r="AK27" s="107">
        <f t="shared" si="950"/>
        <v>0.53582719273852286</v>
      </c>
      <c r="AL27" s="92">
        <f t="shared" si="950"/>
        <v>0.52013059584291288</v>
      </c>
      <c r="AM27" s="92">
        <f t="shared" si="950"/>
        <v>0.5094527705690487</v>
      </c>
      <c r="AN27" s="92">
        <f t="shared" si="950"/>
        <v>0.48578828824432185</v>
      </c>
      <c r="AO27" s="92">
        <f t="shared" si="950"/>
        <v>0.46112544690262208</v>
      </c>
      <c r="AP27" s="92">
        <f t="shared" si="950"/>
        <v>0.43528725539239893</v>
      </c>
      <c r="AQ27" s="163">
        <f t="shared" si="950"/>
        <v>0.40806113662713711</v>
      </c>
      <c r="AR27" s="107">
        <f t="shared" si="950"/>
        <v>0.37918845833421055</v>
      </c>
      <c r="AS27" s="92">
        <f t="shared" si="950"/>
        <v>0.34835169047038</v>
      </c>
      <c r="AT27" s="92">
        <f t="shared" si="950"/>
        <v>0.34722799351281552</v>
      </c>
      <c r="AU27" s="92">
        <f t="shared" si="950"/>
        <v>0.34541408241760896</v>
      </c>
      <c r="AV27" s="92">
        <f t="shared" si="950"/>
        <v>0.34121878456732008</v>
      </c>
      <c r="AW27" s="92">
        <f t="shared" si="950"/>
        <v>0.33478381939461493</v>
      </c>
      <c r="AX27" s="163">
        <f t="shared" si="950"/>
        <v>0.3263079434793843</v>
      </c>
      <c r="AY27" s="107">
        <f t="shared" si="950"/>
        <v>0.31606350292530455</v>
      </c>
      <c r="AZ27" s="92">
        <f t="shared" si="950"/>
        <v>0.30441248241559032</v>
      </c>
      <c r="BA27" s="92">
        <f t="shared" si="950"/>
        <v>0.29184314191954358</v>
      </c>
      <c r="BB27" s="92">
        <f t="shared" si="950"/>
        <v>0.28157936137962714</v>
      </c>
      <c r="BC27" s="92">
        <f t="shared" si="950"/>
        <v>0.27169427314591754</v>
      </c>
      <c r="BD27" s="92">
        <f t="shared" si="950"/>
        <v>0.26216000649384891</v>
      </c>
      <c r="BE27" s="163">
        <f t="shared" si="950"/>
        <v>0.25299270037443256</v>
      </c>
      <c r="BF27" s="107">
        <f t="shared" si="950"/>
        <v>0.24426488589040937</v>
      </c>
      <c r="BG27" s="92">
        <f t="shared" si="950"/>
        <v>0.2361186959105564</v>
      </c>
      <c r="BH27" s="92">
        <f t="shared" si="950"/>
        <v>0.22878673334384594</v>
      </c>
      <c r="BI27" s="92">
        <f t="shared" si="950"/>
        <v>0.22104122597279596</v>
      </c>
      <c r="BJ27" s="92">
        <f t="shared" si="950"/>
        <v>0.213354007092102</v>
      </c>
      <c r="BK27" s="92">
        <f t="shared" si="950"/>
        <v>0.20586808183985858</v>
      </c>
      <c r="BL27" s="163">
        <f t="shared" si="950"/>
        <v>0.19872257990213643</v>
      </c>
      <c r="BM27" s="107">
        <f t="shared" si="950"/>
        <v>0.19205383989792363</v>
      </c>
      <c r="BN27" s="92">
        <f t="shared" ref="BN27" si="951">BM31*MIN(1,BM33*$P$10*$P$6*BN12)</f>
        <v>0.18599929169524043</v>
      </c>
      <c r="BO27" s="92">
        <f t="shared" ref="BO27" si="952">BN31*MIN(1,BN33*$P$10*$P$6*BO12)</f>
        <v>0.18069787397278142</v>
      </c>
      <c r="BP27" s="92">
        <f t="shared" ref="BP27" si="953">BO31*MIN(1,BO33*$P$10*$P$6*BP12)</f>
        <v>0.17545994797487563</v>
      </c>
      <c r="BQ27" s="92">
        <f t="shared" ref="BQ27" si="954">BP31*MIN(1,BP33*$P$10*$P$6*BQ12)</f>
        <v>0.17019333499128445</v>
      </c>
      <c r="BR27" s="92">
        <f t="shared" ref="BR27" si="955">BQ31*MIN(1,BQ33*$P$10*$P$6*BR12)</f>
        <v>0.16493880676886655</v>
      </c>
      <c r="BS27" s="92">
        <f t="shared" ref="BS27" si="956">BR31*MIN(1,BR33*$P$10*$P$6*BS12)</f>
        <v>0.15974380602782273</v>
      </c>
      <c r="BT27" s="107">
        <f t="shared" ref="BT27" si="957">BS31*MIN(1,BS33*$P$10*$P$6*BT12)</f>
        <v>0.15465944985515723</v>
      </c>
      <c r="BU27" s="92">
        <f t="shared" ref="BU27" si="958">BT31*MIN(1,BT33*$P$10*$P$6*BU12)</f>
        <v>0.17469263387785111</v>
      </c>
      <c r="BV27" s="92">
        <f t="shared" ref="BV27" si="959">BU31*MIN(1,BU33*$P$10*$P$6*BV12)</f>
        <v>0.16918992782911144</v>
      </c>
      <c r="BW27" s="92">
        <f t="shared" ref="BW27" si="960">BV31*MIN(1,BV33*$P$10*$P$6*BW12)</f>
        <v>0.16396964940091482</v>
      </c>
      <c r="BX27" s="92">
        <f t="shared" ref="BX27" si="961">BW31*MIN(1,BW33*$P$10*$P$6*BX12)</f>
        <v>0.15899229950537064</v>
      </c>
      <c r="BY27" s="92">
        <f t="shared" ref="BY27" si="962">BX31*MIN(1,BX33*$P$10*$P$6*BY12)</f>
        <v>0.15424567585626534</v>
      </c>
      <c r="BZ27" s="92">
        <f t="shared" ref="BZ27" si="963">BY31*MIN(1,BY33*$P$10*$P$6*BZ12)</f>
        <v>0.1497146658676603</v>
      </c>
      <c r="CA27" s="107">
        <f t="shared" ref="CA27" si="964">BZ31*MIN(1,BZ33*$P$10*$P$6*CA12)</f>
        <v>0.14538058056937964</v>
      </c>
      <c r="CB27" s="92">
        <f t="shared" ref="CB27" si="965">CA31*MIN(1,CA33*$P$10*$P$6*CB12)</f>
        <v>0.14122001761672193</v>
      </c>
      <c r="CC27" s="92">
        <f t="shared" ref="CC27:CD27" si="966">CB31*MIN(1,CB33*$P$10*$P$6*CC12)</f>
        <v>0.13985183613446647</v>
      </c>
      <c r="CD27" s="92">
        <f t="shared" si="966"/>
        <v>0.13237132538324964</v>
      </c>
      <c r="CE27" s="92">
        <f t="shared" ref="CE27" si="967">CD31*MIN(1,CD33*$P$10*$P$6*CE12)</f>
        <v>0.12512692294859401</v>
      </c>
      <c r="CF27" s="92">
        <f t="shared" ref="CF27" si="968">CE31*MIN(1,CE33*$P$10*$P$6*CF12)</f>
        <v>0.11813472849845898</v>
      </c>
      <c r="CG27" s="92">
        <f t="shared" ref="CG27" si="969">CF31*MIN(1,CF33*$P$10*$P$6*CG12)</f>
        <v>0.11140339406910924</v>
      </c>
      <c r="CH27" s="107">
        <f t="shared" ref="CH27" si="970">CG31*MIN(1,CG33*$P$10*$P$6*CH12)</f>
        <v>0.10493345954678392</v>
      </c>
      <c r="CI27" s="92">
        <f t="shared" ref="CI27" si="971">CH31*MIN(1,CH33*$P$10*$P$6*CI12)</f>
        <v>9.8716846481260487E-2</v>
      </c>
      <c r="CJ27" s="92">
        <f t="shared" ref="CJ27" si="972">CI31*MIN(1,CI33*$P$10*$P$6*CJ12)</f>
        <v>9.0088531911424671E-2</v>
      </c>
      <c r="CK27" s="92">
        <f t="shared" ref="CK27" si="973">CJ31*MIN(1,CJ33*$P$10*$P$6*CK12)</f>
        <v>8.8067208663664145E-2</v>
      </c>
      <c r="CL27" s="92">
        <f t="shared" ref="CL27" si="974">CK31*MIN(1,CK33*$P$10*$P$6*CL12)</f>
        <v>8.5934493593685324E-2</v>
      </c>
      <c r="CM27" s="92">
        <f t="shared" ref="CM27" si="975">CL31*MIN(1,CL33*$P$10*$P$6*CM12)</f>
        <v>8.3688313044295526E-2</v>
      </c>
      <c r="CN27" s="92">
        <f t="shared" ref="CN27" si="976">CM31*MIN(1,CM33*$P$10*$P$6*CN12)</f>
        <v>8.1328521552859911E-2</v>
      </c>
      <c r="CO27" s="107">
        <f t="shared" ref="CO27" si="977">CN31*MIN(1,CN33*$P$10*$P$6*CO12)</f>
        <v>7.8856678274278086E-2</v>
      </c>
      <c r="CP27" s="92">
        <f t="shared" ref="CP27" si="978">CO31*MIN(1,CO33*$P$10*$P$6*CP12)</f>
        <v>7.6275805580201625E-2</v>
      </c>
      <c r="CQ27" s="92">
        <f t="shared" ref="CQ27" si="979">CP31*MIN(1,CP33*$P$10*$P$6*CQ12)</f>
        <v>7.3589962151182672E-2</v>
      </c>
      <c r="CR27" s="92">
        <f t="shared" ref="CR27" si="980">CQ31*MIN(1,CQ33*$P$10*$P$6*CR12)</f>
        <v>7.0439138291651382E-2</v>
      </c>
      <c r="CS27" s="92">
        <f t="shared" ref="CS27" si="981">CR31*MIN(1,CR33*$P$10*$P$6*CS12)</f>
        <v>6.7612289640609932E-2</v>
      </c>
      <c r="CT27" s="92">
        <f t="shared" ref="CT27" si="982">CS31*MIN(1,CS33*$P$10*$P$6*CT12)</f>
        <v>6.5086469528035873E-2</v>
      </c>
      <c r="CU27" s="92">
        <f t="shared" ref="CU27" si="983">CT31*MIN(1,CT33*$P$10*$P$6*CU12)</f>
        <v>6.2837412676119836E-2</v>
      </c>
      <c r="CV27" s="107">
        <f t="shared" ref="CV27" si="984">CU31*MIN(1,CU33*$P$10*$P$6*CV12)</f>
        <v>6.0840169262093007E-2</v>
      </c>
      <c r="CW27" s="92">
        <f t="shared" ref="CW27" si="985">CV31*MIN(1,CV33*$P$10*$P$6*CW12)</f>
        <v>5.9069771925587822E-2</v>
      </c>
      <c r="CX27" s="92">
        <f t="shared" ref="CX27" si="986">CW31*MIN(1,CW33*$P$10*$P$6*CX12)</f>
        <v>5.7501922720611824E-2</v>
      </c>
      <c r="CY27" s="92">
        <f t="shared" ref="CY27" si="987">CX31*MIN(1,CX33*$P$10*$P$6*CY12)</f>
        <v>5.6296409221170414E-2</v>
      </c>
      <c r="CZ27" s="92">
        <f t="shared" ref="CZ27" si="988">CY31*MIN(1,CY33*$P$10*$P$6*CZ12)</f>
        <v>5.5008126305749423E-2</v>
      </c>
      <c r="DA27" s="92">
        <f t="shared" ref="DA27" si="989">CZ31*MIN(1,CZ33*$P$10*$P$6*DA12)</f>
        <v>5.3669021830202099E-2</v>
      </c>
      <c r="DB27" s="92">
        <f t="shared" ref="DB27" si="990">DA31*MIN(1,DA33*$P$10*$P$6*DB12)</f>
        <v>5.2309511532228146E-2</v>
      </c>
      <c r="DC27" s="92">
        <f t="shared" ref="DC27" si="991">DB31*MIN(1,DB33*$P$10*$P$6*DC12)</f>
        <v>5.0958243681008729E-2</v>
      </c>
      <c r="DD27" s="107">
        <f t="shared" ref="DD27" si="992">DC31*MIN(1,DC33*$P$10*$P$6*DD12)</f>
        <v>4.964192639429648E-2</v>
      </c>
      <c r="DE27" s="92">
        <f t="shared" ref="DE27" si="993">DD31*MIN(1,DD33*$P$10*$P$6*DE12)</f>
        <v>4.8385221243170885E-2</v>
      </c>
      <c r="DF27" s="92">
        <f t="shared" ref="DF27" si="994">DE31*MIN(1,DE33*$P$10*$P$6*DF12)</f>
        <v>4.7210717039981871E-2</v>
      </c>
      <c r="DG27" s="92">
        <f t="shared" ref="DG27" si="995">DF31*MIN(1,DF33*$P$10*$P$6*DG12)</f>
        <v>4.6178795208564972E-2</v>
      </c>
      <c r="DH27" s="92">
        <f t="shared" ref="DH27" si="996">DG31*MIN(1,DG33*$P$10*$P$6*DH12)</f>
        <v>4.5259711421658209E-2</v>
      </c>
      <c r="DI27" s="92">
        <f t="shared" ref="DI27" si="997">DH31*MIN(1,DH33*$P$10*$P$6*DI12)</f>
        <v>4.4427718833007772E-2</v>
      </c>
      <c r="DJ27" s="92">
        <f t="shared" ref="DJ27" si="998">DI31*MIN(1,DI33*$P$10*$P$6*DJ12)</f>
        <v>4.3661051704244544E-2</v>
      </c>
      <c r="DK27" s="107">
        <f t="shared" ref="DK27" si="999">DJ31*MIN(1,DJ33*$P$10*$P$6*DK12)</f>
        <v>4.2941845827889014E-2</v>
      </c>
      <c r="DL27" s="92">
        <f t="shared" ref="DL27" si="1000">DK31*MIN(1,DK33*$P$10*$P$6*DL12)</f>
        <v>4.2255997911601909E-2</v>
      </c>
      <c r="DM27" s="92">
        <f t="shared" ref="DM27" si="1001">DL31*MIN(1,DL33*$P$10*$P$6*DM12)</f>
        <v>4.1592967296908694E-2</v>
      </c>
      <c r="DN27" s="92">
        <f t="shared" ref="DN27" si="1002">DM31*MIN(1,DM33*$P$10*$P$6*DN12)</f>
        <v>4.0932228578803451E-2</v>
      </c>
      <c r="DO27" s="92">
        <f t="shared" ref="DO27" si="1003">DN31*MIN(1,DN33*$P$10*$P$6*DO12)</f>
        <v>4.0290145363516466E-2</v>
      </c>
      <c r="DP27" s="92">
        <f t="shared" ref="DP27" si="1004">DO31*MIN(1,DO33*$P$10*$P$6*DP12)</f>
        <v>3.9678599690387645E-2</v>
      </c>
      <c r="DQ27" s="92">
        <f t="shared" ref="DQ27" si="1005">DP31*MIN(1,DP33*$P$10*$P$6*DQ12)</f>
        <v>3.9105394276666393E-2</v>
      </c>
      <c r="DR27" s="92">
        <f t="shared" ref="DR27" si="1006">DQ31*MIN(1,DQ33*$P$10*$P$6*DR12)</f>
        <v>3.8574670566089021E-2</v>
      </c>
      <c r="DS27" s="92">
        <f t="shared" ref="DS27" si="1007">DR31*MIN(1,DR33*$P$10*$P$6*DS12)</f>
        <v>3.8087333448692966E-2</v>
      </c>
      <c r="DT27" s="92">
        <f t="shared" ref="DT27" si="1008">DS31*MIN(1,DS33*$P$10*$P$6*DT12)</f>
        <v>3.7641473413845765E-2</v>
      </c>
      <c r="DU27" s="92">
        <f t="shared" ref="DU27" si="1009">DT31*MIN(1,DT33*$P$10*$P$6*DU12)</f>
        <v>3.723277635844794E-2</v>
      </c>
      <c r="DV27" s="92">
        <f t="shared" ref="DV27" si="1010">DU31*MIN(1,DU33*$P$10*$P$6*DV12)</f>
        <v>3.685105321388555E-2</v>
      </c>
      <c r="DW27" s="92">
        <f t="shared" ref="DW27" si="1011">DV31*MIN(1,DV33*$P$10*$P$6*DW12)</f>
        <v>3.6489464107937027E-2</v>
      </c>
      <c r="DX27" s="92">
        <f t="shared" ref="DX27" si="1012">DW31*MIN(1,DW33*$P$10*$P$6*DX12)</f>
        <v>3.6143902169716302E-2</v>
      </c>
      <c r="DY27" s="92">
        <f t="shared" ref="DY27" si="1013">DX31*MIN(1,DX33*$P$10*$P$6*DY12)</f>
        <v>3.581240784062896E-2</v>
      </c>
      <c r="DZ27" s="92">
        <f t="shared" ref="DZ27" si="1014">DY31*MIN(1,DY33*$P$10*$P$6*DZ12)</f>
        <v>3.5494619417510788E-2</v>
      </c>
      <c r="EA27" s="92">
        <f t="shared" ref="EA27" si="1015">DZ31*MIN(1,DZ33*$P$10*$P$6*EA12)</f>
        <v>3.5191264733479992E-2</v>
      </c>
      <c r="EB27" s="92">
        <f t="shared" ref="EB27" si="1016">EA31*MIN(1,EA33*$P$10*$P$6*EB12)</f>
        <v>3.490369796625481E-2</v>
      </c>
      <c r="EC27" s="92">
        <f t="shared" ref="EC27" si="1017">EB31*MIN(1,EB33*$P$10*$P$6*EC12)</f>
        <v>3.4634449970877314E-2</v>
      </c>
      <c r="ED27" s="92">
        <f t="shared" ref="ED27" si="1018">EC31*MIN(1,EC33*$P$10*$P$6*ED12)</f>
        <v>3.4384123287174835E-2</v>
      </c>
      <c r="EE27" s="92">
        <f t="shared" ref="EE27" si="1019">ED31*MIN(1,ED33*$P$10*$P$6*EE12)</f>
        <v>3.4151960969418978E-2</v>
      </c>
      <c r="EF27" s="92">
        <f t="shared" ref="EF27" si="1020">EE31*MIN(1,EE33*$P$10*$P$6*EF12)</f>
        <v>3.3936341387368514E-2</v>
      </c>
      <c r="EG27" s="92">
        <f t="shared" ref="EG27" si="1021">EF31*MIN(1,EF33*$P$10*$P$6*EG12)</f>
        <v>3.3735200079686813E-2</v>
      </c>
      <c r="EH27" s="92">
        <f t="shared" ref="EH27" si="1022">EG31*MIN(1,EG33*$P$10*$P$6*EH12)</f>
        <v>3.3546380818693967E-2</v>
      </c>
      <c r="EI27" s="92">
        <f t="shared" ref="EI27" si="1023">EH31*MIN(1,EH33*$P$10*$P$6*EI12)</f>
        <v>3.3367919071445692E-2</v>
      </c>
      <c r="EJ27" s="92">
        <f t="shared" ref="EJ27" si="1024">EI31*MIN(1,EI33*$P$10*$P$6*EJ12)</f>
        <v>3.3198262037266453E-2</v>
      </c>
      <c r="EK27" s="92">
        <f t="shared" ref="EK27" si="1025">EJ31*MIN(1,EJ33*$P$10*$P$6*EK12)</f>
        <v>3.3036780588714135E-2</v>
      </c>
      <c r="EL27" s="92">
        <f t="shared" ref="EL27" si="1026">EK31*MIN(1,EK33*$P$10*$P$6*EL12)</f>
        <v>3.2883386008947635E-2</v>
      </c>
      <c r="EM27" s="92">
        <f t="shared" ref="EM27" si="1027">EL31*MIN(1,EL33*$P$10*$P$6*EM12)</f>
        <v>3.273823281293075E-2</v>
      </c>
      <c r="EN27" s="92">
        <f t="shared" ref="EN27" si="1028">EM31*MIN(1,EM33*$P$10*$P$6*EN12)</f>
        <v>3.2601500049736512E-2</v>
      </c>
      <c r="EO27" s="92">
        <f t="shared" ref="EO27" si="1029">EN31*MIN(1,EN33*$P$10*$P$6*EO12)</f>
        <v>3.2473243147719828E-2</v>
      </c>
      <c r="EP27" s="92">
        <f t="shared" ref="EP27" si="1030">EO31*MIN(1,EO33*$P$10*$P$6*EP12)</f>
        <v>3.2353308166592161E-2</v>
      </c>
      <c r="EQ27" s="92">
        <f t="shared" ref="EQ27" si="1031">EP31*MIN(1,EP33*$P$10*$P$6*EQ12)</f>
        <v>3.2241300263579874E-2</v>
      </c>
      <c r="ER27" s="92">
        <f t="shared" ref="ER27" si="1032">EQ31*MIN(1,EQ33*$P$10*$P$6*ER12)</f>
        <v>3.2136528184495153E-2</v>
      </c>
      <c r="ES27" s="92">
        <f t="shared" ref="ES27" si="1033">ER31*MIN(1,ER33*$P$10*$P$6*ES12)</f>
        <v>3.2038211328613772E-2</v>
      </c>
      <c r="ET27" s="92">
        <f t="shared" ref="ET27" si="1034">ES31*MIN(1,ES33*$P$10*$P$6*ET12)</f>
        <v>3.1945617674075749E-2</v>
      </c>
      <c r="EU27" s="92">
        <f t="shared" ref="EU27" si="1035">ET31*MIN(1,ET33*$P$10*$P$6*EU12)</f>
        <v>3.1858144196401261E-2</v>
      </c>
      <c r="EV27" s="92">
        <f t="shared" ref="EV27" si="1036">EU31*MIN(1,EU33*$P$10*$P$6*EV12)</f>
        <v>3.1775350780376993E-2</v>
      </c>
      <c r="EW27" s="92">
        <f t="shared" ref="EW27" si="1037">EV31*MIN(1,EV33*$P$10*$P$6*EW12)</f>
        <v>3.1696957890782029E-2</v>
      </c>
      <c r="EX27" s="92">
        <f t="shared" ref="EX27" si="1038">EW31*MIN(1,EW33*$P$10*$P$6*EX12)</f>
        <v>3.1622817443973744E-2</v>
      </c>
      <c r="EY27" s="92">
        <f t="shared" ref="EY27" si="1039">EX31*MIN(1,EX33*$P$10*$P$6*EY12)</f>
        <v>3.1552865422770714E-2</v>
      </c>
      <c r="EZ27" s="92">
        <f t="shared" ref="EZ27" si="1040">EY31*MIN(1,EY33*$P$10*$P$6*EZ12)</f>
        <v>3.1487033309110117E-2</v>
      </c>
      <c r="FA27" s="92">
        <f t="shared" ref="FA27" si="1041">EZ31*MIN(1,EZ33*$P$10*$P$6*FA12)</f>
        <v>3.1425202374822152E-2</v>
      </c>
      <c r="FB27" s="92">
        <f t="shared" ref="FB27" si="1042">FA31*MIN(1,FA33*$P$10*$P$6*FB12)</f>
        <v>3.136718955826652E-2</v>
      </c>
      <c r="FC27" s="92">
        <f t="shared" ref="FC27" si="1043">FB31*MIN(1,FB33*$P$10*$P$6*FC12)</f>
        <v>3.1312755052482572E-2</v>
      </c>
      <c r="FD27" s="92">
        <f t="shared" ref="FD27" si="1044">FC31*MIN(1,FC33*$P$10*$P$6*FD12)</f>
        <v>3.1261623106594368E-2</v>
      </c>
      <c r="FE27" s="92">
        <f t="shared" ref="FE27" si="1045">FD31*MIN(1,FD33*$P$10*$P$6*FE12)</f>
        <v>3.1213508879069731E-2</v>
      </c>
      <c r="FF27" s="92">
        <f t="shared" ref="FF27" si="1046">FE31*MIN(1,FE33*$P$10*$P$6*FF12)</f>
        <v>3.1168145462409303E-2</v>
      </c>
      <c r="FG27" s="92">
        <f t="shared" ref="FG27" si="1047">FF31*MIN(1,FF33*$P$10*$P$6*FG12)</f>
        <v>3.1125311494313843E-2</v>
      </c>
      <c r="FH27" s="92">
        <f t="shared" ref="FH27" si="1048">FG31*MIN(1,FG33*$P$10*$P$6*FH12)</f>
        <v>3.1084837310548674E-2</v>
      </c>
      <c r="FI27" s="92">
        <f t="shared" ref="FI27" si="1049">FH31*MIN(1,FH33*$P$10*$P$6*FI12)</f>
        <v>3.1046597770335606E-2</v>
      </c>
      <c r="FJ27" s="92">
        <f t="shared" ref="FJ27" si="1050">FI31*MIN(1,FI33*$P$10*$P$6*FJ12)</f>
        <v>3.1010498221614762E-2</v>
      </c>
      <c r="FK27" s="92">
        <f t="shared" ref="FK27" si="1051">FJ31*MIN(1,FJ33*$P$10*$P$6*FK12)</f>
        <v>3.0976458557659368E-2</v>
      </c>
      <c r="FL27" s="92">
        <f t="shared" ref="FL27" si="1052">FK31*MIN(1,FK33*$P$10*$P$6*FL12)</f>
        <v>3.0944398954117009E-2</v>
      </c>
      <c r="FM27" s="92">
        <f t="shared" ref="FM27" si="1053">FL31*MIN(1,FL33*$P$10*$P$6*FM12)</f>
        <v>3.0914229670144285E-2</v>
      </c>
      <c r="FN27" s="92">
        <f t="shared" ref="FN27" si="1054">FM31*MIN(1,FM33*$P$10*$P$6*FN12)</f>
        <v>3.0885846250341076E-2</v>
      </c>
      <c r="FO27" s="92">
        <f t="shared" ref="FO27" si="1055">FN31*MIN(1,FN33*$P$10*$P$6*FO12)</f>
        <v>3.0859133157686142E-2</v>
      </c>
      <c r="FP27" s="92">
        <f t="shared" ref="FP27" si="1056">FO31*MIN(1,FO33*$P$10*$P$6*FP12)</f>
        <v>3.0833971169334541E-2</v>
      </c>
      <c r="FQ27" s="92">
        <f t="shared" ref="FQ27" si="1057">FP31*MIN(1,FP33*$P$10*$P$6*FQ12)</f>
        <v>3.0810245275775611E-2</v>
      </c>
      <c r="FR27" s="92">
        <f t="shared" ref="FR27" si="1058">FQ31*MIN(1,FQ33*$P$10*$P$6*FR12)</f>
        <v>3.0787851010108957E-2</v>
      </c>
      <c r="FS27" s="92">
        <f t="shared" ref="FS27" si="1059">FR31*MIN(1,FR33*$P$10*$P$6*FS12)</f>
        <v>3.0766698110414579E-2</v>
      </c>
      <c r="FT27" s="92">
        <f t="shared" ref="FT27" si="1060">FS31*MIN(1,FS33*$P$10*$P$6*FT12)</f>
        <v>3.0746711198391591E-2</v>
      </c>
      <c r="FU27" s="92">
        <f t="shared" ref="FU27" si="1061">FT31*MIN(1,FT33*$P$10*$P$6*FU12)</f>
        <v>3.0727827757102741E-2</v>
      </c>
      <c r="FV27" s="92">
        <f t="shared" ref="FV27" si="1062">FU31*MIN(1,FU33*$P$10*$P$6*FV12)</f>
        <v>3.0709993757487682E-2</v>
      </c>
      <c r="FW27" s="92">
        <f t="shared" ref="FW27" si="1063">FV31*MIN(1,FV33*$P$10*$P$6*FW12)</f>
        <v>3.0693159102554518E-2</v>
      </c>
      <c r="FX27" s="92">
        <f t="shared" ref="FX27" si="1064">FW31*MIN(1,FW33*$P$10*$P$6*FX12)</f>
        <v>3.0677274129227765E-2</v>
      </c>
      <c r="FY27" s="92">
        <f t="shared" ref="FY27" si="1065">FX31*MIN(1,FX33*$P$10*$P$6*FY12)</f>
        <v>3.0662287701944853E-2</v>
      </c>
      <c r="GA27" s="87" t="s">
        <v>123</v>
      </c>
    </row>
    <row r="28" spans="1:183" s="85" customFormat="1" x14ac:dyDescent="0.25">
      <c r="A28" s="85" t="s">
        <v>85</v>
      </c>
      <c r="C28" s="85">
        <f t="shared" ref="C28:I28" si="1066">C32+C39+C47</f>
        <v>8.5054342639529121</v>
      </c>
      <c r="D28" s="85">
        <f t="shared" si="1066"/>
        <v>10.54673848730161</v>
      </c>
      <c r="E28" s="85">
        <f t="shared" si="1066"/>
        <v>13.077955724253997</v>
      </c>
      <c r="F28" s="85">
        <f t="shared" si="1066"/>
        <v>16.216665098074959</v>
      </c>
      <c r="G28" s="85">
        <f t="shared" si="1066"/>
        <v>20.108664721612946</v>
      </c>
      <c r="H28" s="85">
        <f t="shared" si="1066"/>
        <v>24.934744254800052</v>
      </c>
      <c r="I28" s="86">
        <f t="shared" si="1066"/>
        <v>30.919082875952064</v>
      </c>
      <c r="J28" s="85">
        <f>J32+J39+J47*(1-J14)</f>
        <v>36.840323011174391</v>
      </c>
      <c r="K28" s="85">
        <f t="shared" ref="K28:BV28" si="1067">K32+K39+K47*(1-K14)</f>
        <v>44.182660778850064</v>
      </c>
      <c r="L28" s="85">
        <f t="shared" si="1067"/>
        <v>53.287159610767901</v>
      </c>
      <c r="M28" s="85">
        <f t="shared" si="1067"/>
        <v>64.576738162346032</v>
      </c>
      <c r="N28" s="85">
        <f t="shared" si="1067"/>
        <v>78.575815566302879</v>
      </c>
      <c r="O28" s="85">
        <f t="shared" si="1067"/>
        <v>95.93467154720939</v>
      </c>
      <c r="P28" s="85">
        <f t="shared" si="1067"/>
        <v>117.45965296353347</v>
      </c>
      <c r="Q28" s="85">
        <f t="shared" si="1067"/>
        <v>129.04828883014036</v>
      </c>
      <c r="R28" s="85">
        <f t="shared" si="1067"/>
        <v>142.61448766486129</v>
      </c>
      <c r="S28" s="85">
        <f t="shared" si="1067"/>
        <v>158.63077439803905</v>
      </c>
      <c r="T28" s="85">
        <f t="shared" si="1067"/>
        <v>177.68200110917772</v>
      </c>
      <c r="U28" s="85">
        <f t="shared" si="1067"/>
        <v>200.49174336954758</v>
      </c>
      <c r="V28" s="85">
        <f t="shared" si="1067"/>
        <v>227.95473454457286</v>
      </c>
      <c r="W28" s="85">
        <f t="shared" si="1067"/>
        <v>261.17662932881854</v>
      </c>
      <c r="X28" s="85">
        <f t="shared" si="1067"/>
        <v>310.39321026271625</v>
      </c>
      <c r="Y28" s="85">
        <f t="shared" si="1067"/>
        <v>320.70518963136385</v>
      </c>
      <c r="Z28" s="85">
        <f t="shared" si="1067"/>
        <v>330.55166993060305</v>
      </c>
      <c r="AA28" s="85">
        <f t="shared" si="1067"/>
        <v>339.6634450543778</v>
      </c>
      <c r="AB28" s="85">
        <f t="shared" si="1067"/>
        <v>347.70638962453495</v>
      </c>
      <c r="AC28" s="85">
        <f t="shared" si="1067"/>
        <v>354.2657275448862</v>
      </c>
      <c r="AD28" s="85">
        <f t="shared" si="1067"/>
        <v>358.826463914567</v>
      </c>
      <c r="AE28" s="85">
        <f t="shared" si="1067"/>
        <v>343.96064785310659</v>
      </c>
      <c r="AF28" s="85">
        <f t="shared" si="1067"/>
        <v>353.51723536227519</v>
      </c>
      <c r="AG28" s="85">
        <f t="shared" si="1067"/>
        <v>360.94941741044482</v>
      </c>
      <c r="AH28" s="85">
        <f t="shared" si="1067"/>
        <v>365.53731952275501</v>
      </c>
      <c r="AI28" s="85">
        <f t="shared" si="1067"/>
        <v>366.37368840330913</v>
      </c>
      <c r="AJ28" s="85">
        <f t="shared" si="1067"/>
        <v>362.31972689229565</v>
      </c>
      <c r="AK28" s="85">
        <f t="shared" si="1067"/>
        <v>351.95070880312835</v>
      </c>
      <c r="AL28" s="85">
        <f t="shared" si="1067"/>
        <v>331.90911801336659</v>
      </c>
      <c r="AM28" s="85">
        <f t="shared" si="1067"/>
        <v>323.63853146254866</v>
      </c>
      <c r="AN28" s="85">
        <f t="shared" si="1067"/>
        <v>314.26637965568108</v>
      </c>
      <c r="AO28" s="85">
        <f t="shared" si="1067"/>
        <v>303.50140617155807</v>
      </c>
      <c r="AP28" s="85">
        <f t="shared" si="1067"/>
        <v>290.97988971649744</v>
      </c>
      <c r="AQ28" s="85">
        <f t="shared" si="1067"/>
        <v>276.24762528964493</v>
      </c>
      <c r="AR28" s="85">
        <f t="shared" si="1067"/>
        <v>258.73776957233883</v>
      </c>
      <c r="AS28" s="85">
        <f t="shared" si="1067"/>
        <v>255.86092980330267</v>
      </c>
      <c r="AT28" s="85">
        <f t="shared" si="1067"/>
        <v>250.34311055935245</v>
      </c>
      <c r="AU28" s="85">
        <f t="shared" si="1067"/>
        <v>243.51720750470986</v>
      </c>
      <c r="AV28" s="85">
        <f t="shared" si="1067"/>
        <v>235.42187384451785</v>
      </c>
      <c r="AW28" s="85">
        <f t="shared" si="1067"/>
        <v>226.11768769033563</v>
      </c>
      <c r="AX28" s="85">
        <f t="shared" si="1067"/>
        <v>215.67500353781551</v>
      </c>
      <c r="AY28" s="85">
        <f t="shared" si="1067"/>
        <v>204.20960991780555</v>
      </c>
      <c r="AZ28" s="85">
        <f t="shared" si="1067"/>
        <v>198.15847119516968</v>
      </c>
      <c r="BA28" s="85">
        <f t="shared" si="1067"/>
        <v>193.01666262039018</v>
      </c>
      <c r="BB28" s="85">
        <f t="shared" si="1067"/>
        <v>187.6455011670912</v>
      </c>
      <c r="BC28" s="85">
        <f t="shared" si="1067"/>
        <v>182.05662593507384</v>
      </c>
      <c r="BD28" s="85">
        <f t="shared" si="1067"/>
        <v>176.2912128217846</v>
      </c>
      <c r="BE28" s="85">
        <f t="shared" si="1067"/>
        <v>170.4293262898004</v>
      </c>
      <c r="BF28" s="85">
        <f t="shared" si="1067"/>
        <v>164.59949486423866</v>
      </c>
      <c r="BG28" s="85">
        <f t="shared" si="1067"/>
        <v>158.99235310178332</v>
      </c>
      <c r="BH28" s="85">
        <f t="shared" si="1067"/>
        <v>153.60029204444601</v>
      </c>
      <c r="BI28" s="85">
        <f t="shared" si="1067"/>
        <v>148.28721547550234</v>
      </c>
      <c r="BJ28" s="85">
        <f t="shared" si="1067"/>
        <v>143.11569717984096</v>
      </c>
      <c r="BK28" s="85">
        <f t="shared" si="1067"/>
        <v>138.15525264061048</v>
      </c>
      <c r="BL28" s="85">
        <f t="shared" si="1067"/>
        <v>133.48416257879026</v>
      </c>
      <c r="BM28" s="85">
        <f t="shared" si="1067"/>
        <v>129.1934804436066</v>
      </c>
      <c r="BN28" s="85">
        <f t="shared" si="1067"/>
        <v>125.39105916290211</v>
      </c>
      <c r="BO28" s="85">
        <f t="shared" si="1067"/>
        <v>121.55019048790285</v>
      </c>
      <c r="BP28" s="85">
        <f t="shared" si="1067"/>
        <v>117.71120707260562</v>
      </c>
      <c r="BQ28" s="85">
        <f t="shared" si="1067"/>
        <v>113.91767749963356</v>
      </c>
      <c r="BR28" s="85">
        <f t="shared" si="1067"/>
        <v>110.21577661892053</v>
      </c>
      <c r="BS28" s="85">
        <f t="shared" si="1067"/>
        <v>106.65304838124855</v>
      </c>
      <c r="BT28" s="85">
        <f t="shared" si="1067"/>
        <v>103.27724033613305</v>
      </c>
      <c r="BU28" s="85">
        <f t="shared" si="1067"/>
        <v>65.959062465288937</v>
      </c>
      <c r="BV28" s="85">
        <f t="shared" si="1067"/>
        <v>63.962101695397301</v>
      </c>
      <c r="BW28" s="85">
        <f t="shared" ref="BW28:EH28" si="1068">BW32+BW39+BW47*(1-BW14)</f>
        <v>62.058014922095957</v>
      </c>
      <c r="BX28" s="85">
        <f t="shared" si="1068"/>
        <v>60.242670488682563</v>
      </c>
      <c r="BY28" s="85">
        <f t="shared" si="1068"/>
        <v>58.510421503722263</v>
      </c>
      <c r="BZ28" s="85">
        <f t="shared" si="1068"/>
        <v>56.853929209110809</v>
      </c>
      <c r="CA28" s="85">
        <f t="shared" si="1068"/>
        <v>55.263807308598146</v>
      </c>
      <c r="CB28" s="85">
        <f t="shared" si="1068"/>
        <v>54.747911270672667</v>
      </c>
      <c r="CC28" s="85">
        <f t="shared" si="1068"/>
        <v>52.125214299991242</v>
      </c>
      <c r="CD28" s="85">
        <f t="shared" si="1068"/>
        <v>49.583782468170348</v>
      </c>
      <c r="CE28" s="85">
        <f t="shared" si="1068"/>
        <v>47.130246020867474</v>
      </c>
      <c r="CF28" s="85">
        <f t="shared" si="1068"/>
        <v>44.768478012249581</v>
      </c>
      <c r="CG28" s="85">
        <f t="shared" si="1068"/>
        <v>42.499316570570805</v>
      </c>
      <c r="CH28" s="85">
        <f t="shared" si="1068"/>
        <v>40.320352865156565</v>
      </c>
      <c r="CI28" s="85">
        <f t="shared" si="1068"/>
        <v>37.205820908212281</v>
      </c>
      <c r="CJ28" s="85">
        <f t="shared" si="1068"/>
        <v>36.385963204637939</v>
      </c>
      <c r="CK28" s="85">
        <f t="shared" si="1068"/>
        <v>35.520083628196836</v>
      </c>
      <c r="CL28" s="85">
        <f t="shared" si="1068"/>
        <v>34.607358937425111</v>
      </c>
      <c r="CM28" s="85">
        <f t="shared" si="1068"/>
        <v>33.647750307249467</v>
      </c>
      <c r="CN28" s="85">
        <f t="shared" si="1068"/>
        <v>32.641911355212052</v>
      </c>
      <c r="CO28" s="85">
        <f t="shared" si="1068"/>
        <v>31.591089126653056</v>
      </c>
      <c r="CP28" s="85">
        <f t="shared" si="1068"/>
        <v>30.49703585665095</v>
      </c>
      <c r="CQ28" s="85">
        <f t="shared" si="1068"/>
        <v>29.213340767309077</v>
      </c>
      <c r="CR28" s="85">
        <f t="shared" si="1068"/>
        <v>28.061967106041696</v>
      </c>
      <c r="CS28" s="85">
        <f t="shared" si="1068"/>
        <v>27.033593753742675</v>
      </c>
      <c r="CT28" s="85">
        <f t="shared" si="1068"/>
        <v>26.118361688721528</v>
      </c>
      <c r="CU28" s="85">
        <f t="shared" si="1068"/>
        <v>25.306132082374084</v>
      </c>
      <c r="CV28" s="85">
        <f t="shared" si="1068"/>
        <v>24.586757783649034</v>
      </c>
      <c r="CW28" s="85">
        <f t="shared" si="1068"/>
        <v>23.950362916504886</v>
      </c>
      <c r="CX28" s="85">
        <f t="shared" si="1068"/>
        <v>23.461919151670941</v>
      </c>
      <c r="CY28" s="85">
        <f t="shared" si="1068"/>
        <v>22.939838659566419</v>
      </c>
      <c r="CZ28" s="85">
        <f t="shared" si="1068"/>
        <v>22.39708223281713</v>
      </c>
      <c r="DA28" s="85">
        <f t="shared" si="1068"/>
        <v>21.845990863240118</v>
      </c>
      <c r="DB28" s="85">
        <f t="shared" si="1068"/>
        <v>21.298189927965502</v>
      </c>
      <c r="DC28" s="85">
        <f t="shared" si="1068"/>
        <v>20.764518809907262</v>
      </c>
      <c r="DD28" s="85">
        <f t="shared" si="1068"/>
        <v>20.254987432694524</v>
      </c>
      <c r="DE28" s="85">
        <f t="shared" si="1068"/>
        <v>19.778759723432739</v>
      </c>
      <c r="DF28" s="85">
        <f t="shared" si="1068"/>
        <v>19.360359711576166</v>
      </c>
      <c r="DG28" s="85">
        <f t="shared" si="1068"/>
        <v>18.987721095276076</v>
      </c>
      <c r="DH28" s="85">
        <f t="shared" si="1068"/>
        <v>18.650398785782169</v>
      </c>
      <c r="DI28" s="85">
        <f t="shared" si="1068"/>
        <v>18.339562537370202</v>
      </c>
      <c r="DJ28" s="85">
        <f t="shared" si="1068"/>
        <v>18.047964900384919</v>
      </c>
      <c r="DK28" s="85">
        <f t="shared" si="1068"/>
        <v>17.769884375109225</v>
      </c>
      <c r="DL28" s="85">
        <f t="shared" si="1068"/>
        <v>17.501045133814344</v>
      </c>
      <c r="DM28" s="85">
        <f t="shared" si="1068"/>
        <v>17.233117008601518</v>
      </c>
      <c r="DN28" s="85">
        <f t="shared" si="1068"/>
        <v>16.972744436688895</v>
      </c>
      <c r="DO28" s="85">
        <f t="shared" si="1068"/>
        <v>16.72475285348261</v>
      </c>
      <c r="DP28" s="85">
        <f t="shared" si="1068"/>
        <v>16.492311788360357</v>
      </c>
      <c r="DQ28" s="85">
        <f t="shared" si="1068"/>
        <v>16.277104414501778</v>
      </c>
      <c r="DR28" s="85">
        <f t="shared" si="1068"/>
        <v>16.079499841230447</v>
      </c>
      <c r="DS28" s="85">
        <f t="shared" si="1068"/>
        <v>15.898724394380052</v>
      </c>
      <c r="DT28" s="85">
        <f t="shared" si="1068"/>
        <v>15.733028215481578</v>
      </c>
      <c r="DU28" s="85">
        <f t="shared" si="1068"/>
        <v>15.578275095541308</v>
      </c>
      <c r="DV28" s="85">
        <f t="shared" si="1068"/>
        <v>15.431688446065248</v>
      </c>
      <c r="DW28" s="85">
        <f t="shared" si="1068"/>
        <v>15.291601226815377</v>
      </c>
      <c r="DX28" s="85">
        <f t="shared" si="1068"/>
        <v>15.1572182284315</v>
      </c>
      <c r="DY28" s="85">
        <f t="shared" si="1068"/>
        <v>15.028393038183072</v>
      </c>
      <c r="DZ28" s="85">
        <f t="shared" si="1068"/>
        <v>14.905421684141618</v>
      </c>
      <c r="EA28" s="85">
        <f t="shared" si="1068"/>
        <v>14.78885458136712</v>
      </c>
      <c r="EB28" s="85">
        <f t="shared" si="1068"/>
        <v>14.679720087384663</v>
      </c>
      <c r="EC28" s="85">
        <f t="shared" si="1068"/>
        <v>14.57826351761082</v>
      </c>
      <c r="ED28" s="85">
        <f t="shared" si="1068"/>
        <v>14.484178081856314</v>
      </c>
      <c r="EE28" s="85">
        <f t="shared" si="1068"/>
        <v>14.396805782194948</v>
      </c>
      <c r="EF28" s="85">
        <f t="shared" si="1068"/>
        <v>14.315308706721085</v>
      </c>
      <c r="EG28" s="85">
        <f t="shared" si="1068"/>
        <v>14.238811591924046</v>
      </c>
      <c r="EH28" s="85">
        <f t="shared" si="1068"/>
        <v>14.166516943471086</v>
      </c>
      <c r="EI28" s="85">
        <f t="shared" ref="EI28:FY28" si="1069">EI32+EI39+EI47*(1-EI14)</f>
        <v>14.097794389764692</v>
      </c>
      <c r="EJ28" s="85">
        <f t="shared" si="1069"/>
        <v>14.032388661482736</v>
      </c>
      <c r="EK28" s="85">
        <f t="shared" si="1069"/>
        <v>13.970263961561983</v>
      </c>
      <c r="EL28" s="85">
        <f t="shared" si="1069"/>
        <v>13.911483282560178</v>
      </c>
      <c r="EM28" s="85">
        <f t="shared" si="1069"/>
        <v>13.856119587671403</v>
      </c>
      <c r="EN28" s="85">
        <f t="shared" si="1069"/>
        <v>13.8041956348874</v>
      </c>
      <c r="EO28" s="85">
        <f t="shared" si="1069"/>
        <v>13.755649142971887</v>
      </c>
      <c r="EP28" s="85">
        <f t="shared" si="1069"/>
        <v>13.710319974327847</v>
      </c>
      <c r="EQ28" s="85">
        <f t="shared" si="1069"/>
        <v>13.667927574166645</v>
      </c>
      <c r="ER28" s="85">
        <f t="shared" si="1069"/>
        <v>13.62815506918025</v>
      </c>
      <c r="ES28" s="85">
        <f t="shared" si="1069"/>
        <v>13.590705290302772</v>
      </c>
      <c r="ET28" s="85">
        <f t="shared" si="1069"/>
        <v>13.555333441580842</v>
      </c>
      <c r="EU28" s="85">
        <f t="shared" si="1069"/>
        <v>13.521860880926301</v>
      </c>
      <c r="EV28" s="85">
        <f t="shared" si="1069"/>
        <v>13.490174180611962</v>
      </c>
      <c r="EW28" s="85">
        <f t="shared" si="1069"/>
        <v>13.46021330139213</v>
      </c>
      <c r="EX28" s="85">
        <f t="shared" si="1069"/>
        <v>13.431952350548393</v>
      </c>
      <c r="EY28" s="85">
        <f t="shared" si="1069"/>
        <v>13.405363605598568</v>
      </c>
      <c r="EZ28" s="85">
        <f t="shared" si="1069"/>
        <v>13.380398944972713</v>
      </c>
      <c r="FA28" s="85">
        <f t="shared" si="1069"/>
        <v>13.356984108350112</v>
      </c>
      <c r="FB28" s="85">
        <f t="shared" si="1069"/>
        <v>13.335021776682058</v>
      </c>
      <c r="FC28" s="85">
        <f t="shared" si="1069"/>
        <v>13.314400020475922</v>
      </c>
      <c r="FD28" s="85">
        <f t="shared" si="1069"/>
        <v>13.295003207605614</v>
      </c>
      <c r="FE28" s="85">
        <f t="shared" si="1069"/>
        <v>13.276722981975572</v>
      </c>
      <c r="FF28" s="85">
        <f t="shared" si="1069"/>
        <v>13.259469482055358</v>
      </c>
      <c r="FG28" s="85">
        <f t="shared" si="1069"/>
        <v>13.243173842548293</v>
      </c>
      <c r="FH28" s="85">
        <f t="shared" si="1069"/>
        <v>13.227785281601809</v>
      </c>
      <c r="FI28" s="85">
        <f t="shared" si="1069"/>
        <v>13.213265400522785</v>
      </c>
      <c r="FJ28" s="85">
        <f t="shared" si="1069"/>
        <v>13.199581707406843</v>
      </c>
      <c r="FK28" s="85">
        <f t="shared" si="1069"/>
        <v>13.186701822800794</v>
      </c>
      <c r="FL28" s="85">
        <f t="shared" si="1069"/>
        <v>13.174589335945093</v>
      </c>
      <c r="FM28" s="85">
        <f t="shared" si="1069"/>
        <v>13.163201854785722</v>
      </c>
      <c r="FN28" s="85">
        <f t="shared" si="1069"/>
        <v>13.152492481428185</v>
      </c>
      <c r="FO28" s="85">
        <f t="shared" si="1069"/>
        <v>13.142412816682992</v>
      </c>
      <c r="FP28" s="85">
        <f t="shared" si="1069"/>
        <v>13.132916169475571</v>
      </c>
      <c r="FQ28" s="85">
        <f t="shared" si="1069"/>
        <v>13.12396012873468</v>
      </c>
      <c r="FR28" s="85">
        <f t="shared" si="1069"/>
        <v>13.115508051932128</v>
      </c>
      <c r="FS28" s="85">
        <f t="shared" si="1069"/>
        <v>13.107529341408494</v>
      </c>
      <c r="FT28" s="85">
        <f t="shared" si="1069"/>
        <v>13.099998623264462</v>
      </c>
      <c r="FU28" s="85">
        <f t="shared" si="1069"/>
        <v>13.092893970730199</v>
      </c>
      <c r="FV28" s="85">
        <f t="shared" si="1069"/>
        <v>13.086195053245293</v>
      </c>
      <c r="FW28" s="85">
        <f t="shared" si="1069"/>
        <v>13.079881715115281</v>
      </c>
      <c r="FX28" s="85">
        <f t="shared" si="1069"/>
        <v>13.073933200830529</v>
      </c>
      <c r="FY28" s="85">
        <f t="shared" si="1069"/>
        <v>13.068328037026573</v>
      </c>
      <c r="GA28" s="85" t="s">
        <v>85</v>
      </c>
    </row>
    <row r="29" spans="1:183" s="57" customFormat="1" x14ac:dyDescent="0.25">
      <c r="A29" s="57" t="s">
        <v>91</v>
      </c>
      <c r="C29" s="57">
        <f t="shared" ref="C29:AH29" si="1070">$B$6*$B$9-(C22+C33+C40+C48+C57+C64+C73+C78)</f>
        <v>42865.962484591924</v>
      </c>
      <c r="D29" s="57">
        <f t="shared" si="1070"/>
        <v>42857.79348089399</v>
      </c>
      <c r="E29" s="57">
        <f t="shared" si="1070"/>
        <v>42847.663916308549</v>
      </c>
      <c r="F29" s="57">
        <f t="shared" si="1070"/>
        <v>42835.103256222596</v>
      </c>
      <c r="G29" s="57">
        <f t="shared" si="1070"/>
        <v>42819.528037716023</v>
      </c>
      <c r="H29" s="57">
        <f t="shared" si="1070"/>
        <v>42800.214766767873</v>
      </c>
      <c r="I29" s="57">
        <f t="shared" si="1070"/>
        <v>42776.265310792165</v>
      </c>
      <c r="J29" s="57">
        <f t="shared" si="1070"/>
        <v>42762.929926984572</v>
      </c>
      <c r="K29" s="57">
        <f t="shared" si="1070"/>
        <v>42747.079493555568</v>
      </c>
      <c r="L29" s="57">
        <f t="shared" si="1070"/>
        <v>42728.11240356788</v>
      </c>
      <c r="M29" s="57">
        <f t="shared" si="1070"/>
        <v>42705.283699386666</v>
      </c>
      <c r="N29" s="57">
        <f t="shared" si="1070"/>
        <v>42677.671207907799</v>
      </c>
      <c r="O29" s="57">
        <f t="shared" si="1070"/>
        <v>42644.133833361062</v>
      </c>
      <c r="P29" s="69">
        <f t="shared" si="1070"/>
        <v>42603.260276927249</v>
      </c>
      <c r="Q29" s="57">
        <f t="shared" si="1070"/>
        <v>42550.185808486793</v>
      </c>
      <c r="R29" s="57">
        <f t="shared" si="1070"/>
        <v>42528.637680835134</v>
      </c>
      <c r="S29" s="57">
        <f t="shared" si="1070"/>
        <v>42504.836366178322</v>
      </c>
      <c r="T29" s="57">
        <f t="shared" si="1070"/>
        <v>42478.376866889186</v>
      </c>
      <c r="U29" s="57">
        <f t="shared" si="1070"/>
        <v>42448.758086003654</v>
      </c>
      <c r="V29" s="57">
        <f t="shared" si="1070"/>
        <v>42415.360328310526</v>
      </c>
      <c r="W29" s="69">
        <f t="shared" si="1070"/>
        <v>42377.417682993837</v>
      </c>
      <c r="X29" s="57">
        <f t="shared" si="1070"/>
        <v>42353.940126093621</v>
      </c>
      <c r="Y29" s="57">
        <f t="shared" si="1070"/>
        <v>42326.053875153892</v>
      </c>
      <c r="Z29" s="57">
        <f t="shared" si="1070"/>
        <v>42297.260149111273</v>
      </c>
      <c r="AA29" s="57">
        <f t="shared" si="1070"/>
        <v>42267.602570374773</v>
      </c>
      <c r="AB29" s="57">
        <f t="shared" si="1070"/>
        <v>42237.148838095171</v>
      </c>
      <c r="AC29" s="57">
        <f t="shared" si="1070"/>
        <v>42205.996448484955</v>
      </c>
      <c r="AD29" s="69">
        <f t="shared" si="1070"/>
        <v>42174.279792039488</v>
      </c>
      <c r="AE29" s="57">
        <f t="shared" si="1070"/>
        <v>42155.019294984675</v>
      </c>
      <c r="AF29" s="57">
        <f t="shared" si="1070"/>
        <v>42136.565172397633</v>
      </c>
      <c r="AG29" s="57">
        <f t="shared" si="1070"/>
        <v>42117.60662436275</v>
      </c>
      <c r="AH29" s="57">
        <f t="shared" si="1070"/>
        <v>42098.258209996115</v>
      </c>
      <c r="AI29" s="57">
        <f t="shared" ref="AI29:BM29" si="1071">$B$6*$B$9-(AI22+AI33+AI40+AI48+AI57+AI64+AI73+AI78)</f>
        <v>42078.672866134548</v>
      </c>
      <c r="AJ29" s="165">
        <f t="shared" si="1071"/>
        <v>42059.051842485896</v>
      </c>
      <c r="AK29" s="69">
        <f t="shared" si="1071"/>
        <v>42039.656975351638</v>
      </c>
      <c r="AL29" s="57">
        <f t="shared" si="1071"/>
        <v>42020.825846353058</v>
      </c>
      <c r="AM29" s="57">
        <f t="shared" si="1071"/>
        <v>42003.0749978596</v>
      </c>
      <c r="AN29" s="57">
        <f t="shared" si="1071"/>
        <v>41985.773780666052</v>
      </c>
      <c r="AO29" s="57">
        <f t="shared" si="1071"/>
        <v>41968.98050432757</v>
      </c>
      <c r="AP29" s="57">
        <f t="shared" si="1071"/>
        <v>41952.76895665656</v>
      </c>
      <c r="AQ29" s="165">
        <f t="shared" si="1071"/>
        <v>41937.232250367437</v>
      </c>
      <c r="AR29" s="69">
        <f t="shared" si="1071"/>
        <v>41922.487627505136</v>
      </c>
      <c r="AS29" s="57">
        <f t="shared" si="1071"/>
        <v>41908.682442667741</v>
      </c>
      <c r="AT29" s="57">
        <f t="shared" si="1071"/>
        <v>41895.035249722961</v>
      </c>
      <c r="AU29" s="57">
        <f t="shared" si="1071"/>
        <v>41881.686716252079</v>
      </c>
      <c r="AV29" s="57">
        <f t="shared" si="1071"/>
        <v>41868.706283567873</v>
      </c>
      <c r="AW29" s="57">
        <f t="shared" si="1071"/>
        <v>41856.161253564045</v>
      </c>
      <c r="AX29" s="165">
        <f t="shared" si="1071"/>
        <v>41844.115630148095</v>
      </c>
      <c r="AY29" s="69">
        <f t="shared" si="1071"/>
        <v>41832.629610419732</v>
      </c>
      <c r="AZ29" s="57">
        <f t="shared" si="1071"/>
        <v>41821.757178633903</v>
      </c>
      <c r="BA29" s="57">
        <f t="shared" si="1071"/>
        <v>41811.209660769084</v>
      </c>
      <c r="BB29" s="57">
        <f t="shared" si="1071"/>
        <v>41800.938420579652</v>
      </c>
      <c r="BC29" s="57">
        <f t="shared" si="1071"/>
        <v>41790.955455802505</v>
      </c>
      <c r="BD29" s="57">
        <f t="shared" si="1071"/>
        <v>41781.272138999921</v>
      </c>
      <c r="BE29" s="165">
        <f t="shared" si="1071"/>
        <v>41771.897648459861</v>
      </c>
      <c r="BF29" s="69">
        <f t="shared" si="1071"/>
        <v>41762.836903983763</v>
      </c>
      <c r="BG29" s="57">
        <f t="shared" si="1071"/>
        <v>41754.087996163864</v>
      </c>
      <c r="BH29" s="57">
        <f t="shared" si="1071"/>
        <v>41745.638893452066</v>
      </c>
      <c r="BI29" s="57">
        <f t="shared" si="1071"/>
        <v>41737.477985037644</v>
      </c>
      <c r="BJ29" s="57">
        <f t="shared" si="1071"/>
        <v>41729.600904903171</v>
      </c>
      <c r="BK29" s="57">
        <f t="shared" si="1071"/>
        <v>41721.999972814847</v>
      </c>
      <c r="BL29" s="165">
        <f t="shared" si="1071"/>
        <v>41714.66382842786</v>
      </c>
      <c r="BM29" s="69">
        <f t="shared" si="1071"/>
        <v>41707.576968649904</v>
      </c>
      <c r="BN29" s="57">
        <f t="shared" ref="BN29:CC29" si="1072">$B$6*$B$9-(BN22+BN33+BN40+BN48+BN57+BN64+BN73+BN78)</f>
        <v>41700.719072430606</v>
      </c>
      <c r="BO29" s="57">
        <f t="shared" si="1072"/>
        <v>41694.064112189437</v>
      </c>
      <c r="BP29" s="57">
        <f t="shared" si="1072"/>
        <v>41687.614030363009</v>
      </c>
      <c r="BQ29" s="57">
        <f t="shared" si="1072"/>
        <v>41681.368631168021</v>
      </c>
      <c r="BR29" s="57">
        <f t="shared" si="1072"/>
        <v>41675.325410628699</v>
      </c>
      <c r="BS29" s="57">
        <f t="shared" si="1072"/>
        <v>41669.479419993819</v>
      </c>
      <c r="BT29" s="69">
        <f t="shared" si="1072"/>
        <v>41663.823194715231</v>
      </c>
      <c r="BU29" s="57">
        <f t="shared" si="1072"/>
        <v>41657.43400352163</v>
      </c>
      <c r="BV29" s="57">
        <f t="shared" si="1072"/>
        <v>41653.354107179584</v>
      </c>
      <c r="BW29" s="57">
        <f t="shared" si="1072"/>
        <v>41649.398120285754</v>
      </c>
      <c r="BX29" s="57">
        <f t="shared" si="1072"/>
        <v>41645.560263633262</v>
      </c>
      <c r="BY29" s="57">
        <f t="shared" si="1072"/>
        <v>41641.835016710545</v>
      </c>
      <c r="BZ29" s="57">
        <f t="shared" si="1072"/>
        <v>41638.21721111564</v>
      </c>
      <c r="CA29" s="69">
        <f t="shared" si="1072"/>
        <v>41634.702134860127</v>
      </c>
      <c r="CB29" s="57">
        <f t="shared" si="1072"/>
        <v>41631.285658628294</v>
      </c>
      <c r="CC29" s="57">
        <f t="shared" si="1072"/>
        <v>41627.901353454574</v>
      </c>
      <c r="CD29" s="57">
        <f t="shared" ref="CD29:DP29" si="1073">$B$6*$B$9-(CD22+CD33+CD40+CD48+CD57+CD64+CD73+CD78)</f>
        <v>41624.679435252561</v>
      </c>
      <c r="CE29" s="57">
        <f t="shared" si="1073"/>
        <v>41621.614843026167</v>
      </c>
      <c r="CF29" s="57">
        <f t="shared" si="1073"/>
        <v>41618.702109377096</v>
      </c>
      <c r="CG29" s="57">
        <f t="shared" si="1073"/>
        <v>41615.935530844858</v>
      </c>
      <c r="CH29" s="69">
        <f t="shared" si="1073"/>
        <v>41613.30935532647</v>
      </c>
      <c r="CI29" s="57">
        <f t="shared" si="1073"/>
        <v>41610.817982522298</v>
      </c>
      <c r="CJ29" s="57">
        <f t="shared" si="1073"/>
        <v>41608.519192599771</v>
      </c>
      <c r="CK29" s="57">
        <f t="shared" si="1073"/>
        <v>41606.271182406781</v>
      </c>
      <c r="CL29" s="57">
        <f t="shared" si="1073"/>
        <v>41604.07678685039</v>
      </c>
      <c r="CM29" s="57">
        <f t="shared" si="1073"/>
        <v>41601.938891283338</v>
      </c>
      <c r="CN29" s="57">
        <f t="shared" si="1073"/>
        <v>41599.860383072628</v>
      </c>
      <c r="CO29" s="69">
        <f t="shared" si="1073"/>
        <v>41597.844108866702</v>
      </c>
      <c r="CP29" s="57">
        <f t="shared" si="1073"/>
        <v>41595.892837992906</v>
      </c>
      <c r="CQ29" s="57">
        <f t="shared" si="1073"/>
        <v>41594.009231316144</v>
      </c>
      <c r="CR29" s="57">
        <f t="shared" si="1073"/>
        <v>41592.204991973354</v>
      </c>
      <c r="CS29" s="57">
        <f t="shared" si="1073"/>
        <v>41590.47193756944</v>
      </c>
      <c r="CT29" s="57">
        <f t="shared" si="1073"/>
        <v>41588.802463139225</v>
      </c>
      <c r="CU29" s="57">
        <f t="shared" si="1073"/>
        <v>41587.189574113116</v>
      </c>
      <c r="CV29" s="69">
        <f t="shared" si="1073"/>
        <v>41585.626903364551</v>
      </c>
      <c r="CW29" s="57">
        <f t="shared" si="1073"/>
        <v>41584.108711514193</v>
      </c>
      <c r="CX29" s="57">
        <f t="shared" si="1073"/>
        <v>41582.629869991018</v>
      </c>
      <c r="CY29" s="57">
        <f t="shared" si="1073"/>
        <v>41581.181239484773</v>
      </c>
      <c r="CZ29" s="57">
        <f t="shared" si="1073"/>
        <v>41579.764893610336</v>
      </c>
      <c r="DA29" s="57">
        <f t="shared" si="1073"/>
        <v>41578.382105572047</v>
      </c>
      <c r="DB29" s="57">
        <f t="shared" si="1073"/>
        <v>41577.033386577386</v>
      </c>
      <c r="DC29" s="57">
        <f t="shared" si="1073"/>
        <v>41575.718530149148</v>
      </c>
      <c r="DD29" s="69">
        <f t="shared" si="1073"/>
        <v>41574.436660764812</v>
      </c>
      <c r="DE29" s="57">
        <f t="shared" si="1073"/>
        <v>41573.186285161413</v>
      </c>
      <c r="DF29" s="57">
        <f t="shared" si="1073"/>
        <v>41571.965344644406</v>
      </c>
      <c r="DG29" s="57">
        <f t="shared" si="1073"/>
        <v>41570.770267009662</v>
      </c>
      <c r="DH29" s="57">
        <f t="shared" si="1073"/>
        <v>41569.598225331312</v>
      </c>
      <c r="DI29" s="57">
        <f t="shared" si="1073"/>
        <v>41568.447037766789</v>
      </c>
      <c r="DJ29" s="57">
        <f t="shared" si="1073"/>
        <v>41567.315067779899</v>
      </c>
      <c r="DK29" s="69">
        <f t="shared" si="1073"/>
        <v>41566.201126364016</v>
      </c>
      <c r="DL29" s="57">
        <f t="shared" si="1073"/>
        <v>41565.104377794065</v>
      </c>
      <c r="DM29" s="57">
        <f t="shared" si="1073"/>
        <v>41564.024250351104</v>
      </c>
      <c r="DN29" s="57">
        <f t="shared" si="1073"/>
        <v>41562.960686503546</v>
      </c>
      <c r="DO29" s="57">
        <f t="shared" si="1073"/>
        <v>41561.913218686015</v>
      </c>
      <c r="DP29" s="57">
        <f t="shared" si="1073"/>
        <v>41560.881081606974</v>
      </c>
      <c r="DQ29" s="57">
        <f t="shared" ref="DQ29:DS29" si="1074">$B$6*$B$9-(DQ22+DQ33+DQ40+DQ48+DQ57+DQ64+DQ73+DQ78)</f>
        <v>41559.863314472408</v>
      </c>
      <c r="DR29" s="57">
        <f t="shared" si="1074"/>
        <v>41558.858852730089</v>
      </c>
      <c r="DS29" s="57">
        <f t="shared" si="1074"/>
        <v>41557.866609167912</v>
      </c>
      <c r="DT29" s="57">
        <f t="shared" ref="DT29:FY29" si="1075">$B$6*$B$9-(DT22+DT33+DT40+DT48+DT57+DT64+DT73+DT78)</f>
        <v>41556.885544431112</v>
      </c>
      <c r="DU29" s="57">
        <f t="shared" si="1075"/>
        <v>41555.914727249656</v>
      </c>
      <c r="DV29" s="57">
        <f t="shared" si="1075"/>
        <v>41554.953481670811</v>
      </c>
      <c r="DW29" s="57">
        <f t="shared" si="1075"/>
        <v>41554.001303135039</v>
      </c>
      <c r="DX29" s="57">
        <f t="shared" si="1075"/>
        <v>41553.057789994193</v>
      </c>
      <c r="DY29" s="57">
        <f t="shared" si="1075"/>
        <v>41552.122589706792</v>
      </c>
      <c r="DZ29" s="57">
        <f t="shared" si="1075"/>
        <v>41551.195358801866</v>
      </c>
      <c r="EA29" s="57">
        <f t="shared" si="1075"/>
        <v>41550.275735579839</v>
      </c>
      <c r="EB29" s="57">
        <f t="shared" si="1075"/>
        <v>41549.363324419304</v>
      </c>
      <c r="EC29" s="57">
        <f t="shared" si="1075"/>
        <v>41548.457666293631</v>
      </c>
      <c r="ED29" s="57">
        <f t="shared" si="1075"/>
        <v>41547.558287085572</v>
      </c>
      <c r="EE29" s="57">
        <f t="shared" si="1075"/>
        <v>41546.664731648554</v>
      </c>
      <c r="EF29" s="57">
        <f t="shared" si="1075"/>
        <v>41545.776585470099</v>
      </c>
      <c r="EG29" s="57">
        <f t="shared" si="1075"/>
        <v>41544.89348576565</v>
      </c>
      <c r="EH29" s="57">
        <f t="shared" si="1075"/>
        <v>41544.015123776662</v>
      </c>
      <c r="EI29" s="57">
        <f t="shared" si="1075"/>
        <v>41543.141239967168</v>
      </c>
      <c r="EJ29" s="57">
        <f t="shared" si="1075"/>
        <v>41542.271613709236</v>
      </c>
      <c r="EK29" s="57">
        <f t="shared" si="1075"/>
        <v>41541.406040140835</v>
      </c>
      <c r="EL29" s="57">
        <f t="shared" si="1075"/>
        <v>41540.54431662635</v>
      </c>
      <c r="EM29" s="57">
        <f t="shared" si="1075"/>
        <v>41539.686236662637</v>
      </c>
      <c r="EN29" s="57">
        <f t="shared" si="1075"/>
        <v>41538.831589264264</v>
      </c>
      <c r="EO29" s="57">
        <f t="shared" si="1075"/>
        <v>41537.980162060398</v>
      </c>
      <c r="EP29" s="57">
        <f t="shared" si="1075"/>
        <v>41537.131746539802</v>
      </c>
      <c r="EQ29" s="57">
        <f t="shared" si="1075"/>
        <v>41536.28614408568</v>
      </c>
      <c r="ER29" s="57">
        <f t="shared" si="1075"/>
        <v>41535.443173401283</v>
      </c>
      <c r="ES29" s="57">
        <f t="shared" si="1075"/>
        <v>41534.602672747911</v>
      </c>
      <c r="ET29" s="57">
        <f t="shared" si="1075"/>
        <v>41533.764498727629</v>
      </c>
      <c r="EU29" s="57">
        <f t="shared" si="1075"/>
        <v>41532.928523051371</v>
      </c>
      <c r="EV29" s="57">
        <f t="shared" si="1075"/>
        <v>41532.094628457678</v>
      </c>
      <c r="EW29" s="57">
        <f t="shared" si="1075"/>
        <v>41531.262704689783</v>
      </c>
      <c r="EX29" s="57">
        <f t="shared" si="1075"/>
        <v>41530.432645202527</v>
      </c>
      <c r="EY29" s="57">
        <f t="shared" si="1075"/>
        <v>41529.604345056257</v>
      </c>
      <c r="EZ29" s="57">
        <f t="shared" si="1075"/>
        <v>41528.777701029423</v>
      </c>
      <c r="FA29" s="57">
        <f t="shared" si="1075"/>
        <v>41527.952612876288</v>
      </c>
      <c r="FB29" s="57">
        <f t="shared" si="1075"/>
        <v>41527.128984938347</v>
      </c>
      <c r="FC29" s="57">
        <f t="shared" si="1075"/>
        <v>41526.306727565694</v>
      </c>
      <c r="FD29" s="57">
        <f t="shared" si="1075"/>
        <v>41525.485758017268</v>
      </c>
      <c r="FE29" s="57">
        <f t="shared" si="1075"/>
        <v>41524.666000688449</v>
      </c>
      <c r="FF29" s="57">
        <f t="shared" si="1075"/>
        <v>41523.847386661684</v>
      </c>
      <c r="FG29" s="57">
        <f t="shared" si="1075"/>
        <v>41523.029852565538</v>
      </c>
      <c r="FH29" s="57">
        <f t="shared" si="1075"/>
        <v>41522.213339279551</v>
      </c>
      <c r="FI29" s="57">
        <f t="shared" si="1075"/>
        <v>41521.397790818919</v>
      </c>
      <c r="FJ29" s="57">
        <f t="shared" si="1075"/>
        <v>41520.583153570682</v>
      </c>
      <c r="FK29" s="57">
        <f t="shared" si="1075"/>
        <v>41519.769375929354</v>
      </c>
      <c r="FL29" s="57">
        <f t="shared" si="1075"/>
        <v>41518.956408289749</v>
      </c>
      <c r="FM29" s="57">
        <f t="shared" si="1075"/>
        <v>41518.144203295305</v>
      </c>
      <c r="FN29" s="57">
        <f t="shared" si="1075"/>
        <v>41517.332716206627</v>
      </c>
      <c r="FO29" s="57">
        <f t="shared" si="1075"/>
        <v>41516.521905178946</v>
      </c>
      <c r="FP29" s="57">
        <f t="shared" si="1075"/>
        <v>41515.7117313544</v>
      </c>
      <c r="FQ29" s="57">
        <f t="shared" si="1075"/>
        <v>41514.902158756449</v>
      </c>
      <c r="FR29" s="57">
        <f t="shared" si="1075"/>
        <v>41514.093154025744</v>
      </c>
      <c r="FS29" s="57">
        <f t="shared" si="1075"/>
        <v>41513.284686064275</v>
      </c>
      <c r="FT29" s="57">
        <f t="shared" si="1075"/>
        <v>41512.476725662549</v>
      </c>
      <c r="FU29" s="57">
        <f t="shared" si="1075"/>
        <v>41511.669245177407</v>
      </c>
      <c r="FV29" s="57">
        <f t="shared" si="1075"/>
        <v>41510.86221831938</v>
      </c>
      <c r="FW29" s="57">
        <f t="shared" si="1075"/>
        <v>41510.055620054198</v>
      </c>
      <c r="FX29" s="57">
        <f t="shared" si="1075"/>
        <v>41509.24942659185</v>
      </c>
      <c r="FY29" s="57">
        <f t="shared" si="1075"/>
        <v>41508.443615423465</v>
      </c>
      <c r="GA29" s="57" t="s">
        <v>91</v>
      </c>
    </row>
    <row r="30" spans="1:183" s="57" customFormat="1" x14ac:dyDescent="0.25">
      <c r="A30" s="57" t="s">
        <v>119</v>
      </c>
      <c r="C30" s="57">
        <f t="shared" ref="C30:AH30" si="1076">$B$6*$B$8-(C24+C35+C42+C50+C59+C66+C74+C79)</f>
        <v>19130.793248908285</v>
      </c>
      <c r="D30" s="57">
        <f t="shared" si="1076"/>
        <v>19128.583628646273</v>
      </c>
      <c r="E30" s="57">
        <f t="shared" si="1076"/>
        <v>19125.843699521378</v>
      </c>
      <c r="F30" s="57">
        <f t="shared" si="1076"/>
        <v>19122.446187406505</v>
      </c>
      <c r="G30" s="57">
        <f t="shared" si="1076"/>
        <v>19118.23327238407</v>
      </c>
      <c r="H30" s="57">
        <f t="shared" si="1076"/>
        <v>19113.009257756246</v>
      </c>
      <c r="I30" s="57">
        <f t="shared" si="1076"/>
        <v>19106.523479617743</v>
      </c>
      <c r="J30" s="57">
        <f t="shared" si="1076"/>
        <v>19104.955476654144</v>
      </c>
      <c r="K30" s="57">
        <f t="shared" si="1076"/>
        <v>19103.104672383401</v>
      </c>
      <c r="L30" s="57">
        <f t="shared" si="1076"/>
        <v>19100.903256958409</v>
      </c>
      <c r="M30" s="57">
        <f t="shared" si="1076"/>
        <v>19098.26717830023</v>
      </c>
      <c r="N30" s="57">
        <f t="shared" si="1076"/>
        <v>19095.092260635414</v>
      </c>
      <c r="O30" s="57">
        <f t="shared" si="1076"/>
        <v>19091.249400294902</v>
      </c>
      <c r="P30" s="69">
        <f t="shared" si="1076"/>
        <v>19086.578622012832</v>
      </c>
      <c r="Q30" s="57">
        <f t="shared" si="1076"/>
        <v>19080.04661129423</v>
      </c>
      <c r="R30" s="57">
        <f t="shared" si="1076"/>
        <v>19077.421177516011</v>
      </c>
      <c r="S30" s="57">
        <f t="shared" si="1076"/>
        <v>19074.554514516625</v>
      </c>
      <c r="T30" s="57">
        <f t="shared" si="1076"/>
        <v>19071.406850093837</v>
      </c>
      <c r="U30" s="57">
        <f t="shared" si="1076"/>
        <v>19067.928949946265</v>
      </c>
      <c r="V30" s="57">
        <f t="shared" si="1076"/>
        <v>19064.05989027589</v>
      </c>
      <c r="W30" s="69">
        <f t="shared" si="1076"/>
        <v>19059.724318186236</v>
      </c>
      <c r="X30" s="57">
        <f t="shared" si="1076"/>
        <v>19057.078248154234</v>
      </c>
      <c r="Y30" s="57">
        <f t="shared" si="1076"/>
        <v>19053.885744595176</v>
      </c>
      <c r="Z30" s="57">
        <f t="shared" si="1076"/>
        <v>19050.626599542386</v>
      </c>
      <c r="AA30" s="57">
        <f t="shared" si="1076"/>
        <v>19047.316157957936</v>
      </c>
      <c r="AB30" s="57">
        <f t="shared" si="1076"/>
        <v>19043.975320399688</v>
      </c>
      <c r="AC30" s="57">
        <f t="shared" si="1076"/>
        <v>19040.6318680804</v>
      </c>
      <c r="AD30" s="69">
        <f t="shared" si="1076"/>
        <v>19037.322103007915</v>
      </c>
      <c r="AE30" s="57">
        <f t="shared" si="1076"/>
        <v>19035.384567596033</v>
      </c>
      <c r="AF30" s="57">
        <f t="shared" si="1076"/>
        <v>19033.697421297809</v>
      </c>
      <c r="AG30" s="57">
        <f t="shared" si="1076"/>
        <v>19031.958475990486</v>
      </c>
      <c r="AH30" s="57">
        <f t="shared" si="1076"/>
        <v>19030.179217385354</v>
      </c>
      <c r="AI30" s="57">
        <f t="shared" ref="AI30:BM30" si="1077">$B$6*$B$8-(AI24+AI35+AI42+AI50+AI59+AI66+AI74+AI79)</f>
        <v>19028.374917852427</v>
      </c>
      <c r="AJ30" s="165">
        <f t="shared" si="1077"/>
        <v>19026.565651655514</v>
      </c>
      <c r="AK30" s="69">
        <f t="shared" si="1077"/>
        <v>19024.777548736052</v>
      </c>
      <c r="AL30" s="57">
        <f t="shared" si="1077"/>
        <v>19023.044342151716</v>
      </c>
      <c r="AM30" s="57">
        <f t="shared" si="1077"/>
        <v>19021.348583273346</v>
      </c>
      <c r="AN30" s="57">
        <f t="shared" si="1077"/>
        <v>19019.735647536076</v>
      </c>
      <c r="AO30" s="57">
        <f t="shared" si="1077"/>
        <v>19018.208578796155</v>
      </c>
      <c r="AP30" s="57">
        <f t="shared" si="1077"/>
        <v>19016.770900053551</v>
      </c>
      <c r="AQ30" s="165">
        <f t="shared" si="1077"/>
        <v>19015.426700765132</v>
      </c>
      <c r="AR30" s="69">
        <f t="shared" si="1077"/>
        <v>19014.18075188635</v>
      </c>
      <c r="AS30" s="57">
        <f t="shared" si="1077"/>
        <v>19013.038654913482</v>
      </c>
      <c r="AT30" s="57">
        <f t="shared" si="1077"/>
        <v>19011.901644874586</v>
      </c>
      <c r="AU30" s="57">
        <f t="shared" si="1077"/>
        <v>19010.769702355497</v>
      </c>
      <c r="AV30" s="57">
        <f t="shared" si="1077"/>
        <v>19009.65101509944</v>
      </c>
      <c r="AW30" s="57">
        <f t="shared" si="1077"/>
        <v>19008.55328209815</v>
      </c>
      <c r="AX30" s="165">
        <f t="shared" si="1077"/>
        <v>19007.483516734854</v>
      </c>
      <c r="AY30" s="69">
        <f t="shared" si="1077"/>
        <v>19006.447797179979</v>
      </c>
      <c r="AZ30" s="57">
        <f t="shared" si="1077"/>
        <v>19005.450952062678</v>
      </c>
      <c r="BA30" s="57">
        <f t="shared" si="1077"/>
        <v>19004.496166625573</v>
      </c>
      <c r="BB30" s="57">
        <f t="shared" si="1077"/>
        <v>19003.576437928568</v>
      </c>
      <c r="BC30" s="57">
        <f t="shared" si="1077"/>
        <v>19002.689942650173</v>
      </c>
      <c r="BD30" s="57">
        <f t="shared" si="1077"/>
        <v>19001.834986122387</v>
      </c>
      <c r="BE30" s="165">
        <f t="shared" si="1077"/>
        <v>19001.009865115368</v>
      </c>
      <c r="BF30" s="69">
        <f t="shared" si="1077"/>
        <v>19000.212691616242</v>
      </c>
      <c r="BG30" s="57">
        <f t="shared" si="1077"/>
        <v>18999.441174594376</v>
      </c>
      <c r="BH30" s="57">
        <f t="shared" si="1077"/>
        <v>18998.692336519867</v>
      </c>
      <c r="BI30" s="57">
        <f t="shared" si="1077"/>
        <v>18997.967736775896</v>
      </c>
      <c r="BJ30" s="57">
        <f t="shared" si="1077"/>
        <v>18997.267489036411</v>
      </c>
      <c r="BK30" s="57">
        <f t="shared" si="1077"/>
        <v>18996.591197748472</v>
      </c>
      <c r="BL30" s="165">
        <f t="shared" si="1077"/>
        <v>18995.937974915156</v>
      </c>
      <c r="BM30" s="69">
        <f t="shared" si="1077"/>
        <v>18995.306454415051</v>
      </c>
      <c r="BN30" s="57">
        <f t="shared" ref="BN30:CC30" si="1078">$B$6*$B$8-(BN24+BN35+BN42+BN50+BN59+BN66+BN74+BN79)</f>
        <v>18994.694795686504</v>
      </c>
      <c r="BO30" s="57">
        <f t="shared" si="1078"/>
        <v>18994.10068705188</v>
      </c>
      <c r="BP30" s="57">
        <f t="shared" si="1078"/>
        <v>18993.523766215221</v>
      </c>
      <c r="BQ30" s="57">
        <f t="shared" si="1078"/>
        <v>18992.964021297568</v>
      </c>
      <c r="BR30" s="57">
        <f t="shared" si="1078"/>
        <v>18992.421338170516</v>
      </c>
      <c r="BS30" s="57">
        <f t="shared" si="1078"/>
        <v>18991.895475105837</v>
      </c>
      <c r="BT30" s="69">
        <f t="shared" si="1078"/>
        <v>18991.38604761683</v>
      </c>
      <c r="BU30" s="57">
        <f t="shared" si="1078"/>
        <v>18990.810273242689</v>
      </c>
      <c r="BV30" s="57">
        <f t="shared" si="1078"/>
        <v>18990.252289733478</v>
      </c>
      <c r="BW30" s="57">
        <f t="shared" si="1078"/>
        <v>18989.711215497475</v>
      </c>
      <c r="BX30" s="57">
        <f t="shared" si="1078"/>
        <v>18989.186263449137</v>
      </c>
      <c r="BY30" s="57">
        <f t="shared" si="1078"/>
        <v>18988.676681583183</v>
      </c>
      <c r="BZ30" s="57">
        <f t="shared" si="1078"/>
        <v>18988.181765780046</v>
      </c>
      <c r="CA30" s="69">
        <f t="shared" si="1078"/>
        <v>18987.700874104099</v>
      </c>
      <c r="CB30" s="57">
        <f t="shared" si="1078"/>
        <v>18987.233444108875</v>
      </c>
      <c r="CC30" s="57">
        <f t="shared" si="1078"/>
        <v>18986.77038904322</v>
      </c>
      <c r="CD30" s="57">
        <f t="shared" ref="CD30:DP30" si="1079">$B$6*$B$8-(CD24+CD35+CD42+CD50+CD59+CD66+CD74+CD79)</f>
        <v>18986.32952736782</v>
      </c>
      <c r="CE30" s="57">
        <f t="shared" si="1079"/>
        <v>18985.910170207593</v>
      </c>
      <c r="CF30" s="57">
        <f t="shared" si="1079"/>
        <v>18985.51157275082</v>
      </c>
      <c r="CG30" s="57">
        <f t="shared" si="1079"/>
        <v>18985.132957565253</v>
      </c>
      <c r="CH30" s="69">
        <f t="shared" si="1079"/>
        <v>18984.773540259714</v>
      </c>
      <c r="CI30" s="57">
        <f t="shared" si="1079"/>
        <v>18984.432556935692</v>
      </c>
      <c r="CJ30" s="57">
        <f t="shared" si="1079"/>
        <v>18984.117918403965</v>
      </c>
      <c r="CK30" s="57">
        <f t="shared" si="1079"/>
        <v>18983.810218264087</v>
      </c>
      <c r="CL30" s="57">
        <f t="shared" si="1079"/>
        <v>18983.509845356813</v>
      </c>
      <c r="CM30" s="57">
        <f t="shared" si="1079"/>
        <v>18983.217195467572</v>
      </c>
      <c r="CN30" s="57">
        <f t="shared" si="1079"/>
        <v>18982.932664694312</v>
      </c>
      <c r="CO30" s="69">
        <f t="shared" si="1079"/>
        <v>18982.656643593768</v>
      </c>
      <c r="CP30" s="57">
        <f t="shared" si="1079"/>
        <v>18982.389512165617</v>
      </c>
      <c r="CQ30" s="57">
        <f t="shared" si="1079"/>
        <v>18982.131635583195</v>
      </c>
      <c r="CR30" s="57">
        <f t="shared" si="1079"/>
        <v>18981.88461701485</v>
      </c>
      <c r="CS30" s="57">
        <f t="shared" si="1079"/>
        <v>18981.647337177896</v>
      </c>
      <c r="CT30" s="57">
        <f t="shared" si="1079"/>
        <v>18981.418755677882</v>
      </c>
      <c r="CU30" s="57">
        <f t="shared" si="1079"/>
        <v>18981.197915546418</v>
      </c>
      <c r="CV30" s="69">
        <f t="shared" si="1079"/>
        <v>18980.983945597553</v>
      </c>
      <c r="CW30" s="57">
        <f t="shared" si="1079"/>
        <v>18980.776060489523</v>
      </c>
      <c r="CX30" s="57">
        <f t="shared" si="1079"/>
        <v>18980.573558423348</v>
      </c>
      <c r="CY30" s="57">
        <f t="shared" si="1079"/>
        <v>18980.375188301241</v>
      </c>
      <c r="CZ30" s="57">
        <f t="shared" si="1079"/>
        <v>18980.181234387775</v>
      </c>
      <c r="DA30" s="57">
        <f t="shared" si="1079"/>
        <v>18979.991871357637</v>
      </c>
      <c r="DB30" s="57">
        <f t="shared" si="1079"/>
        <v>18979.807169541989</v>
      </c>
      <c r="DC30" s="57">
        <f t="shared" si="1079"/>
        <v>18979.627100984198</v>
      </c>
      <c r="DD30" s="69">
        <f t="shared" si="1079"/>
        <v>18979.451546089898</v>
      </c>
      <c r="DE30" s="57">
        <f t="shared" si="1079"/>
        <v>18979.280300643764</v>
      </c>
      <c r="DF30" s="57">
        <f t="shared" si="1079"/>
        <v>18979.113082965447</v>
      </c>
      <c r="DG30" s="57">
        <f t="shared" si="1079"/>
        <v>18978.949404053099</v>
      </c>
      <c r="DH30" s="57">
        <f t="shared" si="1079"/>
        <v>18978.788876935825</v>
      </c>
      <c r="DI30" s="57">
        <f t="shared" si="1079"/>
        <v>18978.631202962457</v>
      </c>
      <c r="DJ30" s="57">
        <f t="shared" si="1079"/>
        <v>18978.476158145211</v>
      </c>
      <c r="DK30" s="69">
        <f t="shared" si="1079"/>
        <v>18978.323579775151</v>
      </c>
      <c r="DL30" s="57">
        <f t="shared" si="1079"/>
        <v>18978.173353519091</v>
      </c>
      <c r="DM30" s="57">
        <f t="shared" si="1079"/>
        <v>18978.025401195886</v>
      </c>
      <c r="DN30" s="57">
        <f t="shared" si="1079"/>
        <v>18977.879715049665</v>
      </c>
      <c r="DO30" s="57">
        <f t="shared" si="1079"/>
        <v>18977.73623115498</v>
      </c>
      <c r="DP30" s="57">
        <f t="shared" si="1079"/>
        <v>18977.594844796244</v>
      </c>
      <c r="DQ30" s="57">
        <f t="shared" ref="DQ30:DS30" si="1080">$B$6*$B$8-(DQ24+DQ35+DQ42+DQ50+DQ59+DQ66+DQ74+DQ79)</f>
        <v>18977.455424467629</v>
      </c>
      <c r="DR30" s="57">
        <f t="shared" si="1080"/>
        <v>18977.317824438996</v>
      </c>
      <c r="DS30" s="57">
        <f t="shared" si="1080"/>
        <v>18977.181895864738</v>
      </c>
      <c r="DT30" s="57">
        <f t="shared" ref="DT30:FY30" si="1081">$B$6*$B$8-(DT24+DT35+DT42+DT50+DT59+DT66+DT74+DT79)</f>
        <v>18977.047496444262</v>
      </c>
      <c r="DU30" s="57">
        <f t="shared" si="1081"/>
        <v>18976.914498673701</v>
      </c>
      <c r="DV30" s="57">
        <f t="shared" si="1081"/>
        <v>18976.782810017958</v>
      </c>
      <c r="DW30" s="57">
        <f t="shared" si="1081"/>
        <v>18976.652361416123</v>
      </c>
      <c r="DX30" s="57">
        <f t="shared" si="1081"/>
        <v>18976.523097901343</v>
      </c>
      <c r="DY30" s="57">
        <f t="shared" si="1081"/>
        <v>18976.394971230537</v>
      </c>
      <c r="DZ30" s="57">
        <f t="shared" si="1081"/>
        <v>18976.267934399792</v>
      </c>
      <c r="EA30" s="57">
        <f t="shared" si="1081"/>
        <v>18976.141937904318</v>
      </c>
      <c r="EB30" s="57">
        <f t="shared" si="1081"/>
        <v>18976.016927588153</v>
      </c>
      <c r="EC30" s="57">
        <f t="shared" si="1081"/>
        <v>18975.892840604276</v>
      </c>
      <c r="ED30" s="57">
        <f t="shared" si="1081"/>
        <v>18975.769612033826</v>
      </c>
      <c r="EE30" s="57">
        <f t="shared" si="1081"/>
        <v>18975.64717955302</v>
      </c>
      <c r="EF30" s="57">
        <f t="shared" si="1081"/>
        <v>18975.525486401704</v>
      </c>
      <c r="EG30" s="57">
        <f t="shared" si="1081"/>
        <v>18975.40448290393</v>
      </c>
      <c r="EH30" s="57">
        <f t="shared" si="1081"/>
        <v>18975.284126783416</v>
      </c>
      <c r="EI30" s="57">
        <f t="shared" si="1081"/>
        <v>18975.164382505958</v>
      </c>
      <c r="EJ30" s="57">
        <f t="shared" si="1081"/>
        <v>18975.04521986657</v>
      </c>
      <c r="EK30" s="57">
        <f t="shared" si="1081"/>
        <v>18974.926610818748</v>
      </c>
      <c r="EL30" s="57">
        <f t="shared" si="1081"/>
        <v>18974.808527619323</v>
      </c>
      <c r="EM30" s="57">
        <f t="shared" si="1081"/>
        <v>18974.69094199342</v>
      </c>
      <c r="EN30" s="57">
        <f t="shared" si="1081"/>
        <v>18974.573825050193</v>
      </c>
      <c r="EO30" s="57">
        <f t="shared" si="1081"/>
        <v>18974.457147707199</v>
      </c>
      <c r="EP30" s="57">
        <f t="shared" si="1081"/>
        <v>18974.340881409156</v>
      </c>
      <c r="EQ30" s="57">
        <f t="shared" si="1081"/>
        <v>18974.224998955022</v>
      </c>
      <c r="ER30" s="57">
        <f t="shared" si="1081"/>
        <v>18974.10947551575</v>
      </c>
      <c r="ES30" s="57">
        <f t="shared" si="1081"/>
        <v>18973.994288941158</v>
      </c>
      <c r="ET30" s="57">
        <f t="shared" si="1081"/>
        <v>18973.879419593308</v>
      </c>
      <c r="EU30" s="57">
        <f t="shared" si="1081"/>
        <v>18973.764849903775</v>
      </c>
      <c r="EV30" s="57">
        <f t="shared" si="1081"/>
        <v>18973.650563814452</v>
      </c>
      <c r="EW30" s="57">
        <f t="shared" si="1081"/>
        <v>18973.5365462263</v>
      </c>
      <c r="EX30" s="57">
        <f t="shared" si="1081"/>
        <v>18973.422782548114</v>
      </c>
      <c r="EY30" s="57">
        <f t="shared" si="1081"/>
        <v>18973.309258407873</v>
      </c>
      <c r="EZ30" s="57">
        <f t="shared" si="1081"/>
        <v>18973.195959668228</v>
      </c>
      <c r="FA30" s="57">
        <f t="shared" si="1081"/>
        <v>18973.082872598872</v>
      </c>
      <c r="FB30" s="57">
        <f t="shared" si="1081"/>
        <v>18972.969984097472</v>
      </c>
      <c r="FC30" s="57">
        <f t="shared" si="1081"/>
        <v>18972.857281884495</v>
      </c>
      <c r="FD30" s="57">
        <f t="shared" si="1081"/>
        <v>18972.744754626696</v>
      </c>
      <c r="FE30" s="57">
        <f t="shared" si="1081"/>
        <v>18972.632391968367</v>
      </c>
      <c r="FF30" s="57">
        <f t="shared" si="1081"/>
        <v>18972.520184469813</v>
      </c>
      <c r="FG30" s="57">
        <f t="shared" si="1081"/>
        <v>18972.408123451027</v>
      </c>
      <c r="FH30" s="57">
        <f t="shared" si="1081"/>
        <v>18972.296200814202</v>
      </c>
      <c r="FI30" s="57">
        <f t="shared" si="1081"/>
        <v>18972.184408890913</v>
      </c>
      <c r="FJ30" s="57">
        <f t="shared" si="1081"/>
        <v>18972.072740337429</v>
      </c>
      <c r="FK30" s="57">
        <f t="shared" si="1081"/>
        <v>18971.961188084788</v>
      </c>
      <c r="FL30" s="57">
        <f t="shared" si="1081"/>
        <v>18971.849745337844</v>
      </c>
      <c r="FM30" s="57">
        <f t="shared" si="1081"/>
        <v>18971.738405609321</v>
      </c>
      <c r="FN30" s="57">
        <f t="shared" si="1081"/>
        <v>18971.627162770354</v>
      </c>
      <c r="FO30" s="57">
        <f t="shared" si="1081"/>
        <v>18971.516011088563</v>
      </c>
      <c r="FP30" s="57">
        <f t="shared" si="1081"/>
        <v>18971.404945240709</v>
      </c>
      <c r="FQ30" s="57">
        <f t="shared" si="1081"/>
        <v>18971.293960298281</v>
      </c>
      <c r="FR30" s="57">
        <f t="shared" si="1081"/>
        <v>18971.183051691274</v>
      </c>
      <c r="FS30" s="57">
        <f t="shared" si="1081"/>
        <v>18971.07221515946</v>
      </c>
      <c r="FT30" s="57">
        <f t="shared" si="1081"/>
        <v>18970.961446701287</v>
      </c>
      <c r="FU30" s="57">
        <f t="shared" si="1081"/>
        <v>18970.850742529714</v>
      </c>
      <c r="FV30" s="57">
        <f t="shared" si="1081"/>
        <v>18970.740099043094</v>
      </c>
      <c r="FW30" s="57">
        <f t="shared" si="1081"/>
        <v>18970.629512811669</v>
      </c>
      <c r="FX30" s="57">
        <f t="shared" si="1081"/>
        <v>18970.518980576086</v>
      </c>
      <c r="FY30" s="57">
        <f t="shared" si="1081"/>
        <v>18970.408499252459</v>
      </c>
      <c r="GA30" s="57" t="s">
        <v>119</v>
      </c>
    </row>
    <row r="31" spans="1:183" s="57" customFormat="1" x14ac:dyDescent="0.25">
      <c r="A31" s="57" t="s">
        <v>120</v>
      </c>
      <c r="C31" s="57">
        <f t="shared" ref="C31:AH31" si="1082">$B$6*$B$7-(C26+C37+C44+C52+C61+C68+C75+C80)</f>
        <v>3958.6695390384912</v>
      </c>
      <c r="D31" s="57">
        <f t="shared" si="1082"/>
        <v>3958.350228407729</v>
      </c>
      <c r="E31" s="57">
        <f t="shared" si="1082"/>
        <v>3957.9542832255838</v>
      </c>
      <c r="F31" s="57">
        <f t="shared" si="1082"/>
        <v>3957.4633111997236</v>
      </c>
      <c r="G31" s="57">
        <f t="shared" si="1082"/>
        <v>3956.8545058876575</v>
      </c>
      <c r="H31" s="57">
        <f t="shared" si="1082"/>
        <v>3956.0995873006955</v>
      </c>
      <c r="I31" s="57">
        <f t="shared" si="1082"/>
        <v>3955.1534882528622</v>
      </c>
      <c r="J31" s="57">
        <f t="shared" si="1082"/>
        <v>3954.7118180673619</v>
      </c>
      <c r="K31" s="57">
        <f t="shared" si="1082"/>
        <v>3954.1888947806892</v>
      </c>
      <c r="L31" s="57">
        <f t="shared" si="1082"/>
        <v>3953.5652403920813</v>
      </c>
      <c r="M31" s="57">
        <f t="shared" si="1082"/>
        <v>3952.816713915875</v>
      </c>
      <c r="N31" s="57">
        <f t="shared" si="1082"/>
        <v>3951.9133983696602</v>
      </c>
      <c r="O31" s="57">
        <f t="shared" si="1082"/>
        <v>3950.8182238692698</v>
      </c>
      <c r="P31" s="69">
        <f t="shared" si="1082"/>
        <v>3949.4852652172667</v>
      </c>
      <c r="Q31" s="57">
        <f t="shared" si="1082"/>
        <v>3947.7454934624252</v>
      </c>
      <c r="R31" s="57">
        <f t="shared" si="1082"/>
        <v>3947.0231552833202</v>
      </c>
      <c r="S31" s="57">
        <f t="shared" si="1082"/>
        <v>3946.2186137775498</v>
      </c>
      <c r="T31" s="57">
        <f t="shared" si="1082"/>
        <v>3945.3174825388433</v>
      </c>
      <c r="U31" s="57">
        <f t="shared" si="1082"/>
        <v>3944.3019530738152</v>
      </c>
      <c r="V31" s="57">
        <f t="shared" si="1082"/>
        <v>3943.1499893521082</v>
      </c>
      <c r="W31" s="69">
        <f t="shared" si="1082"/>
        <v>3941.8343371754145</v>
      </c>
      <c r="X31" s="57">
        <f t="shared" si="1082"/>
        <v>3940.989482226586</v>
      </c>
      <c r="Y31" s="57">
        <f t="shared" si="1082"/>
        <v>3939.9674819564166</v>
      </c>
      <c r="Z31" s="57">
        <f t="shared" si="1082"/>
        <v>3938.908016121266</v>
      </c>
      <c r="AA31" s="57">
        <f t="shared" si="1082"/>
        <v>3937.8113750589814</v>
      </c>
      <c r="AB31" s="57">
        <f t="shared" si="1082"/>
        <v>3936.6784648162252</v>
      </c>
      <c r="AC31" s="57">
        <f t="shared" si="1082"/>
        <v>3935.5109513158159</v>
      </c>
      <c r="AD31" s="69">
        <f t="shared" si="1082"/>
        <v>3934.3114378076252</v>
      </c>
      <c r="AE31" s="57">
        <f t="shared" si="1082"/>
        <v>3933.5946312738956</v>
      </c>
      <c r="AF31" s="57">
        <f t="shared" si="1082"/>
        <v>3932.9260579258253</v>
      </c>
      <c r="AG31" s="57">
        <f t="shared" si="1082"/>
        <v>3932.2095250022421</v>
      </c>
      <c r="AH31" s="57">
        <f t="shared" si="1082"/>
        <v>3931.440698413036</v>
      </c>
      <c r="AI31" s="57">
        <f t="shared" ref="AI31:BM31" si="1083">$B$6*$B$7-(AI26+AI37+AI44+AI52+AI61+AI68+AI75+AI80)</f>
        <v>3930.6145197845458</v>
      </c>
      <c r="AJ31" s="165">
        <f t="shared" si="1083"/>
        <v>3929.7250657848203</v>
      </c>
      <c r="AK31" s="69">
        <f t="shared" si="1083"/>
        <v>3928.7653733170891</v>
      </c>
      <c r="AL31" s="57">
        <f t="shared" si="1083"/>
        <v>3927.7272223846749</v>
      </c>
      <c r="AM31" s="57">
        <f t="shared" si="1083"/>
        <v>3927.0059180358267</v>
      </c>
      <c r="AN31" s="57">
        <f t="shared" si="1083"/>
        <v>3926.2847811414117</v>
      </c>
      <c r="AO31" s="57">
        <f t="shared" si="1083"/>
        <v>3925.5607734913929</v>
      </c>
      <c r="AP31" s="57">
        <f t="shared" si="1083"/>
        <v>3924.8300742854262</v>
      </c>
      <c r="AQ31" s="165">
        <f t="shared" si="1083"/>
        <v>3924.0878901745655</v>
      </c>
      <c r="AR31" s="69">
        <f t="shared" si="1083"/>
        <v>3923.3282240796489</v>
      </c>
      <c r="AS31" s="57">
        <f t="shared" si="1083"/>
        <v>3922.7440462448976</v>
      </c>
      <c r="AT31" s="57">
        <f t="shared" si="1083"/>
        <v>3922.0816816117558</v>
      </c>
      <c r="AU31" s="57">
        <f t="shared" si="1083"/>
        <v>3921.4057560893093</v>
      </c>
      <c r="AV31" s="57">
        <f t="shared" si="1083"/>
        <v>3920.7174722134137</v>
      </c>
      <c r="AW31" s="57">
        <f t="shared" si="1083"/>
        <v>3920.0177297002342</v>
      </c>
      <c r="AX31" s="165">
        <f t="shared" si="1083"/>
        <v>3919.324803724799</v>
      </c>
      <c r="AY31" s="69">
        <f t="shared" si="1083"/>
        <v>3918.6454683407842</v>
      </c>
      <c r="AZ31" s="57">
        <f t="shared" si="1083"/>
        <v>3918.1591061579434</v>
      </c>
      <c r="BA31" s="57">
        <f t="shared" si="1083"/>
        <v>3917.7162077990124</v>
      </c>
      <c r="BB31" s="57">
        <f t="shared" si="1083"/>
        <v>3917.2738140741126</v>
      </c>
      <c r="BC31" s="57">
        <f t="shared" si="1083"/>
        <v>3916.8320269214751</v>
      </c>
      <c r="BD31" s="57">
        <f t="shared" si="1083"/>
        <v>3916.3923446201752</v>
      </c>
      <c r="BE31" s="165">
        <f t="shared" si="1083"/>
        <v>3915.9568569251696</v>
      </c>
      <c r="BF31" s="69">
        <f t="shared" si="1083"/>
        <v>3915.5283480712969</v>
      </c>
      <c r="BG31" s="57">
        <f t="shared" si="1083"/>
        <v>3915.1104233608276</v>
      </c>
      <c r="BH31" s="57">
        <f t="shared" si="1083"/>
        <v>3914.7053573868343</v>
      </c>
      <c r="BI31" s="57">
        <f t="shared" si="1083"/>
        <v>3914.3175235435142</v>
      </c>
      <c r="BJ31" s="57">
        <f t="shared" si="1083"/>
        <v>3913.9478459030011</v>
      </c>
      <c r="BK31" s="57">
        <f t="shared" si="1083"/>
        <v>3913.5963161291438</v>
      </c>
      <c r="BL31" s="165">
        <f t="shared" si="1083"/>
        <v>3913.2629122292815</v>
      </c>
      <c r="BM31" s="69">
        <f t="shared" si="1083"/>
        <v>3912.9476331085721</v>
      </c>
      <c r="BN31" s="57">
        <f t="shared" ref="BN31:CC31" si="1084">$B$6*$B$7-(BN26+BN37+BN44+BN52+BN61+BN68+BN75+BN80)</f>
        <v>3912.6505374285275</v>
      </c>
      <c r="BO31" s="57">
        <f t="shared" si="1084"/>
        <v>3912.3573634287618</v>
      </c>
      <c r="BP31" s="57">
        <f t="shared" si="1084"/>
        <v>3912.0687040479056</v>
      </c>
      <c r="BQ31" s="57">
        <f t="shared" si="1084"/>
        <v>3911.785716400831</v>
      </c>
      <c r="BR31" s="57">
        <f t="shared" si="1084"/>
        <v>3911.5094488763089</v>
      </c>
      <c r="BS31" s="57">
        <f t="shared" si="1084"/>
        <v>3911.2408154007712</v>
      </c>
      <c r="BT31" s="69">
        <f t="shared" si="1084"/>
        <v>3910.9805671074832</v>
      </c>
      <c r="BU31" s="57">
        <f t="shared" si="1084"/>
        <v>3910.7043066609053</v>
      </c>
      <c r="BV31" s="57">
        <f t="shared" si="1084"/>
        <v>3910.4381053292136</v>
      </c>
      <c r="BW31" s="57">
        <f t="shared" si="1084"/>
        <v>3910.1805811510881</v>
      </c>
      <c r="BX31" s="57">
        <f t="shared" si="1084"/>
        <v>3909.9313295297306</v>
      </c>
      <c r="BY31" s="57">
        <f t="shared" si="1084"/>
        <v>3909.6899920632281</v>
      </c>
      <c r="BZ31" s="57">
        <f t="shared" si="1084"/>
        <v>3909.4562390691772</v>
      </c>
      <c r="CA31" s="69">
        <f t="shared" si="1084"/>
        <v>3909.2297473659419</v>
      </c>
      <c r="CB31" s="57">
        <f t="shared" si="1084"/>
        <v>3909.01017382892</v>
      </c>
      <c r="CC31" s="57">
        <f t="shared" si="1084"/>
        <v>3908.7944726438764</v>
      </c>
      <c r="CD31" s="57">
        <f t="shared" ref="CD31:DP31" si="1085">$B$6*$B$7-(CD26+CD37+CD44+CD52+CD61+CD68+CD75+CD80)</f>
        <v>3908.5889517590017</v>
      </c>
      <c r="CE31" s="57">
        <f t="shared" si="1085"/>
        <v>3908.3933445331104</v>
      </c>
      <c r="CF31" s="57">
        <f t="shared" si="1085"/>
        <v>3908.2073099887994</v>
      </c>
      <c r="CG31" s="57">
        <f t="shared" si="1085"/>
        <v>3908.0304430046785</v>
      </c>
      <c r="CH31" s="69">
        <f t="shared" si="1085"/>
        <v>3907.8622842346558</v>
      </c>
      <c r="CI31" s="57">
        <f t="shared" si="1085"/>
        <v>3907.7060716019932</v>
      </c>
      <c r="CJ31" s="57">
        <f t="shared" si="1085"/>
        <v>3907.5600475159686</v>
      </c>
      <c r="CK31" s="57">
        <f t="shared" si="1085"/>
        <v>3907.4176187781263</v>
      </c>
      <c r="CL31" s="57">
        <f t="shared" si="1085"/>
        <v>3907.2789461287125</v>
      </c>
      <c r="CM31" s="57">
        <f t="shared" si="1085"/>
        <v>3907.1441722040008</v>
      </c>
      <c r="CN31" s="57">
        <f t="shared" si="1085"/>
        <v>3907.0134161696155</v>
      </c>
      <c r="CO31" s="69">
        <f t="shared" si="1085"/>
        <v>3906.8867698259919</v>
      </c>
      <c r="CP31" s="57">
        <f t="shared" si="1085"/>
        <v>3906.7530653378089</v>
      </c>
      <c r="CQ31" s="57">
        <f t="shared" si="1085"/>
        <v>3906.6243176835546</v>
      </c>
      <c r="CR31" s="57">
        <f t="shared" si="1085"/>
        <v>3906.4999479018402</v>
      </c>
      <c r="CS31" s="57">
        <f t="shared" si="1085"/>
        <v>3906.3795581158647</v>
      </c>
      <c r="CT31" s="57">
        <f t="shared" si="1085"/>
        <v>3906.262781301476</v>
      </c>
      <c r="CU31" s="57">
        <f t="shared" si="1085"/>
        <v>3906.1492827982697</v>
      </c>
      <c r="CV31" s="69">
        <f t="shared" si="1085"/>
        <v>3906.0387613866833</v>
      </c>
      <c r="CW31" s="57">
        <f t="shared" si="1085"/>
        <v>3905.9309501338025</v>
      </c>
      <c r="CX31" s="57">
        <f t="shared" si="1085"/>
        <v>3905.8240281646081</v>
      </c>
      <c r="CY31" s="57">
        <f t="shared" si="1085"/>
        <v>3905.7213747402639</v>
      </c>
      <c r="CZ31" s="57">
        <f t="shared" si="1085"/>
        <v>3905.6229496726705</v>
      </c>
      <c r="DA31" s="57">
        <f t="shared" si="1085"/>
        <v>3905.5286732699724</v>
      </c>
      <c r="DB31" s="57">
        <f t="shared" si="1085"/>
        <v>3905.4384315093421</v>
      </c>
      <c r="DC31" s="57">
        <f t="shared" si="1085"/>
        <v>3905.3520817106064</v>
      </c>
      <c r="DD31" s="69">
        <f t="shared" si="1085"/>
        <v>3905.2694585741324</v>
      </c>
      <c r="DE31" s="57">
        <f t="shared" si="1085"/>
        <v>3905.1915720078518</v>
      </c>
      <c r="DF31" s="57">
        <f t="shared" si="1085"/>
        <v>3905.1152969176569</v>
      </c>
      <c r="DG31" s="57">
        <f t="shared" si="1085"/>
        <v>3905.0405894437772</v>
      </c>
      <c r="DH31" s="57">
        <f t="shared" si="1085"/>
        <v>3904.9674329619147</v>
      </c>
      <c r="DI31" s="57">
        <f t="shared" si="1085"/>
        <v>3904.8958330202845</v>
      </c>
      <c r="DJ31" s="57">
        <f t="shared" si="1085"/>
        <v>3904.8258124887461</v>
      </c>
      <c r="DK31" s="69">
        <f t="shared" si="1085"/>
        <v>3904.7574069961961</v>
      </c>
      <c r="DL31" s="57">
        <f t="shared" si="1085"/>
        <v>3904.6906608037243</v>
      </c>
      <c r="DM31" s="57">
        <f t="shared" si="1085"/>
        <v>3904.6258146855794</v>
      </c>
      <c r="DN31" s="57">
        <f t="shared" si="1085"/>
        <v>3904.5627081456082</v>
      </c>
      <c r="DO31" s="57">
        <f t="shared" si="1085"/>
        <v>3904.5011794422317</v>
      </c>
      <c r="DP31" s="57">
        <f t="shared" si="1085"/>
        <v>3904.4410704335669</v>
      </c>
      <c r="DQ31" s="57">
        <f t="shared" ref="DQ31:DS31" si="1086">$B$6*$B$7-(DQ26+DQ37+DQ44+DQ52+DQ61+DQ68+DQ75+DQ80)</f>
        <v>3904.3822306996744</v>
      </c>
      <c r="DR31" s="57">
        <f t="shared" si="1086"/>
        <v>3904.3245209207012</v>
      </c>
      <c r="DS31" s="57">
        <f t="shared" si="1086"/>
        <v>3904.2678155052145</v>
      </c>
      <c r="DT31" s="57">
        <f t="shared" ref="DT31:FY31" si="1087">$B$6*$B$7-(DT26+DT37+DT44+DT52+DT61+DT68+DT75+DT80)</f>
        <v>3904.2119222552069</v>
      </c>
      <c r="DU31" s="57">
        <f t="shared" si="1087"/>
        <v>3904.1568626412923</v>
      </c>
      <c r="DV31" s="57">
        <f t="shared" si="1087"/>
        <v>3904.102649484968</v>
      </c>
      <c r="DW31" s="57">
        <f t="shared" si="1087"/>
        <v>3904.0492848984954</v>
      </c>
      <c r="DX31" s="57">
        <f t="shared" si="1087"/>
        <v>3903.996758944425</v>
      </c>
      <c r="DY31" s="57">
        <f t="shared" si="1087"/>
        <v>3903.9450489465812</v>
      </c>
      <c r="DZ31" s="57">
        <f t="shared" si="1087"/>
        <v>3903.8941193772912</v>
      </c>
      <c r="EA31" s="57">
        <f t="shared" si="1087"/>
        <v>3903.8439222349843</v>
      </c>
      <c r="EB31" s="57">
        <f t="shared" si="1087"/>
        <v>3903.7943779134607</v>
      </c>
      <c r="EC31" s="57">
        <f t="shared" si="1087"/>
        <v>3903.745420115155</v>
      </c>
      <c r="ED31" s="57">
        <f t="shared" si="1087"/>
        <v>3903.6969953083462</v>
      </c>
      <c r="EE31" s="57">
        <f t="shared" si="1087"/>
        <v>3903.6490616832516</v>
      </c>
      <c r="EF31" s="57">
        <f t="shared" si="1087"/>
        <v>3903.6015877118266</v>
      </c>
      <c r="EG31" s="57">
        <f t="shared" si="1087"/>
        <v>3903.554550412704</v>
      </c>
      <c r="EH31" s="57">
        <f t="shared" si="1087"/>
        <v>3903.5079334176135</v>
      </c>
      <c r="EI31" s="57">
        <f t="shared" si="1087"/>
        <v>3903.4617309121354</v>
      </c>
      <c r="EJ31" s="57">
        <f t="shared" si="1087"/>
        <v>3903.4159297426668</v>
      </c>
      <c r="EK31" s="57">
        <f t="shared" si="1087"/>
        <v>3903.3705110118335</v>
      </c>
      <c r="EL31" s="57">
        <f t="shared" si="1087"/>
        <v>3903.3254517837254</v>
      </c>
      <c r="EM31" s="57">
        <f t="shared" si="1087"/>
        <v>3903.2807268103338</v>
      </c>
      <c r="EN31" s="57">
        <f t="shared" si="1087"/>
        <v>3903.236310203145</v>
      </c>
      <c r="EO31" s="57">
        <f t="shared" si="1087"/>
        <v>3903.1921769866708</v>
      </c>
      <c r="EP31" s="57">
        <f t="shared" si="1087"/>
        <v>3903.1483044838378</v>
      </c>
      <c r="EQ31" s="57">
        <f t="shared" si="1087"/>
        <v>3903.1046753771238</v>
      </c>
      <c r="ER31" s="57">
        <f t="shared" si="1087"/>
        <v>3903.0612762085839</v>
      </c>
      <c r="ES31" s="57">
        <f t="shared" si="1087"/>
        <v>3903.0180960354242</v>
      </c>
      <c r="ET31" s="57">
        <f t="shared" si="1087"/>
        <v>3902.9751252854298</v>
      </c>
      <c r="EU31" s="57">
        <f t="shared" si="1087"/>
        <v>3902.9323548425077</v>
      </c>
      <c r="EV31" s="57">
        <f t="shared" si="1087"/>
        <v>3902.88977537972</v>
      </c>
      <c r="EW31" s="57">
        <f t="shared" si="1087"/>
        <v>3902.847376945605</v>
      </c>
      <c r="EX31" s="57">
        <f t="shared" si="1087"/>
        <v>3902.8051483649797</v>
      </c>
      <c r="EY31" s="57">
        <f t="shared" si="1087"/>
        <v>3902.763078161166</v>
      </c>
      <c r="EZ31" s="57">
        <f t="shared" si="1087"/>
        <v>3902.7211552533222</v>
      </c>
      <c r="FA31" s="57">
        <f t="shared" si="1087"/>
        <v>3902.679369432245</v>
      </c>
      <c r="FB31" s="57">
        <f t="shared" si="1087"/>
        <v>3902.6377116276585</v>
      </c>
      <c r="FC31" s="57">
        <f t="shared" si="1087"/>
        <v>3902.5961739877098</v>
      </c>
      <c r="FD31" s="57">
        <f t="shared" si="1087"/>
        <v>3902.5547497972457</v>
      </c>
      <c r="FE31" s="57">
        <f t="shared" si="1087"/>
        <v>3902.5134332654898</v>
      </c>
      <c r="FF31" s="57">
        <f t="shared" si="1087"/>
        <v>3902.4722190479897</v>
      </c>
      <c r="FG31" s="57">
        <f t="shared" si="1087"/>
        <v>3902.4311019444908</v>
      </c>
      <c r="FH31" s="57">
        <f t="shared" si="1087"/>
        <v>3902.3900767450655</v>
      </c>
      <c r="FI31" s="57">
        <f t="shared" si="1087"/>
        <v>3902.3491381939025</v>
      </c>
      <c r="FJ31" s="57">
        <f t="shared" si="1087"/>
        <v>3902.3082810388814</v>
      </c>
      <c r="FK31" s="57">
        <f t="shared" si="1087"/>
        <v>3902.2675001353323</v>
      </c>
      <c r="FL31" s="57">
        <f t="shared" si="1087"/>
        <v>3902.2267905738763</v>
      </c>
      <c r="FM31" s="57">
        <f t="shared" si="1087"/>
        <v>3902.1861478363362</v>
      </c>
      <c r="FN31" s="57">
        <f t="shared" si="1087"/>
        <v>3902.1455678499847</v>
      </c>
      <c r="FO31" s="57">
        <f t="shared" si="1087"/>
        <v>3902.1050469692295</v>
      </c>
      <c r="FP31" s="57">
        <f t="shared" si="1087"/>
        <v>3902.0645819116057</v>
      </c>
      <c r="FQ31" s="57">
        <f t="shared" si="1087"/>
        <v>3902.0241696717367</v>
      </c>
      <c r="FR31" s="57">
        <f t="shared" si="1087"/>
        <v>3901.9838074331419</v>
      </c>
      <c r="FS31" s="57">
        <f t="shared" si="1087"/>
        <v>3901.9434924935135</v>
      </c>
      <c r="FT31" s="57">
        <f t="shared" si="1087"/>
        <v>3901.9032222146943</v>
      </c>
      <c r="FU31" s="57">
        <f t="shared" si="1087"/>
        <v>3901.862994018672</v>
      </c>
      <c r="FV31" s="57">
        <f t="shared" si="1087"/>
        <v>3901.8228054094425</v>
      </c>
      <c r="FW31" s="57">
        <f t="shared" si="1087"/>
        <v>3901.7826540047045</v>
      </c>
      <c r="FX31" s="57">
        <f t="shared" si="1087"/>
        <v>3901.7425375655348</v>
      </c>
      <c r="FY31" s="57">
        <f t="shared" si="1087"/>
        <v>3901.7024540162183</v>
      </c>
      <c r="GA31" s="57" t="s">
        <v>120</v>
      </c>
    </row>
    <row r="32" spans="1:183" s="55" customFormat="1" x14ac:dyDescent="0.25">
      <c r="A32" s="56" t="s">
        <v>63</v>
      </c>
      <c r="B32" s="58" t="s">
        <v>107</v>
      </c>
      <c r="C32" s="76">
        <f t="shared" ref="C32:P32" si="1088">C33+C35+C37</f>
        <v>3.9667191199364953</v>
      </c>
      <c r="D32" s="76">
        <f t="shared" si="1088"/>
        <v>4.9187317087212543</v>
      </c>
      <c r="E32" s="76">
        <f t="shared" si="1088"/>
        <v>6.0992273188143553</v>
      </c>
      <c r="F32" s="76">
        <f t="shared" si="1088"/>
        <v>7.5630418753298008</v>
      </c>
      <c r="G32" s="76">
        <f t="shared" si="1088"/>
        <v>9.3781719254089531</v>
      </c>
      <c r="H32" s="76">
        <f t="shared" si="1088"/>
        <v>11.6289331875071</v>
      </c>
      <c r="I32" s="111">
        <f t="shared" si="1088"/>
        <v>14.419877152508805</v>
      </c>
      <c r="J32" s="55">
        <f t="shared" si="1088"/>
        <v>17.112895581381274</v>
      </c>
      <c r="K32" s="55">
        <f t="shared" si="1088"/>
        <v>20.452238433183133</v>
      </c>
      <c r="L32" s="55">
        <f t="shared" si="1088"/>
        <v>24.593023569417436</v>
      </c>
      <c r="M32" s="55">
        <f t="shared" si="1088"/>
        <v>29.727597138347978</v>
      </c>
      <c r="N32" s="55">
        <f t="shared" si="1088"/>
        <v>36.094468363821839</v>
      </c>
      <c r="O32" s="55">
        <f t="shared" si="1088"/>
        <v>43.98938868340943</v>
      </c>
      <c r="P32" s="70">
        <f t="shared" si="1088"/>
        <v>53.779089879698049</v>
      </c>
      <c r="Q32" s="55">
        <f t="shared" ref="Q32:AA32" si="1089">Q33+Q35+Q37</f>
        <v>58.440585482448228</v>
      </c>
      <c r="R32" s="55">
        <f t="shared" si="1089"/>
        <v>63.818985209922644</v>
      </c>
      <c r="S32" s="55">
        <f t="shared" si="1089"/>
        <v>70.085300961052823</v>
      </c>
      <c r="T32" s="55">
        <f t="shared" si="1089"/>
        <v>77.451048073453364</v>
      </c>
      <c r="U32" s="55">
        <f t="shared" si="1089"/>
        <v>86.177685062108992</v>
      </c>
      <c r="V32" s="55">
        <f t="shared" si="1089"/>
        <v>96.588170314125307</v>
      </c>
      <c r="W32" s="70">
        <f t="shared" si="1089"/>
        <v>109.0810648902327</v>
      </c>
      <c r="X32" s="55">
        <f t="shared" si="1089"/>
        <v>131.6254055780293</v>
      </c>
      <c r="Y32" s="55">
        <f t="shared" si="1089"/>
        <v>134.39551708870462</v>
      </c>
      <c r="Z32" s="55">
        <f t="shared" si="1089"/>
        <v>136.53415709629749</v>
      </c>
      <c r="AA32" s="55">
        <f t="shared" si="1089"/>
        <v>137.8117407196074</v>
      </c>
      <c r="AB32" s="55">
        <f t="shared" ref="AB32" si="1090">AB33+AB35+AB37</f>
        <v>137.94379622290484</v>
      </c>
      <c r="AC32" s="55">
        <f t="shared" ref="AC32" si="1091">AC33+AC35+AC37</f>
        <v>136.57790969467794</v>
      </c>
      <c r="AD32" s="70">
        <f t="shared" ref="AD32" si="1092">AD33+AD35+AD37</f>
        <v>133.27760805475666</v>
      </c>
      <c r="AE32" s="55">
        <f t="shared" ref="AE32" si="1093">AE33+AE35+AE37</f>
        <v>116.06585828751892</v>
      </c>
      <c r="AF32" s="55">
        <f t="shared" ref="AF32" si="1094">AF33+AF35+AF37</f>
        <v>119.63993295649882</v>
      </c>
      <c r="AG32" s="55">
        <f t="shared" ref="AG32" si="1095">AG33+AG35+AG37</f>
        <v>122.42468423114838</v>
      </c>
      <c r="AH32" s="55">
        <f t="shared" ref="AH32" si="1096">AH33+AH35+AH37</f>
        <v>124.15927201148678</v>
      </c>
      <c r="AI32" s="55">
        <f t="shared" ref="AI32" si="1097">AI33+AI35+AI37</f>
        <v>124.51284846213383</v>
      </c>
      <c r="AJ32" s="166">
        <f t="shared" ref="AJ32" si="1098">AJ33+AJ35+AJ37</f>
        <v>123.06810329214736</v>
      </c>
      <c r="AK32" s="70">
        <f t="shared" ref="AK32" si="1099">AK33+AK35+AK37</f>
        <v>119.30101590920437</v>
      </c>
      <c r="AL32" s="55">
        <f t="shared" ref="AL32" si="1100">AL33+AL35+AL37</f>
        <v>116.73402986908563</v>
      </c>
      <c r="AM32" s="55">
        <f t="shared" ref="AM32" si="1101">AM33+AM35+AM37</f>
        <v>111.04248165902085</v>
      </c>
      <c r="AN32" s="55">
        <f t="shared" ref="AN32" si="1102">AN33+AN35+AN37</f>
        <v>105.13988789126473</v>
      </c>
      <c r="AO32" s="55">
        <f t="shared" ref="AO32" si="1103">AO33+AO35+AO37</f>
        <v>98.993264065129836</v>
      </c>
      <c r="AP32" s="55">
        <f t="shared" ref="AP32" si="1104">AP33+AP35+AP37</f>
        <v>92.56361041435018</v>
      </c>
      <c r="AQ32" s="166">
        <f t="shared" ref="AQ32" si="1105">AQ33+AQ35+AQ37</f>
        <v>85.804002607338759</v>
      </c>
      <c r="AR32" s="70">
        <f t="shared" ref="AR32" si="1106">AR33+AR35+AR37</f>
        <v>78.657250516034793</v>
      </c>
      <c r="AS32" s="55">
        <f t="shared" ref="AS32" si="1107">AS33+AS35+AS37</f>
        <v>78.311612605623239</v>
      </c>
      <c r="AT32" s="55">
        <f t="shared" ref="AT32" si="1108">AT33+AT35+AT37</f>
        <v>77.967249539168307</v>
      </c>
      <c r="AU32" s="55">
        <f t="shared" ref="AU32" si="1109">AU33+AU35+AU37</f>
        <v>77.05882613675746</v>
      </c>
      <c r="AV32" s="55">
        <f t="shared" ref="AV32" si="1110">AV33+AV35+AV37</f>
        <v>75.619878584048919</v>
      </c>
      <c r="AW32" s="55">
        <f t="shared" ref="AW32" si="1111">AW33+AW35+AW37</f>
        <v>73.697518851178373</v>
      </c>
      <c r="AX32" s="166">
        <f t="shared" ref="AX32" si="1112">AX33+AX35+AX37</f>
        <v>71.356074879785552</v>
      </c>
      <c r="AY32" s="179">
        <f t="shared" ref="AY32" si="1113">AY33+AY35+AY37</f>
        <v>68.68155635626691</v>
      </c>
      <c r="AZ32" s="55">
        <f t="shared" ref="AZ32" si="1114">AZ33+AZ35+AZ37</f>
        <v>65.787140017251943</v>
      </c>
      <c r="BA32" s="55">
        <f t="shared" ref="BA32" si="1115">BA33+BA35+BA37</f>
        <v>63.374825434648436</v>
      </c>
      <c r="BB32" s="55">
        <f t="shared" ref="BB32" si="1116">BB33+BB35+BB37</f>
        <v>61.087799861311289</v>
      </c>
      <c r="BC32" s="55">
        <f t="shared" ref="BC32" si="1117">BC33+BC35+BC37</f>
        <v>58.91723396107308</v>
      </c>
      <c r="BD32" s="55">
        <f t="shared" ref="BD32" si="1118">BD33+BD35+BD37</f>
        <v>56.863750538826373</v>
      </c>
      <c r="BE32" s="166">
        <f t="shared" ref="BE32" si="1119">BE33+BE35+BE37</f>
        <v>54.940115543107119</v>
      </c>
      <c r="BF32" s="70">
        <f t="shared" ref="BF32" si="1120">BF33+BF35+BF37</f>
        <v>53.174136836475995</v>
      </c>
      <c r="BG32" s="55">
        <f t="shared" ref="BG32" si="1121">BG33+BG35+BG37</f>
        <v>51.613164778883366</v>
      </c>
      <c r="BH32" s="55">
        <f t="shared" ref="BH32" si="1122">BH33+BH35+BH37</f>
        <v>49.944522512210817</v>
      </c>
      <c r="BI32" s="55">
        <f t="shared" ref="BI32:BJ32" si="1123">BI33+BI35+BI37</f>
        <v>48.267851599926693</v>
      </c>
      <c r="BJ32" s="55">
        <f t="shared" si="1123"/>
        <v>46.618259401856115</v>
      </c>
      <c r="BK32" s="55">
        <f t="shared" ref="BK32:BL32" si="1124">BK33+BK35+BK37</f>
        <v>45.029702658030082</v>
      </c>
      <c r="BL32" s="166">
        <f t="shared" si="1124"/>
        <v>43.535156420393811</v>
      </c>
      <c r="BM32" s="70">
        <f t="shared" ref="BM32:BS32" si="1125">BM33+BM35+BM37</f>
        <v>42.167346457868412</v>
      </c>
      <c r="BN32" s="55">
        <f t="shared" si="1125"/>
        <v>40.958773533933652</v>
      </c>
      <c r="BO32" s="55">
        <f t="shared" si="1125"/>
        <v>39.775064071841193</v>
      </c>
      <c r="BP32" s="55">
        <f t="shared" si="1125"/>
        <v>38.592064640111268</v>
      </c>
      <c r="BQ32" s="55">
        <f t="shared" si="1125"/>
        <v>37.416828416292788</v>
      </c>
      <c r="BR32" s="55">
        <f t="shared" si="1125"/>
        <v>36.258157476915194</v>
      </c>
      <c r="BS32" s="55">
        <f t="shared" si="1125"/>
        <v>35.125900253286765</v>
      </c>
      <c r="BT32" s="70">
        <f t="shared" ref="BT32:CC32" si="1126">BT33+BT35+BT37</f>
        <v>34.030025881711616</v>
      </c>
      <c r="BU32" s="55">
        <f t="shared" si="1126"/>
        <v>32.979531232644469</v>
      </c>
      <c r="BV32" s="55">
        <f t="shared" si="1126"/>
        <v>31.981050847698651</v>
      </c>
      <c r="BW32" s="55">
        <f t="shared" si="1126"/>
        <v>31.029007461047978</v>
      </c>
      <c r="BX32" s="55">
        <f t="shared" si="1126"/>
        <v>30.121335244341282</v>
      </c>
      <c r="BY32" s="55">
        <f t="shared" si="1126"/>
        <v>29.255210751861132</v>
      </c>
      <c r="BZ32" s="55">
        <f t="shared" si="1126"/>
        <v>28.426964604555405</v>
      </c>
      <c r="CA32" s="70">
        <f t="shared" si="1126"/>
        <v>27.631903654299073</v>
      </c>
      <c r="CB32" s="55">
        <f t="shared" si="1126"/>
        <v>27.373955635336333</v>
      </c>
      <c r="CC32" s="55">
        <f t="shared" si="1126"/>
        <v>26.062607149995621</v>
      </c>
      <c r="CD32" s="55">
        <f t="shared" ref="CD32:DP32" si="1127">CD33+CD35+CD37</f>
        <v>24.791891234085174</v>
      </c>
      <c r="CE32" s="55">
        <f t="shared" si="1127"/>
        <v>23.565123010433737</v>
      </c>
      <c r="CF32" s="55">
        <f t="shared" si="1127"/>
        <v>22.38423900612479</v>
      </c>
      <c r="CG32" s="55">
        <f t="shared" si="1127"/>
        <v>21.249658285285403</v>
      </c>
      <c r="CH32" s="70">
        <f t="shared" si="1127"/>
        <v>20.160176432578282</v>
      </c>
      <c r="CI32" s="55">
        <f t="shared" si="1127"/>
        <v>18.602910454106141</v>
      </c>
      <c r="CJ32" s="55">
        <f t="shared" si="1127"/>
        <v>18.192981602318969</v>
      </c>
      <c r="CK32" s="55">
        <f t="shared" si="1127"/>
        <v>17.760041814098418</v>
      </c>
      <c r="CL32" s="55">
        <f t="shared" si="1127"/>
        <v>17.303679468712556</v>
      </c>
      <c r="CM32" s="55">
        <f t="shared" si="1127"/>
        <v>16.823875153624734</v>
      </c>
      <c r="CN32" s="55">
        <f t="shared" si="1127"/>
        <v>16.320955677606026</v>
      </c>
      <c r="CO32" s="70">
        <f t="shared" si="1127"/>
        <v>15.795544563326528</v>
      </c>
      <c r="CP32" s="55">
        <f t="shared" si="1127"/>
        <v>15.248517928325475</v>
      </c>
      <c r="CQ32" s="55">
        <f t="shared" si="1127"/>
        <v>14.606670383654539</v>
      </c>
      <c r="CR32" s="55">
        <f t="shared" si="1127"/>
        <v>14.030983553020848</v>
      </c>
      <c r="CS32" s="55">
        <f t="shared" si="1127"/>
        <v>13.516796876871338</v>
      </c>
      <c r="CT32" s="55">
        <f t="shared" si="1127"/>
        <v>13.059180844360764</v>
      </c>
      <c r="CU32" s="55">
        <f t="shared" si="1127"/>
        <v>12.653066041187042</v>
      </c>
      <c r="CV32" s="70">
        <f t="shared" si="1127"/>
        <v>12.293378891824517</v>
      </c>
      <c r="CW32" s="55">
        <f t="shared" si="1127"/>
        <v>11.975181458252443</v>
      </c>
      <c r="CX32" s="55">
        <f t="shared" si="1127"/>
        <v>11.73095957583547</v>
      </c>
      <c r="CY32" s="55">
        <f t="shared" si="1127"/>
        <v>11.46991932978321</v>
      </c>
      <c r="CZ32" s="55">
        <f t="shared" si="1127"/>
        <v>11.198541116408565</v>
      </c>
      <c r="DA32" s="55">
        <f t="shared" si="1127"/>
        <v>10.922995431620059</v>
      </c>
      <c r="DB32" s="55">
        <f t="shared" si="1127"/>
        <v>10.649094963982751</v>
      </c>
      <c r="DC32" s="55">
        <f t="shared" si="1127"/>
        <v>10.382259404953631</v>
      </c>
      <c r="DD32" s="70">
        <f t="shared" si="1127"/>
        <v>10.127493716347262</v>
      </c>
      <c r="DE32" s="55">
        <f t="shared" si="1127"/>
        <v>9.8893798617163693</v>
      </c>
      <c r="DF32" s="55">
        <f t="shared" si="1127"/>
        <v>9.6801798557880829</v>
      </c>
      <c r="DG32" s="55">
        <f t="shared" si="1127"/>
        <v>9.4938605476380378</v>
      </c>
      <c r="DH32" s="55">
        <f t="shared" si="1127"/>
        <v>9.3251993928910846</v>
      </c>
      <c r="DI32" s="55">
        <f t="shared" si="1127"/>
        <v>9.1697812686851012</v>
      </c>
      <c r="DJ32" s="55">
        <f t="shared" si="1127"/>
        <v>9.0239824501924595</v>
      </c>
      <c r="DK32" s="70">
        <f t="shared" si="1127"/>
        <v>8.8849421875546124</v>
      </c>
      <c r="DL32" s="55">
        <f t="shared" si="1127"/>
        <v>8.750522566907172</v>
      </c>
      <c r="DM32" s="55">
        <f t="shared" si="1127"/>
        <v>8.6165585043007589</v>
      </c>
      <c r="DN32" s="55">
        <f t="shared" si="1127"/>
        <v>8.4863722183444477</v>
      </c>
      <c r="DO32" s="55">
        <f t="shared" si="1127"/>
        <v>8.3623764267413048</v>
      </c>
      <c r="DP32" s="55">
        <f t="shared" si="1127"/>
        <v>8.2461558941801787</v>
      </c>
      <c r="DQ32" s="55">
        <f t="shared" ref="DQ32:DS32" si="1128">DQ33+DQ35+DQ37</f>
        <v>8.1385522072508891</v>
      </c>
      <c r="DR32" s="55">
        <f t="shared" si="1128"/>
        <v>8.0397499206152236</v>
      </c>
      <c r="DS32" s="55">
        <f t="shared" si="1128"/>
        <v>7.9493621971900259</v>
      </c>
      <c r="DT32" s="55">
        <f t="shared" ref="DT32:FY32" si="1129">DT33+DT35+DT37</f>
        <v>7.8665141077407892</v>
      </c>
      <c r="DU32" s="55">
        <f t="shared" si="1129"/>
        <v>7.7891375477706539</v>
      </c>
      <c r="DV32" s="55">
        <f t="shared" si="1129"/>
        <v>7.7158442230326241</v>
      </c>
      <c r="DW32" s="55">
        <f t="shared" si="1129"/>
        <v>7.6458006134076886</v>
      </c>
      <c r="DX32" s="55">
        <f t="shared" si="1129"/>
        <v>7.5786091142157499</v>
      </c>
      <c r="DY32" s="55">
        <f t="shared" si="1129"/>
        <v>7.5141965190915361</v>
      </c>
      <c r="DZ32" s="55">
        <f t="shared" si="1129"/>
        <v>7.4527108420708092</v>
      </c>
      <c r="EA32" s="55">
        <f t="shared" si="1129"/>
        <v>7.3944272906835602</v>
      </c>
      <c r="EB32" s="55">
        <f t="shared" si="1129"/>
        <v>7.3398600436923314</v>
      </c>
      <c r="EC32" s="55">
        <f t="shared" si="1129"/>
        <v>7.2891317588054099</v>
      </c>
      <c r="ED32" s="55">
        <f t="shared" si="1129"/>
        <v>7.2420890409281569</v>
      </c>
      <c r="EE32" s="55">
        <f t="shared" si="1129"/>
        <v>7.1984028910974738</v>
      </c>
      <c r="EF32" s="55">
        <f t="shared" si="1129"/>
        <v>7.1576543533605426</v>
      </c>
      <c r="EG32" s="55">
        <f t="shared" si="1129"/>
        <v>7.1194057959620229</v>
      </c>
      <c r="EH32" s="55">
        <f t="shared" si="1129"/>
        <v>7.0832584717355429</v>
      </c>
      <c r="EI32" s="55">
        <f t="shared" si="1129"/>
        <v>7.048897194882346</v>
      </c>
      <c r="EJ32" s="55">
        <f t="shared" si="1129"/>
        <v>7.0161943307413681</v>
      </c>
      <c r="EK32" s="55">
        <f t="shared" si="1129"/>
        <v>6.9851319807809915</v>
      </c>
      <c r="EL32" s="55">
        <f t="shared" si="1129"/>
        <v>6.9557416412800892</v>
      </c>
      <c r="EM32" s="55">
        <f t="shared" si="1129"/>
        <v>6.9280597938357014</v>
      </c>
      <c r="EN32" s="55">
        <f t="shared" si="1129"/>
        <v>6.9020978174436998</v>
      </c>
      <c r="EO32" s="55">
        <f t="shared" si="1129"/>
        <v>6.8778245714859434</v>
      </c>
      <c r="EP32" s="55">
        <f t="shared" si="1129"/>
        <v>6.8551599871639235</v>
      </c>
      <c r="EQ32" s="55">
        <f t="shared" si="1129"/>
        <v>6.8339637870833227</v>
      </c>
      <c r="ER32" s="55">
        <f t="shared" si="1129"/>
        <v>6.8140775345901252</v>
      </c>
      <c r="ES32" s="55">
        <f t="shared" si="1129"/>
        <v>6.7953526451513859</v>
      </c>
      <c r="ET32" s="55">
        <f t="shared" si="1129"/>
        <v>6.7776667207904211</v>
      </c>
      <c r="EU32" s="55">
        <f t="shared" si="1129"/>
        <v>6.7609304404631505</v>
      </c>
      <c r="EV32" s="55">
        <f t="shared" si="1129"/>
        <v>6.7450870903059812</v>
      </c>
      <c r="EW32" s="55">
        <f t="shared" si="1129"/>
        <v>6.7301066506960652</v>
      </c>
      <c r="EX32" s="55">
        <f t="shared" si="1129"/>
        <v>6.7159761752741964</v>
      </c>
      <c r="EY32" s="55">
        <f t="shared" si="1129"/>
        <v>6.702681802799284</v>
      </c>
      <c r="EZ32" s="55">
        <f t="shared" si="1129"/>
        <v>6.6901994724863565</v>
      </c>
      <c r="FA32" s="55">
        <f t="shared" si="1129"/>
        <v>6.6784920541750559</v>
      </c>
      <c r="FB32" s="55">
        <f t="shared" si="1129"/>
        <v>6.6675108883410292</v>
      </c>
      <c r="FC32" s="55">
        <f t="shared" si="1129"/>
        <v>6.6572000102379612</v>
      </c>
      <c r="FD32" s="55">
        <f t="shared" si="1129"/>
        <v>6.647501603802807</v>
      </c>
      <c r="FE32" s="55">
        <f t="shared" si="1129"/>
        <v>6.6383614909877862</v>
      </c>
      <c r="FF32" s="55">
        <f t="shared" si="1129"/>
        <v>6.6297347410276792</v>
      </c>
      <c r="FG32" s="55">
        <f t="shared" si="1129"/>
        <v>6.6215869212741465</v>
      </c>
      <c r="FH32" s="55">
        <f t="shared" si="1129"/>
        <v>6.6138926408009047</v>
      </c>
      <c r="FI32" s="55">
        <f t="shared" si="1129"/>
        <v>6.6066327002613923</v>
      </c>
      <c r="FJ32" s="55">
        <f t="shared" si="1129"/>
        <v>6.5997908537034213</v>
      </c>
      <c r="FK32" s="55">
        <f t="shared" si="1129"/>
        <v>6.593350911400397</v>
      </c>
      <c r="FL32" s="55">
        <f t="shared" si="1129"/>
        <v>6.5872946679725466</v>
      </c>
      <c r="FM32" s="55">
        <f t="shared" si="1129"/>
        <v>6.5816009273928611</v>
      </c>
      <c r="FN32" s="55">
        <f t="shared" si="1129"/>
        <v>6.5762462407140925</v>
      </c>
      <c r="FO32" s="55">
        <f t="shared" si="1129"/>
        <v>6.5712064083414958</v>
      </c>
      <c r="FP32" s="55">
        <f t="shared" si="1129"/>
        <v>6.5664580847377856</v>
      </c>
      <c r="FQ32" s="55">
        <f t="shared" si="1129"/>
        <v>6.56198006436734</v>
      </c>
      <c r="FR32" s="55">
        <f t="shared" si="1129"/>
        <v>6.557754025966064</v>
      </c>
      <c r="FS32" s="55">
        <f t="shared" si="1129"/>
        <v>6.553764670704247</v>
      </c>
      <c r="FT32" s="55">
        <f t="shared" si="1129"/>
        <v>6.5499993116322308</v>
      </c>
      <c r="FU32" s="55">
        <f t="shared" si="1129"/>
        <v>6.5464469853650993</v>
      </c>
      <c r="FV32" s="55">
        <f t="shared" si="1129"/>
        <v>6.5430975266226463</v>
      </c>
      <c r="FW32" s="55">
        <f t="shared" si="1129"/>
        <v>6.5399408575576405</v>
      </c>
      <c r="FX32" s="55">
        <f t="shared" si="1129"/>
        <v>6.5369666004152647</v>
      </c>
      <c r="FY32" s="55">
        <f t="shared" si="1129"/>
        <v>6.5341640185132865</v>
      </c>
      <c r="GA32" s="56" t="s">
        <v>63</v>
      </c>
    </row>
    <row r="33" spans="1:183" x14ac:dyDescent="0.25">
      <c r="A33" t="s">
        <v>86</v>
      </c>
      <c r="B33" s="60"/>
      <c r="C33" s="109">
        <f t="shared" ref="C33:G38" si="1130">D33/(1+$V$6)</f>
        <v>3.0405276273098134</v>
      </c>
      <c r="D33" s="109">
        <f t="shared" si="1130"/>
        <v>3.7702542578641687</v>
      </c>
      <c r="E33" s="109">
        <f t="shared" si="1130"/>
        <v>4.6751152797515694</v>
      </c>
      <c r="F33" s="109">
        <f t="shared" si="1130"/>
        <v>5.7971429468919462</v>
      </c>
      <c r="G33" s="109">
        <f t="shared" si="1130"/>
        <v>7.1884572541460132</v>
      </c>
      <c r="H33" s="109">
        <f>I33/(1+$V$6)</f>
        <v>8.913686995141056</v>
      </c>
      <c r="I33" s="82">
        <f>V7*AH6</f>
        <v>11.05297187397491</v>
      </c>
      <c r="J33" s="83">
        <f>I33-C34+J34</f>
        <v>13.117195905539891</v>
      </c>
      <c r="K33" s="83">
        <f t="shared" ref="K33:BM33" si="1131">J33-D34+K34</f>
        <v>15.676833704680467</v>
      </c>
      <c r="L33" s="83">
        <f t="shared" si="1131"/>
        <v>18.850784575614782</v>
      </c>
      <c r="M33" s="83">
        <f t="shared" si="1131"/>
        <v>22.786483655573331</v>
      </c>
      <c r="N33" s="83">
        <f t="shared" si="1131"/>
        <v>27.666750514721933</v>
      </c>
      <c r="O33" s="83">
        <f t="shared" si="1131"/>
        <v>33.718281420066191</v>
      </c>
      <c r="P33" s="105">
        <f t="shared" si="1131"/>
        <v>41.222179742693079</v>
      </c>
      <c r="Q33" s="83">
        <f t="shared" si="1131"/>
        <v>45.583269709512336</v>
      </c>
      <c r="R33" s="83">
        <f t="shared" si="1131"/>
        <v>50.648300022166111</v>
      </c>
      <c r="S33" s="83">
        <f t="shared" si="1131"/>
        <v>56.585213877717216</v>
      </c>
      <c r="T33" s="83">
        <f t="shared" si="1131"/>
        <v>63.601743356838192</v>
      </c>
      <c r="U33" s="83">
        <f t="shared" si="1131"/>
        <v>71.954689058032471</v>
      </c>
      <c r="V33" s="83">
        <f t="shared" si="1131"/>
        <v>81.961284283983417</v>
      </c>
      <c r="W33" s="105">
        <f t="shared" si="1131"/>
        <v>94.013068362091715</v>
      </c>
      <c r="X33" s="83">
        <f t="shared" si="1131"/>
        <v>113.53649936574632</v>
      </c>
      <c r="Y33" s="83">
        <f t="shared" si="1131"/>
        <v>115.95616844922598</v>
      </c>
      <c r="Z33" s="83">
        <f t="shared" si="1131"/>
        <v>117.84110002925949</v>
      </c>
      <c r="AA33" s="83">
        <f t="shared" si="1131"/>
        <v>118.99659344760822</v>
      </c>
      <c r="AB33" s="83">
        <f t="shared" si="1131"/>
        <v>119.18145702277548</v>
      </c>
      <c r="AC33" s="83">
        <f t="shared" si="1131"/>
        <v>118.0969799970502</v>
      </c>
      <c r="AD33" s="105">
        <f t="shared" si="1131"/>
        <v>115.37333537582495</v>
      </c>
      <c r="AE33" s="83">
        <f t="shared" si="1131"/>
        <v>100.5748796057072</v>
      </c>
      <c r="AF33" s="83">
        <f t="shared" si="1131"/>
        <v>103.74394124974118</v>
      </c>
      <c r="AG33" s="83">
        <f t="shared" si="1131"/>
        <v>106.24014694264544</v>
      </c>
      <c r="AH33" s="83">
        <f t="shared" si="1131"/>
        <v>107.83918666632607</v>
      </c>
      <c r="AI33" s="83">
        <f t="shared" si="1131"/>
        <v>108.2566623633648</v>
      </c>
      <c r="AJ33" s="161">
        <f t="shared" si="1131"/>
        <v>107.13397832190547</v>
      </c>
      <c r="AK33" s="105">
        <f t="shared" si="1131"/>
        <v>104.02098388629742</v>
      </c>
      <c r="AL33" s="83">
        <f t="shared" si="1131"/>
        <v>101.91245396359167</v>
      </c>
      <c r="AM33" s="83">
        <f t="shared" si="1131"/>
        <v>97.19638978725132</v>
      </c>
      <c r="AN33" s="83">
        <f t="shared" si="1131"/>
        <v>92.278800783382408</v>
      </c>
      <c r="AO33" s="83">
        <f t="shared" si="1131"/>
        <v>87.124218598451534</v>
      </c>
      <c r="AP33" s="83">
        <f t="shared" si="1131"/>
        <v>81.690024389431471</v>
      </c>
      <c r="AQ33" s="161">
        <f t="shared" si="1131"/>
        <v>75.92434140865069</v>
      </c>
      <c r="AR33" s="105">
        <f t="shared" si="1131"/>
        <v>69.763446753044846</v>
      </c>
      <c r="AS33" s="83">
        <f t="shared" si="1131"/>
        <v>69.548762724932118</v>
      </c>
      <c r="AT33" s="83">
        <f t="shared" si="1131"/>
        <v>69.197125678136871</v>
      </c>
      <c r="AU33" s="83">
        <f t="shared" si="1131"/>
        <v>68.368460257470659</v>
      </c>
      <c r="AV33" s="83">
        <f t="shared" si="1131"/>
        <v>67.090891243392861</v>
      </c>
      <c r="AW33" s="83">
        <f t="shared" si="1131"/>
        <v>65.403993148114623</v>
      </c>
      <c r="AX33" s="161">
        <f t="shared" si="1131"/>
        <v>63.361834468350416</v>
      </c>
      <c r="AY33" s="105">
        <f t="shared" si="1131"/>
        <v>61.036712332374186</v>
      </c>
      <c r="AZ33" s="83">
        <f t="shared" si="1131"/>
        <v>58.523740251778257</v>
      </c>
      <c r="BA33" s="83">
        <f t="shared" si="1131"/>
        <v>56.471912477441158</v>
      </c>
      <c r="BB33" s="83">
        <f t="shared" si="1131"/>
        <v>54.495570616108026</v>
      </c>
      <c r="BC33" s="83">
        <f t="shared" si="1131"/>
        <v>52.589148788967599</v>
      </c>
      <c r="BD33" s="83">
        <f t="shared" si="1131"/>
        <v>50.755889955377789</v>
      </c>
      <c r="BE33" s="161">
        <f t="shared" si="1131"/>
        <v>49.010348518794217</v>
      </c>
      <c r="BF33" s="105">
        <f t="shared" si="1131"/>
        <v>47.381046951820807</v>
      </c>
      <c r="BG33" s="83">
        <f t="shared" si="1131"/>
        <v>45.914670426039578</v>
      </c>
      <c r="BH33" s="83">
        <f t="shared" si="1131"/>
        <v>44.36483288605865</v>
      </c>
      <c r="BI33" s="83">
        <f t="shared" si="1131"/>
        <v>42.82618624533464</v>
      </c>
      <c r="BJ33" s="83">
        <f t="shared" si="1131"/>
        <v>41.327452291806374</v>
      </c>
      <c r="BK33" s="83">
        <f t="shared" si="1131"/>
        <v>39.896595691182881</v>
      </c>
      <c r="BL33" s="161">
        <f t="shared" si="1131"/>
        <v>38.561029253237542</v>
      </c>
      <c r="BM33" s="105">
        <f t="shared" si="1131"/>
        <v>37.348391627104078</v>
      </c>
      <c r="BN33" s="83">
        <f t="shared" ref="BN33" si="1132">BM33-BG34+BN34</f>
        <v>36.286629644139914</v>
      </c>
      <c r="BO33" s="83">
        <f t="shared" ref="BO33" si="1133">BN33-BH34+BO34</f>
        <v>35.237422067631478</v>
      </c>
      <c r="BP33" s="83">
        <f t="shared" ref="BP33" si="1134">BO33-BI34+BP34</f>
        <v>34.182256180123488</v>
      </c>
      <c r="BQ33" s="83">
        <f t="shared" ref="BQ33" si="1135">BP33-BJ34+BQ34</f>
        <v>33.129313858787896</v>
      </c>
      <c r="BR33" s="83">
        <f t="shared" ref="BR33" si="1136">BQ33-BK34+BR34</f>
        <v>32.088121501659494</v>
      </c>
      <c r="BS33" s="83">
        <f t="shared" ref="BS33" si="1137">BR33-BL34+BS34</f>
        <v>31.068948425119594</v>
      </c>
      <c r="BT33" s="105">
        <f t="shared" ref="BT33" si="1138">BS33-BM34+BT34</f>
        <v>30.082006076050462</v>
      </c>
      <c r="BU33" s="83">
        <f t="shared" ref="BU33" si="1139">BT33-BN34+BU34</f>
        <v>29.136500275749846</v>
      </c>
      <c r="BV33" s="83">
        <f t="shared" ref="BV33" si="1140">BU33-BO34+BV34</f>
        <v>28.239429040433834</v>
      </c>
      <c r="BW33" s="83">
        <f t="shared" ref="BW33" si="1141">BV33-BP34+BW34</f>
        <v>27.384015746438074</v>
      </c>
      <c r="BX33" s="83">
        <f t="shared" ref="BX33" si="1142">BW33-BQ34+BX34</f>
        <v>26.568175276696007</v>
      </c>
      <c r="BY33" s="83">
        <f t="shared" ref="BY33" si="1143">BX33-BR34+BY34</f>
        <v>25.78931950219501</v>
      </c>
      <c r="BZ33" s="83">
        <f t="shared" ref="BZ33" si="1144">BY33-BS34+BZ34</f>
        <v>25.044242626144126</v>
      </c>
      <c r="CA33" s="105">
        <f t="shared" ref="CA33" si="1145">BZ33-BT34+CA34</f>
        <v>24.328925376458685</v>
      </c>
      <c r="CB33" s="83">
        <f t="shared" ref="CB33" si="1146">CA33-BU34+CB34</f>
        <v>24.094572863608029</v>
      </c>
      <c r="CC33" s="83">
        <f t="shared" ref="CC33:CD33" si="1147">CB33-BV34+CC34</f>
        <v>22.807040914046713</v>
      </c>
      <c r="CD33" s="83">
        <f t="shared" si="1147"/>
        <v>21.559993447749314</v>
      </c>
      <c r="CE33" s="83">
        <f t="shared" ref="CE33" si="1148">CD33-BX34+CE34</f>
        <v>20.35622217650063</v>
      </c>
      <c r="CF33" s="83">
        <f t="shared" ref="CF33" si="1149">CE33-BY34+CF34</f>
        <v>19.197235368197081</v>
      </c>
      <c r="CG33" s="83">
        <f t="shared" ref="CG33" si="1150">CF33-BZ34+CG34</f>
        <v>18.083142848207522</v>
      </c>
      <c r="CH33" s="105">
        <f t="shared" ref="CH33" si="1151">CG33-CA34+CH34</f>
        <v>17.012568336672938</v>
      </c>
      <c r="CI33" s="83">
        <f t="shared" ref="CI33" si="1152">CH33-CB34+CI34</f>
        <v>15.526210855789945</v>
      </c>
      <c r="CJ33" s="83">
        <f t="shared" ref="CJ33" si="1153">CI33-CC34+CJ34</f>
        <v>15.178415271627719</v>
      </c>
      <c r="CK33" s="83">
        <f t="shared" ref="CK33" si="1154">CJ33-CD34+CK34</f>
        <v>14.811380925717796</v>
      </c>
      <c r="CL33" s="83">
        <f t="shared" ref="CL33" si="1155">CK33-CE34+CL34</f>
        <v>14.424748712666492</v>
      </c>
      <c r="CM33" s="83">
        <f t="shared" ref="CM33" si="1156">CL33-CF34+CM34</f>
        <v>14.018492075846645</v>
      </c>
      <c r="CN33" s="83">
        <f t="shared" ref="CN33" si="1157">CM33-CG34+CN34</f>
        <v>13.592878544513692</v>
      </c>
      <c r="CO33" s="105">
        <f t="shared" ref="CO33" si="1158">CN33-CH34+CO34</f>
        <v>13.148428175949801</v>
      </c>
      <c r="CP33" s="83">
        <f t="shared" ref="CP33" si="1159">CO33-CI34+CP34</f>
        <v>12.685876462118479</v>
      </c>
      <c r="CQ33" s="83">
        <f t="shared" ref="CQ33" si="1160">CP33-CJ34+CQ34</f>
        <v>12.143118836521317</v>
      </c>
      <c r="CR33" s="83">
        <f t="shared" ref="CR33" si="1161">CQ33-CK34+CR34</f>
        <v>11.656164832009967</v>
      </c>
      <c r="CS33" s="83">
        <f t="shared" ref="CS33" si="1162">CR33-CL34+CS34</f>
        <v>11.221066497012243</v>
      </c>
      <c r="CT33" s="83">
        <f t="shared" ref="CT33" si="1163">CS33-CM34+CT34</f>
        <v>10.833647455996646</v>
      </c>
      <c r="CU33" s="83">
        <f t="shared" ref="CU33" si="1164">CT33-CN34+CU34</f>
        <v>10.489612295233579</v>
      </c>
      <c r="CV33" s="105">
        <f t="shared" ref="CV33" si="1165">CU33-CO34+CV34</f>
        <v>10.184661639004382</v>
      </c>
      <c r="CW33" s="83">
        <f t="shared" ref="CW33" si="1166">CV33-CP34+CW34</f>
        <v>9.914610673817732</v>
      </c>
      <c r="CX33" s="83">
        <f t="shared" ref="CX33" si="1167">CW33-CQ34+CX34</f>
        <v>9.7070190509346883</v>
      </c>
      <c r="CY33" s="83">
        <f t="shared" ref="CY33" si="1168">CX33-CR34+CY34</f>
        <v>9.4851336258342336</v>
      </c>
      <c r="CZ33" s="83">
        <f t="shared" ref="CZ33" si="1169">CY33-CS34+CZ34</f>
        <v>9.2544630495963958</v>
      </c>
      <c r="DA33" s="83">
        <f t="shared" ref="DA33" si="1170">CZ33-CT34+DA34</f>
        <v>9.0202524811787299</v>
      </c>
      <c r="DB33" s="83">
        <f t="shared" ref="DB33" si="1171">DA33-CU34+DB34</f>
        <v>8.7874428888796974</v>
      </c>
      <c r="DC33" s="83">
        <f t="shared" ref="DC33" si="1172">DB33-CV34+DC34</f>
        <v>8.5606411601964449</v>
      </c>
      <c r="DD33" s="105">
        <f t="shared" ref="DD33" si="1173">DC33-CW34+DD34</f>
        <v>8.344101648476526</v>
      </c>
      <c r="DE33" s="83">
        <f t="shared" ref="DE33" si="1174">DD33-CX34+DE34</f>
        <v>8.1417190716840011</v>
      </c>
      <c r="DF33" s="83">
        <f t="shared" ref="DF33" si="1175">DE33-CY34+DF34</f>
        <v>7.9639146534106198</v>
      </c>
      <c r="DG33" s="83">
        <f t="shared" ref="DG33" si="1176">DF33-CZ34+DG34</f>
        <v>7.8055603886714993</v>
      </c>
      <c r="DH33" s="83">
        <f t="shared" ref="DH33" si="1177">DG33-DA34+DH34</f>
        <v>7.6622171927120846</v>
      </c>
      <c r="DI33" s="83">
        <f t="shared" ref="DI33" si="1178">DH33-DB34+DI34</f>
        <v>7.5301321769851892</v>
      </c>
      <c r="DJ33" s="83">
        <f t="shared" ref="DJ33" si="1179">DI33-DC34+DJ34</f>
        <v>7.4062250168209633</v>
      </c>
      <c r="DK33" s="105">
        <f t="shared" ref="DK33" si="1180">DJ33-DD34+DK34</f>
        <v>7.2880637838137359</v>
      </c>
      <c r="DL33" s="83">
        <f t="shared" ref="DL33" si="1181">DK33-DE34+DL34</f>
        <v>7.1738308239253188</v>
      </c>
      <c r="DM33" s="83">
        <f t="shared" ref="DM33" si="1182">DL33-DF34+DM34</f>
        <v>7.059985829304992</v>
      </c>
      <c r="DN33" s="83">
        <f t="shared" ref="DN33" si="1183">DM33-DG34+DN34</f>
        <v>6.9493517094564261</v>
      </c>
      <c r="DO33" s="83">
        <f t="shared" ref="DO33" si="1184">DN33-DH34+DO34</f>
        <v>6.8439785294884974</v>
      </c>
      <c r="DP33" s="83">
        <f t="shared" ref="DP33" si="1185">DO33-DI34+DP34</f>
        <v>6.7452128144179886</v>
      </c>
      <c r="DQ33" s="83">
        <f t="shared" ref="DQ33" si="1186">DP33-DJ34+DQ34</f>
        <v>6.6537695937478079</v>
      </c>
      <c r="DR33" s="83">
        <f t="shared" ref="DR33" si="1187">DQ33-DK34+DR34</f>
        <v>6.5698056095159929</v>
      </c>
      <c r="DS33" s="83">
        <f t="shared" ref="DS33" si="1188">DR33-DL34+DS34</f>
        <v>6.4929920927932807</v>
      </c>
      <c r="DT33" s="83">
        <f t="shared" ref="DT33" si="1189">DS33-DM34+DT34</f>
        <v>6.422585555771346</v>
      </c>
      <c r="DU33" s="83">
        <f t="shared" ref="DU33" si="1190">DT33-DN34+DU34</f>
        <v>6.3568286621803267</v>
      </c>
      <c r="DV33" s="83">
        <f t="shared" ref="DV33" si="1191">DU33-DO34+DV34</f>
        <v>6.2945417317667127</v>
      </c>
      <c r="DW33" s="83">
        <f t="shared" ref="DW33" si="1192">DV33-DP34+DW34</f>
        <v>6.2350164890277568</v>
      </c>
      <c r="DX33" s="83">
        <f t="shared" ref="DX33" si="1193">DW33-DQ34+DX34</f>
        <v>6.1779150628664068</v>
      </c>
      <c r="DY33" s="83">
        <f t="shared" ref="DY33" si="1194">DX33-DR34+DY34</f>
        <v>6.1231752260861381</v>
      </c>
      <c r="DZ33" s="83">
        <f t="shared" ref="DZ33" si="1195">DY33-DS34+DZ34</f>
        <v>6.0709227221984445</v>
      </c>
      <c r="EA33" s="83">
        <f t="shared" ref="EA33" si="1196">DZ33-DT34+EA34</f>
        <v>6.0213913691162402</v>
      </c>
      <c r="EB33" s="83">
        <f t="shared" ref="EB33" si="1197">EA33-DU34+EB34</f>
        <v>5.9750180360648413</v>
      </c>
      <c r="EC33" s="83">
        <f t="shared" ref="EC33" si="1198">EB33-DV34+EC34</f>
        <v>5.9319069167237073</v>
      </c>
      <c r="ED33" s="83">
        <f t="shared" ref="ED33" si="1199">EC33-DW34+ED34</f>
        <v>5.8919276450896723</v>
      </c>
      <c r="EE33" s="83">
        <f t="shared" ref="EE33" si="1200">ED33-DX34+EE34</f>
        <v>5.8548006482283785</v>
      </c>
      <c r="EF33" s="83">
        <f t="shared" ref="EF33" si="1201">EE33-DY34+EF34</f>
        <v>5.8201699207679907</v>
      </c>
      <c r="EG33" s="83">
        <f t="shared" ref="EG33" si="1202">EF33-DZ34+EG34</f>
        <v>5.7876635921423798</v>
      </c>
      <c r="EH33" s="83">
        <f t="shared" ref="EH33" si="1203">EG33-EA34+EH34</f>
        <v>5.7569428347576901</v>
      </c>
      <c r="EI33" s="83">
        <f t="shared" ref="EI33" si="1204">EH33-EB34+EI34</f>
        <v>5.7277398242986761</v>
      </c>
      <c r="EJ33" s="83">
        <f t="shared" ref="EJ33" si="1205">EI33-EC34+EJ34</f>
        <v>5.6999460977113268</v>
      </c>
      <c r="EK33" s="83">
        <f t="shared" ref="EK33" si="1206">EJ33-ED34+EK34</f>
        <v>5.673546433853641</v>
      </c>
      <c r="EL33" s="83">
        <f t="shared" ref="EL33" si="1207">EK33-EE34+EL34</f>
        <v>5.6485675819404122</v>
      </c>
      <c r="EM33" s="83">
        <f t="shared" ref="EM33" si="1208">EL33-EF34+EM34</f>
        <v>5.6250405274682809</v>
      </c>
      <c r="EN33" s="83">
        <f t="shared" ref="EN33" si="1209">EM33-EG34+EN34</f>
        <v>5.6029749272288401</v>
      </c>
      <c r="EO33" s="83">
        <f t="shared" ref="EO33" si="1210">EN33-EH34+EO34</f>
        <v>5.582344310709396</v>
      </c>
      <c r="EP33" s="83">
        <f t="shared" ref="EP33" si="1211">EO33-EI34+EP34</f>
        <v>5.5630806351881619</v>
      </c>
      <c r="EQ33" s="83">
        <f t="shared" ref="EQ33" si="1212">EP33-EJ34+EQ34</f>
        <v>5.5450647013189194</v>
      </c>
      <c r="ER33" s="83">
        <f t="shared" ref="ER33" si="1213">EQ33-EK34+ER34</f>
        <v>5.5281618814884839</v>
      </c>
      <c r="ES33" s="83">
        <f t="shared" ref="ES33" si="1214">ER33-EL34+ES34</f>
        <v>5.5122459202205789</v>
      </c>
      <c r="ET33" s="83">
        <f t="shared" ref="ET33" si="1215">ES33-EM34+ET34</f>
        <v>5.4972128128526174</v>
      </c>
      <c r="EU33" s="83">
        <f t="shared" ref="EU33" si="1216">ET33-EN34+EU34</f>
        <v>5.4829866598155839</v>
      </c>
      <c r="EV33" s="83">
        <f t="shared" ref="EV33" si="1217">EU33-EO34+EV34</f>
        <v>5.4695192672530277</v>
      </c>
      <c r="EW33" s="83">
        <f t="shared" ref="EW33" si="1218">EV33-EP34+EW34</f>
        <v>5.4567851228021977</v>
      </c>
      <c r="EX33" s="83">
        <f t="shared" ref="EX33" si="1219">EW33-EQ34+EX34</f>
        <v>5.4447732208959581</v>
      </c>
      <c r="EY33" s="83">
        <f t="shared" ref="EY33" si="1220">EX33-ER34+EY34</f>
        <v>5.4334717788972604</v>
      </c>
      <c r="EZ33" s="83">
        <f t="shared" ref="EZ33" si="1221">EY33-ES34+EZ34</f>
        <v>5.4228603483401869</v>
      </c>
      <c r="FA33" s="83">
        <f t="shared" ref="FA33" si="1222">EZ33-ET34+FA34</f>
        <v>5.4129073766255074</v>
      </c>
      <c r="FB33" s="83">
        <f t="shared" ref="FB33" si="1223">FA33-EU34+FB34</f>
        <v>5.4035715155649804</v>
      </c>
      <c r="FC33" s="83">
        <f t="shared" ref="FC33" si="1224">FB33-EV34+FC34</f>
        <v>5.3948052104801665</v>
      </c>
      <c r="FD33" s="83">
        <f t="shared" ref="FD33" si="1225">FC33-EW34+FD34</f>
        <v>5.3865593341304638</v>
      </c>
      <c r="FE33" s="83">
        <f t="shared" ref="FE33" si="1226">FD33-EX34+FE34</f>
        <v>5.3787878506971278</v>
      </c>
      <c r="FF33" s="83">
        <f t="shared" ref="FF33" si="1227">FE33-EY34+FF34</f>
        <v>5.3714525816345366</v>
      </c>
      <c r="FG33" s="83">
        <f t="shared" ref="FG33" si="1228">FF33-EZ34+FG34</f>
        <v>5.3645242683646357</v>
      </c>
      <c r="FH33" s="83">
        <f t="shared" ref="FH33" si="1229">FG33-FA34+FH34</f>
        <v>5.3579813347892467</v>
      </c>
      <c r="FI33" s="83">
        <f t="shared" ref="FI33" si="1230">FH33-FB34+FI34</f>
        <v>5.3518074656327288</v>
      </c>
      <c r="FJ33" s="83">
        <f t="shared" ref="FJ33" si="1231">FI33-FC34+FJ34</f>
        <v>5.3459888551127737</v>
      </c>
      <c r="FK33" s="83">
        <f t="shared" ref="FK33" si="1232">FJ33-FD34+FK34</f>
        <v>5.3405117453777988</v>
      </c>
      <c r="FL33" s="83">
        <f t="shared" ref="FL33" si="1233">FK33-FE34+FL34</f>
        <v>5.3353606661623179</v>
      </c>
      <c r="FM33" s="83">
        <f t="shared" ref="FM33" si="1234">FL33-FF34+FM34</f>
        <v>5.3305176064060573</v>
      </c>
      <c r="FN33" s="83">
        <f t="shared" ref="FN33" si="1235">FM33-FG34+FN34</f>
        <v>5.3259626410633771</v>
      </c>
      <c r="FO33" s="83">
        <f t="shared" ref="FO33" si="1236">FN33-FH34+FO34</f>
        <v>5.3216752074880649</v>
      </c>
      <c r="FP33" s="83">
        <f t="shared" ref="FP33" si="1237">FO33-FI34+FP34</f>
        <v>5.3176354688358076</v>
      </c>
      <c r="FQ33" s="83">
        <f t="shared" ref="FQ33" si="1238">FP33-FJ34+FQ34</f>
        <v>5.3138254066267638</v>
      </c>
      <c r="FR33" s="83">
        <f t="shared" ref="FR33" si="1239">FQ33-FK34+FR34</f>
        <v>5.3102294530785263</v>
      </c>
      <c r="FS33" s="83">
        <f t="shared" ref="FS33" si="1240">FR33-FL34+FS34</f>
        <v>5.3068346084712408</v>
      </c>
      <c r="FT33" s="83">
        <f t="shared" ref="FT33" si="1241">FS33-FM34+FT34</f>
        <v>5.3036300923102582</v>
      </c>
      <c r="FU33" s="83">
        <f t="shared" ref="FU33" si="1242">FT33-FN34+FU34</f>
        <v>5.3006065885765086</v>
      </c>
      <c r="FV33" s="83">
        <f t="shared" ref="FV33" si="1243">FU33-FO34+FV34</f>
        <v>5.2977554594251242</v>
      </c>
      <c r="FW33" s="83">
        <f t="shared" ref="FW33" si="1244">FV33-FP34+FW34</f>
        <v>5.2950681413792413</v>
      </c>
      <c r="FX33" s="83">
        <f t="shared" ref="FX33" si="1245">FW33-FQ34+FX34</f>
        <v>5.2925358162366321</v>
      </c>
      <c r="FY33" s="83">
        <f t="shared" ref="FY33" si="1246">FX33-FR34+FY34</f>
        <v>5.2901493609252705</v>
      </c>
      <c r="GA33" t="s">
        <v>86</v>
      </c>
    </row>
    <row r="34" spans="1:183" s="95" customFormat="1" x14ac:dyDescent="0.25">
      <c r="A34" s="87" t="s">
        <v>121</v>
      </c>
      <c r="B34" s="94"/>
      <c r="C34" s="88">
        <f t="shared" si="1130"/>
        <v>0.58848921818899624</v>
      </c>
      <c r="D34" s="89">
        <f t="shared" ref="D34" si="1247">D33-C33</f>
        <v>0.72972663055435527</v>
      </c>
      <c r="E34" s="89">
        <f t="shared" ref="E34" si="1248">E33-D33</f>
        <v>0.9048610218874007</v>
      </c>
      <c r="F34" s="89">
        <f t="shared" ref="F34" si="1249">F33-E33</f>
        <v>1.1220276671403768</v>
      </c>
      <c r="G34" s="89">
        <f t="shared" ref="G34" si="1250">G33-F33</f>
        <v>1.391314307254067</v>
      </c>
      <c r="H34" s="89">
        <f t="shared" ref="H34" si="1251">H33-G33</f>
        <v>1.7252297409950428</v>
      </c>
      <c r="I34" s="89">
        <f>I33-H33</f>
        <v>2.1392848788338537</v>
      </c>
      <c r="J34" s="87">
        <f>C23*(1-$L$6)</f>
        <v>2.6527132497539769</v>
      </c>
      <c r="K34" s="87">
        <f t="shared" ref="K34:V34" si="1252">D23*(1-$L$6)</f>
        <v>3.2893644296949311</v>
      </c>
      <c r="L34" s="87">
        <f t="shared" si="1252"/>
        <v>4.0788118928217152</v>
      </c>
      <c r="M34" s="87">
        <f t="shared" si="1252"/>
        <v>5.0577267470989256</v>
      </c>
      <c r="N34" s="87">
        <f t="shared" si="1252"/>
        <v>6.2715811664026688</v>
      </c>
      <c r="O34" s="87">
        <f t="shared" si="1252"/>
        <v>7.7767606463393051</v>
      </c>
      <c r="P34" s="96">
        <f t="shared" si="1252"/>
        <v>9.6431832014607437</v>
      </c>
      <c r="Q34" s="87">
        <f t="shared" si="1252"/>
        <v>7.0138032165732378</v>
      </c>
      <c r="R34" s="87">
        <f t="shared" si="1252"/>
        <v>8.3543947423487062</v>
      </c>
      <c r="S34" s="87">
        <f t="shared" si="1252"/>
        <v>10.015725748372821</v>
      </c>
      <c r="T34" s="87">
        <f t="shared" si="1252"/>
        <v>12.074256226219903</v>
      </c>
      <c r="U34" s="87">
        <f t="shared" si="1252"/>
        <v>14.624526867596954</v>
      </c>
      <c r="V34" s="87">
        <f t="shared" si="1252"/>
        <v>17.783355872290258</v>
      </c>
      <c r="W34" s="96">
        <f t="shared" ref="W34" si="1253">P23*(1-$L$6)</f>
        <v>21.694967279569038</v>
      </c>
      <c r="X34" s="87">
        <f t="shared" ref="X34" si="1254">Q23*(1-$L$6)</f>
        <v>26.537234220227845</v>
      </c>
      <c r="Y34" s="87">
        <f t="shared" ref="Y34" si="1255">R23*(1-$L$6)</f>
        <v>10.77406382582836</v>
      </c>
      <c r="Z34" s="87">
        <f t="shared" ref="Z34" si="1256">S23*(1-$L$6)</f>
        <v>11.90065732840633</v>
      </c>
      <c r="AA34" s="87">
        <f t="shared" ref="AA34" si="1257">T23*(1-$L$6)</f>
        <v>13.229749644568628</v>
      </c>
      <c r="AB34" s="87">
        <f t="shared" ref="AB34" si="1258">U23*(1-$L$6)</f>
        <v>14.809390442764215</v>
      </c>
      <c r="AC34" s="87">
        <f t="shared" ref="AC34" si="1259">V23*(1-$L$6)</f>
        <v>16.698878846564988</v>
      </c>
      <c r="AD34" s="96">
        <f t="shared" ref="AD34" si="1260">W23*(1-$L$6)</f>
        <v>18.971322658343787</v>
      </c>
      <c r="AE34" s="87">
        <f t="shared" ref="AE34" si="1261">X23*(1-$L$6)</f>
        <v>11.738778450110093</v>
      </c>
      <c r="AF34" s="87">
        <f t="shared" ref="AF34" si="1262">Y23*(1-$L$6)</f>
        <v>13.94312546986235</v>
      </c>
      <c r="AG34" s="87">
        <f t="shared" ref="AG34" si="1263">Z23*(1-$L$6)</f>
        <v>14.396863021310585</v>
      </c>
      <c r="AH34" s="87">
        <f t="shared" ref="AH34" si="1264">AA23*(1-$L$6)</f>
        <v>14.828789368249266</v>
      </c>
      <c r="AI34" s="87">
        <f t="shared" ref="AI34" si="1265">AB23*(1-$L$6)</f>
        <v>15.226866139802938</v>
      </c>
      <c r="AJ34" s="167">
        <f t="shared" ref="AJ34" si="1266">AC23*(1-$L$6)</f>
        <v>15.576194805105658</v>
      </c>
      <c r="AK34" s="96">
        <f t="shared" ref="AK34" si="1267">AD23*(1-$L$6)</f>
        <v>15.858328222735734</v>
      </c>
      <c r="AL34" s="87">
        <f t="shared" ref="AL34" si="1268">AE23*(1-$L$6)</f>
        <v>9.6302485274043423</v>
      </c>
      <c r="AM34" s="87">
        <f t="shared" ref="AM34" si="1269">AF23*(1-$L$6)</f>
        <v>9.2270612935219969</v>
      </c>
      <c r="AN34" s="87">
        <f t="shared" ref="AN34" si="1270">AG23*(1-$L$6)</f>
        <v>9.4792740174416714</v>
      </c>
      <c r="AO34" s="87">
        <f t="shared" ref="AO34" si="1271">AH23*(1-$L$6)</f>
        <v>9.67420718331838</v>
      </c>
      <c r="AP34" s="87">
        <f t="shared" ref="AP34" si="1272">AI23*(1-$L$6)</f>
        <v>9.792671930782868</v>
      </c>
      <c r="AQ34" s="167">
        <f t="shared" ref="AQ34" si="1273">AJ23*(1-$L$6)</f>
        <v>9.8105118243248803</v>
      </c>
      <c r="AR34" s="96">
        <f t="shared" ref="AR34" si="1274">AK23*(1-$L$6)</f>
        <v>9.6974335671298864</v>
      </c>
      <c r="AS34" s="87">
        <f t="shared" ref="AS34" si="1275">AL23*(1-$L$6)</f>
        <v>9.4155644992916105</v>
      </c>
      <c r="AT34" s="87">
        <f t="shared" ref="AT34" si="1276">AM23*(1-$L$6)</f>
        <v>8.8754242467267499</v>
      </c>
      <c r="AU34" s="87">
        <f t="shared" ref="AU34" si="1277">AN23*(1-$L$6)</f>
        <v>8.6506085967754558</v>
      </c>
      <c r="AV34" s="87">
        <f t="shared" ref="AV34" si="1278">AO23*(1-$L$6)</f>
        <v>8.3966381692405765</v>
      </c>
      <c r="AW34" s="87">
        <f t="shared" ref="AW34" si="1279">AP23*(1-$L$6)</f>
        <v>8.1057738355046247</v>
      </c>
      <c r="AX34" s="167">
        <f t="shared" ref="AX34" si="1280">AQ23*(1-$L$6)</f>
        <v>7.7683531445606695</v>
      </c>
      <c r="AY34" s="96">
        <f t="shared" ref="AY34" si="1281">AR23*(1-$L$6)</f>
        <v>7.3723114311536548</v>
      </c>
      <c r="AZ34" s="87">
        <f t="shared" ref="AZ34" si="1282">AS23*(1-$L$6)</f>
        <v>6.9025924186956855</v>
      </c>
      <c r="BA34" s="87">
        <f t="shared" ref="BA34" si="1283">AT23*(1-$L$6)</f>
        <v>6.8235964723896547</v>
      </c>
      <c r="BB34" s="87">
        <f t="shared" ref="BB34" si="1284">AU23*(1-$L$6)</f>
        <v>6.6742667354423224</v>
      </c>
      <c r="BC34" s="87">
        <f t="shared" ref="BC34" si="1285">AV23*(1-$L$6)</f>
        <v>6.4902163421001493</v>
      </c>
      <c r="BD34" s="87">
        <f t="shared" ref="BD34" si="1286">AW23*(1-$L$6)</f>
        <v>6.2725150019148188</v>
      </c>
      <c r="BE34" s="167">
        <f t="shared" ref="BE34" si="1287">AX23*(1-$L$6)</f>
        <v>6.0228117079770946</v>
      </c>
      <c r="BF34" s="96">
        <f t="shared" ref="BF34" si="1288">AY23*(1-$L$6)</f>
        <v>5.7430098641802418</v>
      </c>
      <c r="BG34" s="87">
        <f t="shared" ref="BG34" si="1289">AZ23*(1-$L$6)</f>
        <v>5.4362158929144533</v>
      </c>
      <c r="BH34" s="87">
        <f t="shared" ref="BH34" si="1290">BA23*(1-$L$6)</f>
        <v>5.2737589324087217</v>
      </c>
      <c r="BI34" s="87">
        <f t="shared" ref="BI34:BM34" si="1291">BB23*(1-$L$6)</f>
        <v>5.1356200947183135</v>
      </c>
      <c r="BJ34" s="87">
        <f t="shared" si="1291"/>
        <v>4.9914823885718818</v>
      </c>
      <c r="BK34" s="87">
        <f t="shared" si="1291"/>
        <v>4.8416584012913262</v>
      </c>
      <c r="BL34" s="167">
        <f t="shared" si="1291"/>
        <v>4.6872452700317586</v>
      </c>
      <c r="BM34" s="96">
        <f t="shared" si="1291"/>
        <v>4.5303722380467795</v>
      </c>
      <c r="BN34" s="87">
        <f t="shared" ref="BN34" si="1292">BG23*(1-$L$6)</f>
        <v>4.3744539099502893</v>
      </c>
      <c r="BO34" s="87">
        <f t="shared" ref="BO34" si="1293">BH23*(1-$L$6)</f>
        <v>4.2245513559002834</v>
      </c>
      <c r="BP34" s="87">
        <f t="shared" ref="BP34" si="1294">BI23*(1-$L$6)</f>
        <v>4.0804542072103223</v>
      </c>
      <c r="BQ34" s="87">
        <f t="shared" ref="BQ34" si="1295">BJ23*(1-$L$6)</f>
        <v>3.9385400672362891</v>
      </c>
      <c r="BR34" s="87">
        <f t="shared" ref="BR34" si="1296">BK23*(1-$L$6)</f>
        <v>3.800466044162925</v>
      </c>
      <c r="BS34" s="87">
        <f t="shared" ref="BS34" si="1297">BL23*(1-$L$6)</f>
        <v>3.668072193491859</v>
      </c>
      <c r="BT34" s="96">
        <f t="shared" ref="BT34" si="1298">BM23*(1-$L$6)</f>
        <v>3.5434298889776472</v>
      </c>
      <c r="BU34" s="87">
        <f t="shared" ref="BU34" si="1299">BN23*(1-$L$6)</f>
        <v>3.4289481096496739</v>
      </c>
      <c r="BV34" s="87">
        <f t="shared" ref="BV34" si="1300">BO23*(1-$L$6)</f>
        <v>3.3274801205842675</v>
      </c>
      <c r="BW34" s="87">
        <f t="shared" ref="BW34" si="1301">BP23*(1-$L$6)</f>
        <v>3.2250409132145652</v>
      </c>
      <c r="BX34" s="87">
        <f t="shared" ref="BX34" si="1302">BQ23*(1-$L$6)</f>
        <v>3.1226995974942215</v>
      </c>
      <c r="BY34" s="87">
        <f t="shared" ref="BY34" si="1303">BR23*(1-$L$6)</f>
        <v>3.021610269661926</v>
      </c>
      <c r="BZ34" s="87">
        <f t="shared" ref="BZ34" si="1304">BS23*(1-$L$6)</f>
        <v>2.9229953174409746</v>
      </c>
      <c r="CA34" s="96">
        <f t="shared" ref="CA34" si="1305">BT23*(1-$L$6)</f>
        <v>2.8281126392922085</v>
      </c>
      <c r="CB34" s="87">
        <f t="shared" ref="CB34" si="1306">BU23*(1-$L$6)</f>
        <v>3.1945955967990183</v>
      </c>
      <c r="CC34" s="87">
        <f t="shared" ref="CC34:CD34" si="1307">BV23*(1-$L$6)</f>
        <v>2.0399481710229517</v>
      </c>
      <c r="CD34" s="87">
        <f t="shared" si="1307"/>
        <v>1.9779934469171663</v>
      </c>
      <c r="CE34" s="87">
        <f t="shared" ref="CE34" si="1308">BX23*(1-$L$6)</f>
        <v>1.9189283262455368</v>
      </c>
      <c r="CF34" s="87">
        <f t="shared" ref="CF34" si="1309">BY23*(1-$L$6)</f>
        <v>1.8626234613583774</v>
      </c>
      <c r="CG34" s="87">
        <f t="shared" ref="CG34" si="1310">BZ23*(1-$L$6)</f>
        <v>1.808902797451418</v>
      </c>
      <c r="CH34" s="96">
        <f t="shared" ref="CH34" si="1311">CA23*(1-$L$6)</f>
        <v>1.7575381277576221</v>
      </c>
      <c r="CI34" s="87">
        <f t="shared" ref="CI34" si="1312">CB23*(1-$L$6)</f>
        <v>1.7082381159160258</v>
      </c>
      <c r="CJ34" s="87">
        <f t="shared" ref="CJ34" si="1313">CC23*(1-$L$6)</f>
        <v>1.692152586860725</v>
      </c>
      <c r="CK34" s="87">
        <f t="shared" ref="CK34" si="1314">CD23*(1-$L$6)</f>
        <v>1.610959101007243</v>
      </c>
      <c r="CL34" s="87">
        <f t="shared" ref="CL34" si="1315">CE23*(1-$L$6)</f>
        <v>1.5322961131942341</v>
      </c>
      <c r="CM34" s="87">
        <f t="shared" ref="CM34" si="1316">CF23*(1-$L$6)</f>
        <v>1.4563668245385306</v>
      </c>
      <c r="CN34" s="87">
        <f t="shared" ref="CN34" si="1317">CG23*(1-$L$6)</f>
        <v>1.3832892661184648</v>
      </c>
      <c r="CO34" s="96">
        <f t="shared" ref="CO34" si="1318">CH23*(1-$L$6)</f>
        <v>1.3130877591937307</v>
      </c>
      <c r="CP34" s="87">
        <f t="shared" ref="CP34" si="1319">CI23*(1-$L$6)</f>
        <v>1.2456864020847049</v>
      </c>
      <c r="CQ34" s="87">
        <f t="shared" ref="CQ34" si="1320">CJ23*(1-$L$6)</f>
        <v>1.1493949612635643</v>
      </c>
      <c r="CR34" s="87">
        <f t="shared" ref="CR34" si="1321">CK23*(1-$L$6)</f>
        <v>1.124005096495893</v>
      </c>
      <c r="CS34" s="87">
        <f t="shared" ref="CS34" si="1322">CL23*(1-$L$6)</f>
        <v>1.097197778196511</v>
      </c>
      <c r="CT34" s="87">
        <f t="shared" ref="CT34" si="1323">CM23*(1-$L$6)</f>
        <v>1.068947783522934</v>
      </c>
      <c r="CU34" s="87">
        <f t="shared" ref="CU34" si="1324">CN23*(1-$L$6)</f>
        <v>1.0392541053553981</v>
      </c>
      <c r="CV34" s="96">
        <f t="shared" ref="CV34" si="1325">CO23*(1-$L$6)</f>
        <v>1.0081371029645343</v>
      </c>
      <c r="CW34" s="87">
        <f t="shared" ref="CW34" si="1326">CP23*(1-$L$6)</f>
        <v>0.97563543689805388</v>
      </c>
      <c r="CX34" s="87">
        <f t="shared" ref="CX34" si="1327">CQ23*(1-$L$6)</f>
        <v>0.94180333838052011</v>
      </c>
      <c r="CY34" s="87">
        <f t="shared" ref="CY34" si="1328">CR23*(1-$L$6)</f>
        <v>0.90211967139543736</v>
      </c>
      <c r="CZ34" s="87">
        <f t="shared" ref="CZ34" si="1329">CS23*(1-$L$6)</f>
        <v>0.86652720195867394</v>
      </c>
      <c r="DA34" s="87">
        <f t="shared" ref="DA34" si="1330">CT23*(1-$L$6)</f>
        <v>0.83473721510526777</v>
      </c>
      <c r="DB34" s="87">
        <f t="shared" ref="DB34" si="1331">CU23*(1-$L$6)</f>
        <v>0.80644451305636511</v>
      </c>
      <c r="DC34" s="87">
        <f t="shared" ref="DC34" si="1332">CV23*(1-$L$6)</f>
        <v>0.78133537428128197</v>
      </c>
      <c r="DD34" s="96">
        <f t="shared" ref="DD34" si="1333">CW23*(1-$L$6)</f>
        <v>0.75909592517813529</v>
      </c>
      <c r="DE34" s="87">
        <f t="shared" ref="DE34" si="1334">CX23*(1-$L$6)</f>
        <v>0.73942076158799552</v>
      </c>
      <c r="DF34" s="87">
        <f t="shared" ref="DF34" si="1335">CY23*(1-$L$6)</f>
        <v>0.72431525312205658</v>
      </c>
      <c r="DG34" s="87">
        <f t="shared" ref="DG34" si="1336">CZ23*(1-$L$6)</f>
        <v>0.70817293721955399</v>
      </c>
      <c r="DH34" s="87">
        <f t="shared" ref="DH34" si="1337">DA23*(1-$L$6)</f>
        <v>0.69139401914585275</v>
      </c>
      <c r="DI34" s="87">
        <f t="shared" ref="DI34" si="1338">DB23*(1-$L$6)</f>
        <v>0.67435949732947031</v>
      </c>
      <c r="DJ34" s="87">
        <f t="shared" ref="DJ34" si="1339">DC23*(1-$L$6)</f>
        <v>0.6574282141170561</v>
      </c>
      <c r="DK34" s="96">
        <f t="shared" ref="DK34" si="1340">DD23*(1-$L$6)</f>
        <v>0.6409346921709077</v>
      </c>
      <c r="DL34" s="87">
        <f t="shared" ref="DL34" si="1341">DE23*(1-$L$6)</f>
        <v>0.62518780169957788</v>
      </c>
      <c r="DM34" s="87">
        <f t="shared" ref="DM34" si="1342">DF23*(1-$L$6)</f>
        <v>0.6104702585017292</v>
      </c>
      <c r="DN34" s="87">
        <f t="shared" ref="DN34" si="1343">DG23*(1-$L$6)</f>
        <v>0.59753881737098813</v>
      </c>
      <c r="DO34" s="87">
        <f t="shared" ref="DO34" si="1344">DH23*(1-$L$6)</f>
        <v>0.58602083917792369</v>
      </c>
      <c r="DP34" s="87">
        <f t="shared" ref="DP34" si="1345">DI23*(1-$L$6)</f>
        <v>0.57559378225896085</v>
      </c>
      <c r="DQ34" s="87">
        <f t="shared" ref="DQ34" si="1346">DJ23*(1-$L$6)</f>
        <v>0.56598499344687536</v>
      </c>
      <c r="DR34" s="87">
        <f t="shared" ref="DR34" si="1347">DK23*(1-$L$6)</f>
        <v>0.55697070793909254</v>
      </c>
      <c r="DS34" s="87">
        <f t="shared" ref="DS34" si="1348">DL23*(1-$L$6)</f>
        <v>0.5483742849768658</v>
      </c>
      <c r="DT34" s="87">
        <f t="shared" ref="DT34" si="1349">DM23*(1-$L$6)</f>
        <v>0.54006372147979442</v>
      </c>
      <c r="DU34" s="87">
        <f t="shared" ref="DU34" si="1350">DN23*(1-$L$6)</f>
        <v>0.53178192377996858</v>
      </c>
      <c r="DV34" s="87">
        <f t="shared" ref="DV34" si="1351">DO23*(1-$L$6)</f>
        <v>0.5237339087643097</v>
      </c>
      <c r="DW34" s="87">
        <f t="shared" ref="DW34" si="1352">DP23*(1-$L$6)</f>
        <v>0.51606853952000553</v>
      </c>
      <c r="DX34" s="87">
        <f t="shared" ref="DX34" si="1353">DQ23*(1-$L$6)</f>
        <v>0.50888356728552508</v>
      </c>
      <c r="DY34" s="87">
        <f t="shared" ref="DY34" si="1354">DR23*(1-$L$6)</f>
        <v>0.50223087115882403</v>
      </c>
      <c r="DZ34" s="87">
        <f t="shared" ref="DZ34" si="1355">DS23*(1-$L$6)</f>
        <v>0.49612178108917288</v>
      </c>
      <c r="EA34" s="87">
        <f t="shared" ref="EA34" si="1356">DT23*(1-$L$6)</f>
        <v>0.4905323683975899</v>
      </c>
      <c r="EB34" s="87">
        <f t="shared" ref="EB34" si="1357">DU23*(1-$L$6)</f>
        <v>0.48540859072856951</v>
      </c>
      <c r="EC34" s="87">
        <f t="shared" ref="EC34" si="1358">DV23*(1-$L$6)</f>
        <v>0.48062278942317616</v>
      </c>
      <c r="ED34" s="87">
        <f t="shared" ref="ED34" si="1359">DW23*(1-$L$6)</f>
        <v>0.47608926788597034</v>
      </c>
      <c r="EE34" s="87">
        <f t="shared" ref="EE34" si="1360">DX23*(1-$L$6)</f>
        <v>0.47175657042423141</v>
      </c>
      <c r="EF34" s="87">
        <f t="shared" ref="EF34" si="1361">DY23*(1-$L$6)</f>
        <v>0.4676001436984365</v>
      </c>
      <c r="EG34" s="87">
        <f t="shared" ref="EG34" si="1362">DZ23*(1-$L$6)</f>
        <v>0.46361545246356178</v>
      </c>
      <c r="EH34" s="87">
        <f t="shared" ref="EH34" si="1363">EA23*(1-$L$6)</f>
        <v>0.45981161101290008</v>
      </c>
      <c r="EI34" s="87">
        <f t="shared" ref="EI34" si="1364">EB23*(1-$L$6)</f>
        <v>0.45620558026955538</v>
      </c>
      <c r="EJ34" s="87">
        <f t="shared" ref="EJ34" si="1365">EC23*(1-$L$6)</f>
        <v>0.45282906283582669</v>
      </c>
      <c r="EK34" s="87">
        <f t="shared" ref="EK34" si="1366">ED23*(1-$L$6)</f>
        <v>0.44968960402828445</v>
      </c>
      <c r="EL34" s="87">
        <f t="shared" ref="EL34" si="1367">EE23*(1-$L$6)</f>
        <v>0.44677771851100262</v>
      </c>
      <c r="EM34" s="87">
        <f t="shared" ref="EM34" si="1368">EF23*(1-$L$6)</f>
        <v>0.44407308922630495</v>
      </c>
      <c r="EN34" s="87">
        <f t="shared" ref="EN34" si="1369">EG23*(1-$L$6)</f>
        <v>0.44154985222412102</v>
      </c>
      <c r="EO34" s="87">
        <f t="shared" ref="EO34" si="1370">EH23*(1-$L$6)</f>
        <v>0.43918099449345632</v>
      </c>
      <c r="EP34" s="87">
        <f t="shared" ref="EP34" si="1371">EI23*(1-$L$6)</f>
        <v>0.43694190474832201</v>
      </c>
      <c r="EQ34" s="87">
        <f t="shared" ref="EQ34" si="1372">EJ23*(1-$L$6)</f>
        <v>0.43481312896658425</v>
      </c>
      <c r="ER34" s="87">
        <f t="shared" ref="ER34" si="1373">EK23*(1-$L$6)</f>
        <v>0.43278678419784899</v>
      </c>
      <c r="ES34" s="87">
        <f t="shared" ref="ES34" si="1374">EL23*(1-$L$6)</f>
        <v>0.43086175724309766</v>
      </c>
      <c r="ET34" s="87">
        <f t="shared" ref="ET34" si="1375">EM23*(1-$L$6)</f>
        <v>0.42903998185834374</v>
      </c>
      <c r="EU34" s="87">
        <f t="shared" ref="EU34" si="1376">EN23*(1-$L$6)</f>
        <v>0.42732369918708679</v>
      </c>
      <c r="EV34" s="87">
        <f t="shared" ref="EV34" si="1377">EO23*(1-$L$6)</f>
        <v>0.4257136019308998</v>
      </c>
      <c r="EW34" s="87">
        <f t="shared" ref="EW34" si="1378">EP23*(1-$L$6)</f>
        <v>0.42420776029749152</v>
      </c>
      <c r="EX34" s="87">
        <f t="shared" ref="EX34" si="1379">EQ23*(1-$L$6)</f>
        <v>0.42280122706034434</v>
      </c>
      <c r="EY34" s="87">
        <f t="shared" ref="EY34" si="1380">ER23*(1-$L$6)</f>
        <v>0.42148534219915162</v>
      </c>
      <c r="EZ34" s="87">
        <f t="shared" ref="EZ34" si="1381">ES23*(1-$L$6)</f>
        <v>0.42025032668602436</v>
      </c>
      <c r="FA34" s="87">
        <f t="shared" ref="FA34" si="1382">ET23*(1-$L$6)</f>
        <v>0.41908701014366362</v>
      </c>
      <c r="FB34" s="87">
        <f t="shared" ref="FB34" si="1383">EU23*(1-$L$6)</f>
        <v>0.41798783812655982</v>
      </c>
      <c r="FC34" s="87">
        <f t="shared" ref="FC34" si="1384">EV23*(1-$L$6)</f>
        <v>0.41694729684608595</v>
      </c>
      <c r="FD34" s="87">
        <f t="shared" ref="FD34" si="1385">EW23*(1-$L$6)</f>
        <v>0.4159618839477891</v>
      </c>
      <c r="FE34" s="87">
        <f t="shared" ref="FE34" si="1386">EX23*(1-$L$6)</f>
        <v>0.41502974362700823</v>
      </c>
      <c r="FF34" s="87">
        <f t="shared" ref="FF34" si="1387">EY23*(1-$L$6)</f>
        <v>0.4141500731365601</v>
      </c>
      <c r="FG34" s="87">
        <f t="shared" ref="FG34" si="1388">EZ23*(1-$L$6)</f>
        <v>0.4133220134161234</v>
      </c>
      <c r="FH34" s="87">
        <f t="shared" ref="FH34" si="1389">FA23*(1-$L$6)</f>
        <v>0.41254407656827524</v>
      </c>
      <c r="FI34" s="87">
        <f t="shared" ref="FI34" si="1390">FB23*(1-$L$6)</f>
        <v>0.41181396897004169</v>
      </c>
      <c r="FJ34" s="87">
        <f t="shared" ref="FJ34" si="1391">FC23*(1-$L$6)</f>
        <v>0.41112868632613092</v>
      </c>
      <c r="FK34" s="87">
        <f t="shared" ref="FK34" si="1392">FD23*(1-$L$6)</f>
        <v>0.41048477421281387</v>
      </c>
      <c r="FL34" s="87">
        <f t="shared" ref="FL34" si="1393">FE23*(1-$L$6)</f>
        <v>0.40987866441152765</v>
      </c>
      <c r="FM34" s="87">
        <f t="shared" ref="FM34" si="1394">FF23*(1-$L$6)</f>
        <v>0.40930701338030001</v>
      </c>
      <c r="FN34" s="87">
        <f t="shared" ref="FN34" si="1395">FG23*(1-$L$6)</f>
        <v>0.40876704807344355</v>
      </c>
      <c r="FO34" s="87">
        <f t="shared" ref="FO34" si="1396">FH23*(1-$L$6)</f>
        <v>0.40825664299296283</v>
      </c>
      <c r="FP34" s="87">
        <f t="shared" ref="FP34" si="1397">FI23*(1-$L$6)</f>
        <v>0.40777423031778437</v>
      </c>
      <c r="FQ34" s="87">
        <f t="shared" ref="FQ34" si="1398">FJ23*(1-$L$6)</f>
        <v>0.40731862411708741</v>
      </c>
      <c r="FR34" s="87">
        <f t="shared" ref="FR34" si="1399">FK23*(1-$L$6)</f>
        <v>0.40688882066457693</v>
      </c>
      <c r="FS34" s="87">
        <f t="shared" ref="FS34" si="1400">FL23*(1-$L$6)</f>
        <v>0.40648381980424203</v>
      </c>
      <c r="FT34" s="87">
        <f t="shared" ref="FT34" si="1401">FM23*(1-$L$6)</f>
        <v>0.40610249721931735</v>
      </c>
      <c r="FU34" s="87">
        <f t="shared" ref="FU34" si="1402">FN23*(1-$L$6)</f>
        <v>0.40574354433969417</v>
      </c>
      <c r="FV34" s="87">
        <f t="shared" ref="FV34" si="1403">FO23*(1-$L$6)</f>
        <v>0.40540551384157791</v>
      </c>
      <c r="FW34" s="87">
        <f t="shared" ref="FW34" si="1404">FP23*(1-$L$6)</f>
        <v>0.40508691227190113</v>
      </c>
      <c r="FX34" s="87">
        <f t="shared" ref="FX34" si="1405">FQ23*(1-$L$6)</f>
        <v>0.40478629897447804</v>
      </c>
      <c r="FY34" s="87">
        <f t="shared" ref="FY34" si="1406">FR23*(1-$L$6)</f>
        <v>0.40450236535321527</v>
      </c>
      <c r="GA34" s="87" t="s">
        <v>121</v>
      </c>
    </row>
    <row r="35" spans="1:183" x14ac:dyDescent="0.25">
      <c r="A35" t="s">
        <v>90</v>
      </c>
      <c r="B35" s="60"/>
      <c r="C35" s="109">
        <f t="shared" ref="C35:G35" si="1407">D35/(1+$V$6)</f>
        <v>0.81392585715678079</v>
      </c>
      <c r="D35" s="109">
        <f t="shared" si="1407"/>
        <v>1.0092680628744082</v>
      </c>
      <c r="E35" s="109">
        <f t="shared" si="1407"/>
        <v>1.2514923979642663</v>
      </c>
      <c r="F35" s="109">
        <f t="shared" si="1407"/>
        <v>1.5518505734756902</v>
      </c>
      <c r="G35" s="109">
        <f t="shared" si="1407"/>
        <v>1.9242947111098558</v>
      </c>
      <c r="H35" s="109">
        <f>I35/(1+$V$6)</f>
        <v>2.3861254417762212</v>
      </c>
      <c r="I35" s="104">
        <f>V8*AH7</f>
        <v>2.9587955478025143</v>
      </c>
      <c r="J35" s="83">
        <f t="shared" ref="J35:BM35" si="1408">I35-C36+J36</f>
        <v>3.5113724424060626</v>
      </c>
      <c r="K35" s="83">
        <f t="shared" si="1408"/>
        <v>4.1965677917144628</v>
      </c>
      <c r="L35" s="83">
        <f t="shared" si="1408"/>
        <v>5.0462100248568786</v>
      </c>
      <c r="M35" s="83">
        <f t="shared" si="1408"/>
        <v>6.099766393953475</v>
      </c>
      <c r="N35" s="83">
        <f t="shared" si="1408"/>
        <v>7.4061762916332547</v>
      </c>
      <c r="O35" s="83">
        <f t="shared" si="1408"/>
        <v>9.0261245647561807</v>
      </c>
      <c r="P35" s="105">
        <f t="shared" si="1408"/>
        <v>11.03486042342861</v>
      </c>
      <c r="Q35" s="83">
        <f t="shared" si="1408"/>
        <v>11.201384060007502</v>
      </c>
      <c r="R35" s="83">
        <f t="shared" si="1408"/>
        <v>11.361113667305313</v>
      </c>
      <c r="S35" s="83">
        <f t="shared" si="1408"/>
        <v>11.512387444989166</v>
      </c>
      <c r="T35" s="83">
        <f t="shared" si="1408"/>
        <v>11.653128694912411</v>
      </c>
      <c r="U35" s="83">
        <f t="shared" si="1408"/>
        <v>11.780737909152693</v>
      </c>
      <c r="V35" s="83">
        <f t="shared" si="1408"/>
        <v>11.891954552881742</v>
      </c>
      <c r="W35" s="105">
        <f t="shared" si="1408"/>
        <v>11.982678921024091</v>
      </c>
      <c r="X35" s="83">
        <f t="shared" si="1408"/>
        <v>14.372049712274441</v>
      </c>
      <c r="Y35" s="83">
        <f t="shared" si="1408"/>
        <v>14.644499439060045</v>
      </c>
      <c r="Z35" s="83">
        <f t="shared" si="1408"/>
        <v>14.834690592837472</v>
      </c>
      <c r="AA35" s="83">
        <f t="shared" si="1408"/>
        <v>14.913867009699878</v>
      </c>
      <c r="AB35" s="83">
        <f t="shared" si="1408"/>
        <v>14.84635383393077</v>
      </c>
      <c r="AC35" s="83">
        <f t="shared" si="1408"/>
        <v>14.587888021600163</v>
      </c>
      <c r="AD35" s="105">
        <f t="shared" si="1408"/>
        <v>14.083543733587314</v>
      </c>
      <c r="AE35" s="83">
        <f t="shared" si="1408"/>
        <v>12.140573390284935</v>
      </c>
      <c r="AF35" s="83">
        <f t="shared" si="1408"/>
        <v>12.424108280704473</v>
      </c>
      <c r="AG35" s="83">
        <f t="shared" si="1408"/>
        <v>12.620349307407078</v>
      </c>
      <c r="AH35" s="83">
        <f t="shared" si="1408"/>
        <v>12.701737888238295</v>
      </c>
      <c r="AI35" s="83">
        <f t="shared" si="1408"/>
        <v>12.633206593576286</v>
      </c>
      <c r="AJ35" s="161">
        <f t="shared" si="1408"/>
        <v>12.370402918033889</v>
      </c>
      <c r="AK35" s="105">
        <f t="shared" si="1408"/>
        <v>11.857499409447307</v>
      </c>
      <c r="AL35" s="83">
        <f t="shared" si="1408"/>
        <v>11.503232099389546</v>
      </c>
      <c r="AM35" s="83">
        <f t="shared" si="1408"/>
        <v>10.75055346897132</v>
      </c>
      <c r="AN35" s="83">
        <f t="shared" si="1408"/>
        <v>9.9904535962363497</v>
      </c>
      <c r="AO35" s="83">
        <f t="shared" si="1408"/>
        <v>9.2248621065786018</v>
      </c>
      <c r="AP35" s="83">
        <f t="shared" si="1408"/>
        <v>8.4565930939182632</v>
      </c>
      <c r="AQ35" s="161">
        <f t="shared" si="1408"/>
        <v>7.6895000327305958</v>
      </c>
      <c r="AR35" s="105">
        <f t="shared" si="1408"/>
        <v>6.9286689562192834</v>
      </c>
      <c r="AS35" s="83">
        <f t="shared" si="1408"/>
        <v>6.8265045424453525</v>
      </c>
      <c r="AT35" s="83">
        <f t="shared" si="1408"/>
        <v>6.8308108325198926</v>
      </c>
      <c r="AU35" s="83">
        <f t="shared" si="1408"/>
        <v>6.7678060474941102</v>
      </c>
      <c r="AV35" s="83">
        <f t="shared" si="1408"/>
        <v>6.6417111148864629</v>
      </c>
      <c r="AW35" s="83">
        <f t="shared" si="1408"/>
        <v>6.4584007197258027</v>
      </c>
      <c r="AX35" s="161">
        <f t="shared" si="1408"/>
        <v>6.225867265478346</v>
      </c>
      <c r="AY35" s="105">
        <f t="shared" si="1408"/>
        <v>5.9547902451380965</v>
      </c>
      <c r="AZ35" s="83">
        <f t="shared" si="1408"/>
        <v>5.6592354394053075</v>
      </c>
      <c r="BA35" s="83">
        <f t="shared" si="1408"/>
        <v>5.3798610196670271</v>
      </c>
      <c r="BB35" s="83">
        <f t="shared" si="1408"/>
        <v>5.1393644105763698</v>
      </c>
      <c r="BC35" s="83">
        <f t="shared" si="1408"/>
        <v>4.9351736686462351</v>
      </c>
      <c r="BD35" s="83">
        <f t="shared" si="1408"/>
        <v>4.7652007979882356</v>
      </c>
      <c r="BE35" s="161">
        <f t="shared" si="1408"/>
        <v>4.6279838354264271</v>
      </c>
      <c r="BF35" s="105">
        <f t="shared" si="1408"/>
        <v>4.5228691734731648</v>
      </c>
      <c r="BG35" s="83">
        <f t="shared" si="1408"/>
        <v>4.4502432456891565</v>
      </c>
      <c r="BH35" s="83">
        <f t="shared" si="1408"/>
        <v>4.3591309447941704</v>
      </c>
      <c r="BI35" s="83">
        <f t="shared" si="1408"/>
        <v>4.2530240337530589</v>
      </c>
      <c r="BJ35" s="83">
        <f t="shared" si="1408"/>
        <v>4.1369280449214374</v>
      </c>
      <c r="BK35" s="83">
        <f t="shared" si="1408"/>
        <v>4.0155398081692857</v>
      </c>
      <c r="BL35" s="161">
        <f t="shared" si="1408"/>
        <v>3.8932176300308265</v>
      </c>
      <c r="BM35" s="105">
        <f t="shared" si="1408"/>
        <v>3.7739446021563436</v>
      </c>
      <c r="BN35" s="83">
        <f t="shared" ref="BN35" si="1409">BM35-BG36+BN36</f>
        <v>3.6612805544382607</v>
      </c>
      <c r="BO35" s="83">
        <f t="shared" ref="BO35" si="1410">BN35-BH36+BO36</f>
        <v>3.5583068731420835</v>
      </c>
      <c r="BP35" s="83">
        <f t="shared" ref="BP35" si="1411">BO35-BI36+BP36</f>
        <v>3.4607423966235631</v>
      </c>
      <c r="BQ35" s="83">
        <f t="shared" ref="BQ35" si="1412">BP35-BJ36+BQ36</f>
        <v>3.3676186271675856</v>
      </c>
      <c r="BR35" s="83">
        <f t="shared" ref="BR35" si="1413">BQ35-BK36+BR36</f>
        <v>3.2782860072453937</v>
      </c>
      <c r="BS35" s="83">
        <f t="shared" ref="BS35" si="1414">BR35-BL36+BS36</f>
        <v>3.1923369203930143</v>
      </c>
      <c r="BT35" s="105">
        <f t="shared" ref="BT35" si="1415">BS35-BM36+BT36</f>
        <v>3.1095104208832387</v>
      </c>
      <c r="BU35" s="83">
        <f t="shared" ref="BU35" si="1416">BT35-BN36+BU36</f>
        <v>3.0295812742243595</v>
      </c>
      <c r="BV35" s="83">
        <f t="shared" ref="BV35" si="1417">BU35-BO36+BV36</f>
        <v>2.9522165542800884</v>
      </c>
      <c r="BW35" s="83">
        <f t="shared" ref="BW35" si="1418">BV35-BP36+BW36</f>
        <v>2.8783771006241388</v>
      </c>
      <c r="BX35" s="83">
        <f t="shared" ref="BX35" si="1419">BW35-BQ36+BX36</f>
        <v>2.8081256897099176</v>
      </c>
      <c r="BY35" s="83">
        <f t="shared" ref="BY35" si="1420">BX35-BR36+BY36</f>
        <v>2.7413216092662571</v>
      </c>
      <c r="BZ35" s="83">
        <f t="shared" ref="BZ35" si="1421">BY35-BS36+BZ36</f>
        <v>2.6776417249485744</v>
      </c>
      <c r="CA35" s="105">
        <f t="shared" ref="CA35" si="1422">BZ35-BT36+CA36</f>
        <v>2.6165952193990671</v>
      </c>
      <c r="CB35" s="83">
        <f t="shared" ref="CB35" si="1423">CA35-BU36+CB36</f>
        <v>2.5986530421956795</v>
      </c>
      <c r="CC35" s="83">
        <f t="shared" ref="CC35:CD35" si="1424">CB35-BV36+CC36</f>
        <v>2.5805904794881172</v>
      </c>
      <c r="CD35" s="83">
        <f t="shared" si="1424"/>
        <v>2.5626671791620481</v>
      </c>
      <c r="CE35" s="83">
        <f t="shared" ref="CE35" si="1425">CD35-BX36+CE36</f>
        <v>2.5452707445022558</v>
      </c>
      <c r="CF35" s="83">
        <f t="shared" ref="CF35" si="1426">CE35-BY36+CF36</f>
        <v>2.5287201139531561</v>
      </c>
      <c r="CG35" s="83">
        <f t="shared" ref="CG35" si="1427">CF35-BZ36+CG36</f>
        <v>2.5132464831834072</v>
      </c>
      <c r="CH35" s="105">
        <f t="shared" ref="CH35" si="1428">CG35-CA36+CH36</f>
        <v>2.4989785766537573</v>
      </c>
      <c r="CI35" s="83">
        <f t="shared" ref="CI35" si="1429">CH35-CB36+CI36</f>
        <v>2.4448063871951748</v>
      </c>
      <c r="CJ35" s="83">
        <f t="shared" ref="CJ35" si="1430">CI35-CC36+CJ36</f>
        <v>2.397342165417554</v>
      </c>
      <c r="CK35" s="83">
        <f t="shared" ref="CK35" si="1431">CJ35-CD36+CK36</f>
        <v>2.3472358851157571</v>
      </c>
      <c r="CL35" s="83">
        <f t="shared" ref="CL35" si="1432">CK35-CE36+CL36</f>
        <v>2.2944384410595853</v>
      </c>
      <c r="CM35" s="83">
        <f t="shared" ref="CM35" si="1433">CL35-CF36+CM36</f>
        <v>2.2389462364705155</v>
      </c>
      <c r="CN35" s="83">
        <f t="shared" ref="CN35" si="1434">CM35-CG36+CN36</f>
        <v>2.1807959276840378</v>
      </c>
      <c r="CO35" s="105">
        <f t="shared" ref="CO35" si="1435">CN35-CH36+CO36</f>
        <v>2.1200587424797255</v>
      </c>
      <c r="CP35" s="83">
        <f t="shared" ref="CP35" si="1436">CO35-CI36+CP36</f>
        <v>2.0568354068777253</v>
      </c>
      <c r="CQ35" s="83">
        <f t="shared" ref="CQ35" si="1437">CP35-CJ36+CQ36</f>
        <v>1.9826271399154725</v>
      </c>
      <c r="CR35" s="83">
        <f t="shared" ref="CR35" si="1438">CQ35-CK36+CR36</f>
        <v>1.9160463721529246</v>
      </c>
      <c r="CS35" s="83">
        <f t="shared" ref="CS35" si="1439">CR35-CL36+CS36</f>
        <v>1.8565542456785931</v>
      </c>
      <c r="CT35" s="83">
        <f t="shared" ref="CT35" si="1440">CS35-CM36+CT36</f>
        <v>1.8035804619106988</v>
      </c>
      <c r="CU35" s="83">
        <f t="shared" ref="CU35" si="1441">CT35-CN36+CU36</f>
        <v>1.7565382557581681</v>
      </c>
      <c r="CV35" s="105">
        <f t="shared" ref="CV35" si="1442">CU35-CO36+CV36</f>
        <v>1.7148401532610928</v>
      </c>
      <c r="CW35" s="83">
        <f t="shared" ref="CW35" si="1443">CV35-CP36+CW36</f>
        <v>1.6779142053261982</v>
      </c>
      <c r="CX35" s="83">
        <f t="shared" ref="CX35" si="1444">CW35-CQ36+CX36</f>
        <v>1.6495332306723902</v>
      </c>
      <c r="CY35" s="83">
        <f t="shared" ref="CY35" si="1445">CX35-CR36+CY36</f>
        <v>1.6191924449065909</v>
      </c>
      <c r="CZ35" s="83">
        <f t="shared" ref="CZ35" si="1446">CY35-CS36+CZ36</f>
        <v>1.5876459097463218</v>
      </c>
      <c r="DA35" s="83">
        <f t="shared" ref="DA35" si="1447">CZ35-CT36+DA36</f>
        <v>1.5556117151336122</v>
      </c>
      <c r="DB35" s="83">
        <f t="shared" ref="DB35" si="1448">DA35-CU36+DB36</f>
        <v>1.5237663942337054</v>
      </c>
      <c r="DC35" s="83">
        <f t="shared" ref="DC35" si="1449">DB35-CV36+DC36</f>
        <v>1.4927408183939324</v>
      </c>
      <c r="DD35" s="105">
        <f t="shared" ref="DD35" si="1450">DC35-CW36+DD36</f>
        <v>1.4631176583347887</v>
      </c>
      <c r="DE35" s="83">
        <f t="shared" ref="DE35" si="1451">DD35-CX36+DE36</f>
        <v>1.4354304002117064</v>
      </c>
      <c r="DF35" s="83">
        <f t="shared" ref="DF35" si="1452">DE35-CY36+DF36</f>
        <v>1.4111061770920392</v>
      </c>
      <c r="DG35" s="83">
        <f t="shared" ref="DG35" si="1453">DF35-CZ36+DG36</f>
        <v>1.3894432153485465</v>
      </c>
      <c r="DH35" s="83">
        <f t="shared" ref="DH35" si="1454">DG35-DA36+DH36</f>
        <v>1.3698339804099262</v>
      </c>
      <c r="DI35" s="83">
        <f t="shared" ref="DI35" si="1455">DH35-DB36+DI36</f>
        <v>1.351764822502783</v>
      </c>
      <c r="DJ35" s="83">
        <f t="shared" ref="DJ35" si="1456">DI35-DC36+DJ36</f>
        <v>1.334814126964909</v>
      </c>
      <c r="DK35" s="105">
        <f t="shared" ref="DK35" si="1457">DJ35-DD36+DK36</f>
        <v>1.3186490200999363</v>
      </c>
      <c r="DL35" s="83">
        <f t="shared" ref="DL35" si="1458">DK35-DE36+DL36</f>
        <v>1.3030207100796309</v>
      </c>
      <c r="DM35" s="83">
        <f t="shared" ref="DM35" si="1459">DL35-DF36+DM36</f>
        <v>1.2874444881841403</v>
      </c>
      <c r="DN35" s="83">
        <f t="shared" ref="DN35" si="1460">DM35-DG36+DN36</f>
        <v>1.2723069876249857</v>
      </c>
      <c r="DO35" s="83">
        <f t="shared" ref="DO35" si="1461">DN35-DH36+DO36</f>
        <v>1.2578890311940443</v>
      </c>
      <c r="DP35" s="83">
        <f t="shared" ref="DP35" si="1462">DO35-DI36+DP36</f>
        <v>1.2443751100530374</v>
      </c>
      <c r="DQ35" s="83">
        <f t="shared" ref="DQ35" si="1463">DP35-DJ36+DQ36</f>
        <v>1.2318632397823104</v>
      </c>
      <c r="DR35" s="83">
        <f t="shared" ref="DR35" si="1464">DQ35-DK36+DR36</f>
        <v>1.2203749776616635</v>
      </c>
      <c r="DS35" s="83">
        <f t="shared" ref="DS35" si="1465">DR35-DL36+DS36</f>
        <v>1.2098653826249628</v>
      </c>
      <c r="DT35" s="83">
        <f t="shared" ref="DT35" si="1466">DS35-DM36+DT36</f>
        <v>1.2002327050691977</v>
      </c>
      <c r="DU35" s="83">
        <f t="shared" ref="DU35" si="1467">DT35-DN36+DU36</f>
        <v>1.1912363220049624</v>
      </c>
      <c r="DV35" s="83">
        <f t="shared" ref="DV35" si="1468">DU35-DO36+DV36</f>
        <v>1.1827147107096168</v>
      </c>
      <c r="DW35" s="83">
        <f t="shared" ref="DW35" si="1469">DV35-DP36+DW36</f>
        <v>1.1745709033949479</v>
      </c>
      <c r="DX35" s="83">
        <f t="shared" ref="DX35" si="1470">DW35-DQ36+DX36</f>
        <v>1.1667586590781482</v>
      </c>
      <c r="DY35" s="83">
        <f t="shared" ref="DY35" si="1471">DX35-DR36+DY36</f>
        <v>1.1592694883651036</v>
      </c>
      <c r="DZ35" s="83">
        <f t="shared" ref="DZ35" si="1472">DY35-DS36+DZ36</f>
        <v>1.1521206474635246</v>
      </c>
      <c r="EA35" s="83">
        <f t="shared" ref="EA35" si="1473">DZ35-DT36+EA36</f>
        <v>1.145344196100011</v>
      </c>
      <c r="EB35" s="83">
        <f t="shared" ref="EB35" si="1474">EA35-DU36+EB36</f>
        <v>1.1390000082703589</v>
      </c>
      <c r="EC35" s="83">
        <f t="shared" ref="EC35" si="1475">EB35-DV36+EC36</f>
        <v>1.1331023887993867</v>
      </c>
      <c r="ED35" s="83">
        <f t="shared" ref="ED35" si="1476">EC35-DW36+ED36</f>
        <v>1.1276335103473938</v>
      </c>
      <c r="EE35" s="83">
        <f t="shared" ref="EE35" si="1477">ED35-DX36+EE36</f>
        <v>1.1225551034314796</v>
      </c>
      <c r="EF35" s="83">
        <f t="shared" ref="EF35" si="1478">EE35-DY36+EF36</f>
        <v>1.1178184245176672</v>
      </c>
      <c r="EG35" s="83">
        <f t="shared" ref="EG35" si="1479">EF35-DZ36+EG36</f>
        <v>1.1133725527603486</v>
      </c>
      <c r="EH35" s="83">
        <f t="shared" ref="EH35" si="1480">EG35-EA36+EH36</f>
        <v>1.1091710902587417</v>
      </c>
      <c r="EI35" s="83">
        <f t="shared" ref="EI35" si="1481">EH35-EB36+EI36</f>
        <v>1.1051773630606549</v>
      </c>
      <c r="EJ35" s="83">
        <f t="shared" ref="EJ35" si="1482">EI35-EC36+EJ36</f>
        <v>1.1013765271285301</v>
      </c>
      <c r="EK35" s="83">
        <f t="shared" ref="EK35" si="1483">EJ35-ED36+EK36</f>
        <v>1.0977665114362212</v>
      </c>
      <c r="EL35" s="83">
        <f t="shared" ref="EL35" si="1484">EK35-EE36+EL36</f>
        <v>1.0943509944486962</v>
      </c>
      <c r="EM35" s="83">
        <f t="shared" ref="EM35" si="1485">EL35-EF36+EM36</f>
        <v>1.0911342347030699</v>
      </c>
      <c r="EN35" s="83">
        <f t="shared" ref="EN35" si="1486">EM35-EG36+EN36</f>
        <v>1.0881175682194217</v>
      </c>
      <c r="EO35" s="83">
        <f t="shared" ref="EO35" si="1487">EN35-EH36+EO36</f>
        <v>1.085297380738502</v>
      </c>
      <c r="EP35" s="83">
        <f t="shared" ref="EP35" si="1488">EO35-EI36+EP36</f>
        <v>1.0826643613851206</v>
      </c>
      <c r="EQ35" s="83">
        <f t="shared" ref="EQ35" si="1489">EP35-EJ36+EQ36</f>
        <v>1.0802021891405675</v>
      </c>
      <c r="ER35" s="83">
        <f t="shared" ref="ER35" si="1490">EQ35-EK36+ER36</f>
        <v>1.0778924278270363</v>
      </c>
      <c r="ES35" s="83">
        <f t="shared" ref="ES35" si="1491">ER35-EL36+ES36</f>
        <v>1.0757177871364365</v>
      </c>
      <c r="ET35" s="83">
        <f t="shared" ref="ET35" si="1492">ES35-EM36+ET36</f>
        <v>1.0736640244306526</v>
      </c>
      <c r="EU35" s="83">
        <f t="shared" ref="EU35" si="1493">ET35-EN36+EU36</f>
        <v>1.0717207471553905</v>
      </c>
      <c r="EV35" s="83">
        <f t="shared" ref="EV35" si="1494">EU35-EO36+EV36</f>
        <v>1.0698813583962647</v>
      </c>
      <c r="EW35" s="83">
        <f t="shared" ref="EW35" si="1495">EV35-EP36+EW36</f>
        <v>1.0681423686896059</v>
      </c>
      <c r="EX35" s="83">
        <f t="shared" ref="EX35" si="1496">EW35-EQ36+EX36</f>
        <v>1.0665022760608203</v>
      </c>
      <c r="EY35" s="83">
        <f t="shared" ref="EY35" si="1497">EX35-ER36+EY36</f>
        <v>1.0649594717867148</v>
      </c>
      <c r="EZ35" s="83">
        <f t="shared" ref="EZ35" si="1498">EY35-ES36+EZ36</f>
        <v>1.0635111593710274</v>
      </c>
      <c r="FA35" s="83">
        <f t="shared" ref="FA35" si="1499">EZ35-ET36+FA36</f>
        <v>1.0621530203438339</v>
      </c>
      <c r="FB35" s="83">
        <f t="shared" ref="FB35" si="1500">FA35-EU36+FB36</f>
        <v>1.0608793934970018</v>
      </c>
      <c r="FC35" s="83">
        <f t="shared" ref="FC35" si="1501">FB35-EV36+FC36</f>
        <v>1.0596837666624195</v>
      </c>
      <c r="FD35" s="83">
        <f t="shared" ref="FD35" si="1502">FC35-EW36+FD36</f>
        <v>1.0585594117148727</v>
      </c>
      <c r="FE35" s="83">
        <f t="shared" ref="FE35" si="1503">FD35-EX36+FE36</f>
        <v>1.0575000237429903</v>
      </c>
      <c r="FF35" s="83">
        <f t="shared" ref="FF35" si="1504">FE35-EY36+FF36</f>
        <v>1.0565003742263379</v>
      </c>
      <c r="FG35" s="83">
        <f t="shared" ref="FG35" si="1505">FF35-EZ36+FG36</f>
        <v>1.0555564567524576</v>
      </c>
      <c r="FH35" s="83">
        <f t="shared" ref="FH35" si="1506">FG35-FA36+FH36</f>
        <v>1.0546653175042315</v>
      </c>
      <c r="FI35" s="83">
        <f t="shared" ref="FI35" si="1507">FH35-FB36+FI36</f>
        <v>1.0538247234403046</v>
      </c>
      <c r="FJ35" s="83">
        <f t="shared" ref="FJ35" si="1508">FI35-FC36+FJ36</f>
        <v>1.0530327852662358</v>
      </c>
      <c r="FK35" s="83">
        <f t="shared" ref="FK35" si="1509">FJ35-FD36+FK36</f>
        <v>1.0522876200902804</v>
      </c>
      <c r="FL35" s="83">
        <f t="shared" ref="FL35" si="1510">FK35-FE36+FL36</f>
        <v>1.0515871101603627</v>
      </c>
      <c r="FM35" s="83">
        <f t="shared" ref="FM35" si="1511">FL35-FF36+FM36</f>
        <v>1.0509287893171182</v>
      </c>
      <c r="FN35" s="83">
        <f t="shared" ref="FN35" si="1512">FM35-FG36+FN36</f>
        <v>1.0503099288884283</v>
      </c>
      <c r="FO35" s="83">
        <f t="shared" ref="FO35" si="1513">FN35-FH36+FO36</f>
        <v>1.0497277126232805</v>
      </c>
      <c r="FP35" s="83">
        <f t="shared" ref="FP35" si="1514">FO35-FI36+FP36</f>
        <v>1.049179423565793</v>
      </c>
      <c r="FQ35" s="83">
        <f t="shared" ref="FQ35" si="1515">FP35-FJ36+FQ36</f>
        <v>1.0486625938198249</v>
      </c>
      <c r="FR35" s="83">
        <f t="shared" ref="FR35" si="1516">FQ35-FK36+FR36</f>
        <v>1.0481750912412542</v>
      </c>
      <c r="FS35" s="83">
        <f t="shared" ref="FS35" si="1517">FR35-FL36+FS36</f>
        <v>1.0477151355491987</v>
      </c>
      <c r="FT35" s="83">
        <f t="shared" ref="FT35" si="1518">FS35-FM36+FT36</f>
        <v>1.0472812505342983</v>
      </c>
      <c r="FU35" s="83">
        <f t="shared" ref="FU35" si="1519">FT35-FN36+FU36</f>
        <v>1.0468721606229023</v>
      </c>
      <c r="FV35" s="83">
        <f t="shared" ref="FV35" si="1520">FU35-FO36+FV36</f>
        <v>1.0464866831082649</v>
      </c>
      <c r="FW35" s="83">
        <f t="shared" ref="FW35" si="1521">FV35-FP36+FW36</f>
        <v>1.0461236453896428</v>
      </c>
      <c r="FX35" s="83">
        <f t="shared" ref="FX35" si="1522">FW35-FQ36+FX36</f>
        <v>1.0457818398627952</v>
      </c>
      <c r="FY35" s="83">
        <f t="shared" ref="FY35" si="1523">FX35-FR36+FY36</f>
        <v>1.045460017045954</v>
      </c>
      <c r="GA35" t="s">
        <v>90</v>
      </c>
    </row>
    <row r="36" spans="1:183" s="95" customFormat="1" x14ac:dyDescent="0.25">
      <c r="A36" s="87" t="s">
        <v>122</v>
      </c>
      <c r="B36" s="94"/>
      <c r="C36" s="88">
        <f t="shared" si="1130"/>
        <v>0.15753403686905434</v>
      </c>
      <c r="D36" s="89">
        <f t="shared" ref="D36" si="1524">D35-C35</f>
        <v>0.19534220571762739</v>
      </c>
      <c r="E36" s="89">
        <f t="shared" ref="E36" si="1525">E35-D35</f>
        <v>0.24222433508985808</v>
      </c>
      <c r="F36" s="89">
        <f t="shared" ref="F36" si="1526">F35-E35</f>
        <v>0.30035817551142396</v>
      </c>
      <c r="G36" s="89">
        <f t="shared" ref="G36" si="1527">G35-F35</f>
        <v>0.37244413763416562</v>
      </c>
      <c r="H36" s="89">
        <f t="shared" ref="H36" si="1528">H35-G35</f>
        <v>0.46183073066636537</v>
      </c>
      <c r="I36" s="89">
        <f>I35-H35</f>
        <v>0.57267010602629309</v>
      </c>
      <c r="J36" s="87">
        <f t="shared" ref="J36" si="1529">C25*(1-$L$6)</f>
        <v>0.71011093147260296</v>
      </c>
      <c r="K36" s="87">
        <f t="shared" ref="K36" si="1530">D25*(1-$L$6)</f>
        <v>0.88053755502602771</v>
      </c>
      <c r="L36" s="87">
        <f t="shared" ref="L36" si="1531">E25*(1-$L$6)</f>
        <v>1.0918665682322741</v>
      </c>
      <c r="M36" s="87">
        <f t="shared" ref="M36" si="1532">F25*(1-$L$6)</f>
        <v>1.3539145446080205</v>
      </c>
      <c r="N36" s="87">
        <f t="shared" ref="N36" si="1533">G25*(1-$L$6)</f>
        <v>1.6788540353139449</v>
      </c>
      <c r="O36" s="87">
        <f t="shared" ref="O36" si="1534">H25*(1-$L$6)</f>
        <v>2.0817790037892916</v>
      </c>
      <c r="P36" s="96">
        <f t="shared" ref="P36" si="1535">I25*(1-$L$6)</f>
        <v>2.5814059646987229</v>
      </c>
      <c r="Q36" s="87">
        <f t="shared" ref="Q36" si="1536">J25*(1-$L$6)</f>
        <v>0.87663456805149576</v>
      </c>
      <c r="R36" s="87">
        <f t="shared" ref="R36" si="1537">K25*(1-$L$6)</f>
        <v>1.0402671623238384</v>
      </c>
      <c r="S36" s="87">
        <f t="shared" ref="S36" si="1538">L25*(1-$L$6)</f>
        <v>1.2431403459161272</v>
      </c>
      <c r="T36" s="87">
        <f t="shared" ref="T36" si="1539">M25*(1-$L$6)</f>
        <v>1.4946557945312648</v>
      </c>
      <c r="U36" s="87">
        <f t="shared" ref="U36" si="1540">N25*(1-$L$6)</f>
        <v>1.8064632495542277</v>
      </c>
      <c r="V36" s="87">
        <f t="shared" ref="V36" si="1541">O25*(1-$L$6)</f>
        <v>2.1929956475183405</v>
      </c>
      <c r="W36" s="96">
        <f t="shared" ref="W36" si="1542">P25*(1-$L$6)</f>
        <v>2.6721303328410713</v>
      </c>
      <c r="X36" s="87">
        <f t="shared" ref="X36" si="1543">Q25*(1-$L$6)</f>
        <v>3.266005359301845</v>
      </c>
      <c r="Y36" s="87">
        <f t="shared" ref="Y36" si="1544">R25*(1-$L$6)</f>
        <v>1.3127168891094416</v>
      </c>
      <c r="Z36" s="87">
        <f t="shared" ref="Z36" si="1545">S25*(1-$L$6)</f>
        <v>1.4333314996935547</v>
      </c>
      <c r="AA36" s="87">
        <f t="shared" ref="AA36" si="1546">T25*(1-$L$6)</f>
        <v>1.5738322113936716</v>
      </c>
      <c r="AB36" s="87">
        <f t="shared" ref="AB36" si="1547">U25*(1-$L$6)</f>
        <v>1.7389500737851198</v>
      </c>
      <c r="AC36" s="87">
        <f t="shared" ref="AC36" si="1548">V25*(1-$L$6)</f>
        <v>1.9345298351877329</v>
      </c>
      <c r="AD36" s="96">
        <f t="shared" ref="AD36" si="1549">W25*(1-$L$6)</f>
        <v>2.1677860448282229</v>
      </c>
      <c r="AE36" s="87">
        <f t="shared" ref="AE36" si="1550">X25*(1-$L$6)</f>
        <v>1.3230350159994664</v>
      </c>
      <c r="AF36" s="87">
        <f t="shared" ref="AF36" si="1551">Y25*(1-$L$6)</f>
        <v>1.5962517795289808</v>
      </c>
      <c r="AG36" s="87">
        <f t="shared" ref="AG36" si="1552">Z25*(1-$L$6)</f>
        <v>1.6295725263961605</v>
      </c>
      <c r="AH36" s="87">
        <f t="shared" ref="AH36" si="1553">AA25*(1-$L$6)</f>
        <v>1.6552207922248878</v>
      </c>
      <c r="AI36" s="87">
        <f t="shared" ref="AI36" si="1554">AB25*(1-$L$6)</f>
        <v>1.6704187791231102</v>
      </c>
      <c r="AJ36" s="167">
        <f t="shared" ref="AJ36" si="1555">AC25*(1-$L$6)</f>
        <v>1.6717261596453366</v>
      </c>
      <c r="AK36" s="96">
        <f t="shared" ref="AK36" si="1556">AD25*(1-$L$6)</f>
        <v>1.6548825362416402</v>
      </c>
      <c r="AL36" s="87">
        <f t="shared" ref="AL36" si="1557">AE25*(1-$L$6)</f>
        <v>0.96876770594170425</v>
      </c>
      <c r="AM36" s="87">
        <f t="shared" ref="AM36" si="1558">AF25*(1-$L$6)</f>
        <v>0.8435731491107552</v>
      </c>
      <c r="AN36" s="87">
        <f t="shared" ref="AN36" si="1559">AG25*(1-$L$6)</f>
        <v>0.86947265366118986</v>
      </c>
      <c r="AO36" s="87">
        <f t="shared" ref="AO36" si="1560">AH25*(1-$L$6)</f>
        <v>0.88962930256714035</v>
      </c>
      <c r="AP36" s="87">
        <f t="shared" ref="AP36" si="1561">AI25*(1-$L$6)</f>
        <v>0.90214976646277267</v>
      </c>
      <c r="AQ36" s="167">
        <f t="shared" ref="AQ36" si="1562">AJ25*(1-$L$6)</f>
        <v>0.90463309845766871</v>
      </c>
      <c r="AR36" s="96">
        <f t="shared" ref="AR36" si="1563">AK25*(1-$L$6)</f>
        <v>0.89405145973032785</v>
      </c>
      <c r="AS36" s="87">
        <f t="shared" ref="AS36" si="1564">AL25*(1-$L$6)</f>
        <v>0.86660329216777277</v>
      </c>
      <c r="AT36" s="87">
        <f t="shared" ref="AT36" si="1565">AM25*(1-$L$6)</f>
        <v>0.8478794391852954</v>
      </c>
      <c r="AU36" s="87">
        <f t="shared" ref="AU36" si="1566">AN25*(1-$L$6)</f>
        <v>0.80646786863540765</v>
      </c>
      <c r="AV36" s="87">
        <f t="shared" ref="AV36" si="1567">AO25*(1-$L$6)</f>
        <v>0.76353436995949298</v>
      </c>
      <c r="AW36" s="87">
        <f t="shared" ref="AW36" si="1568">AP25*(1-$L$6)</f>
        <v>0.71883937130211262</v>
      </c>
      <c r="AX36" s="167">
        <f t="shared" ref="AX36" si="1569">AQ25*(1-$L$6)</f>
        <v>0.67209964421021207</v>
      </c>
      <c r="AY36" s="96">
        <f t="shared" ref="AY36" si="1570">AR25*(1-$L$6)</f>
        <v>0.62297443939007846</v>
      </c>
      <c r="AZ36" s="87">
        <f t="shared" ref="AZ36" si="1571">AS25*(1-$L$6)</f>
        <v>0.57104848643498396</v>
      </c>
      <c r="BA36" s="87">
        <f t="shared" ref="BA36" si="1572">AT25*(1-$L$6)</f>
        <v>0.56850501944701481</v>
      </c>
      <c r="BB36" s="87">
        <f t="shared" ref="BB36" si="1573">AU25*(1-$L$6)</f>
        <v>0.56597125954475058</v>
      </c>
      <c r="BC36" s="87">
        <f t="shared" ref="BC36" si="1574">AV25*(1-$L$6)</f>
        <v>0.55934362802935844</v>
      </c>
      <c r="BD36" s="87">
        <f t="shared" ref="BD36" si="1575">AW25*(1-$L$6)</f>
        <v>0.54886650064411269</v>
      </c>
      <c r="BE36" s="167">
        <f t="shared" ref="BE36" si="1576">AX25*(1-$L$6)</f>
        <v>0.53488268164840347</v>
      </c>
      <c r="BF36" s="96">
        <f t="shared" ref="BF36" si="1577">AY25*(1-$L$6)</f>
        <v>0.51785977743681555</v>
      </c>
      <c r="BG36" s="87">
        <f t="shared" ref="BG36" si="1578">AZ25*(1-$L$6)</f>
        <v>0.49842255865097629</v>
      </c>
      <c r="BH36" s="87">
        <f t="shared" ref="BH36" si="1579">BA25*(1-$L$6)</f>
        <v>0.47739271855202892</v>
      </c>
      <c r="BI36" s="87">
        <f t="shared" ref="BI36:BM36" si="1580">BB25*(1-$L$6)</f>
        <v>0.45986434850363928</v>
      </c>
      <c r="BJ36" s="87">
        <f t="shared" si="1580"/>
        <v>0.44324763919773702</v>
      </c>
      <c r="BK36" s="87">
        <f t="shared" si="1580"/>
        <v>0.42747826389196109</v>
      </c>
      <c r="BL36" s="167">
        <f t="shared" si="1580"/>
        <v>0.41256050350994433</v>
      </c>
      <c r="BM36" s="96">
        <f t="shared" si="1580"/>
        <v>0.39858674956233242</v>
      </c>
      <c r="BN36" s="87">
        <f t="shared" ref="BN36" si="1581">BG25*(1-$L$6)</f>
        <v>0.38575851093289354</v>
      </c>
      <c r="BO36" s="87">
        <f t="shared" ref="BO36" si="1582">BH25*(1-$L$6)</f>
        <v>0.37441903725585196</v>
      </c>
      <c r="BP36" s="87">
        <f t="shared" ref="BP36" si="1583">BI25*(1-$L$6)</f>
        <v>0.36229987198511915</v>
      </c>
      <c r="BQ36" s="87">
        <f t="shared" ref="BQ36" si="1584">BJ25*(1-$L$6)</f>
        <v>0.35012386974175952</v>
      </c>
      <c r="BR36" s="87">
        <f t="shared" ref="BR36" si="1585">BK25*(1-$L$6)</f>
        <v>0.33814564396976887</v>
      </c>
      <c r="BS36" s="87">
        <f t="shared" ref="BS36" si="1586">BL25*(1-$L$6)</f>
        <v>0.32661141665756488</v>
      </c>
      <c r="BT36" s="96">
        <f t="shared" ref="BT36" si="1587">BM25*(1-$L$6)</f>
        <v>0.31576025005255698</v>
      </c>
      <c r="BU36" s="87">
        <f t="shared" ref="BU36" si="1588">BN25*(1-$L$6)</f>
        <v>0.30582936427401403</v>
      </c>
      <c r="BV36" s="87">
        <f t="shared" ref="BV36" si="1589">BO25*(1-$L$6)</f>
        <v>0.29705431731158077</v>
      </c>
      <c r="BW36" s="87">
        <f t="shared" ref="BW36" si="1590">BP25*(1-$L$6)</f>
        <v>0.28846041832916941</v>
      </c>
      <c r="BX36" s="87">
        <f t="shared" ref="BX36" si="1591">BQ25*(1-$L$6)</f>
        <v>0.27987245882753842</v>
      </c>
      <c r="BY36" s="87">
        <f t="shared" ref="BY36" si="1592">BR25*(1-$L$6)</f>
        <v>0.27134156352610872</v>
      </c>
      <c r="BZ36" s="87">
        <f t="shared" ref="BZ36" si="1593">BS25*(1-$L$6)</f>
        <v>0.26293153233988231</v>
      </c>
      <c r="CA36" s="96">
        <f t="shared" ref="CA36" si="1594">BT25*(1-$L$6)</f>
        <v>0.25471374450304968</v>
      </c>
      <c r="CB36" s="87">
        <f t="shared" ref="CB36" si="1595">BU25*(1-$L$6)</f>
        <v>0.28788718707062638</v>
      </c>
      <c r="CC36" s="87">
        <f t="shared" ref="CC36:CD36" si="1596">BV25*(1-$L$6)</f>
        <v>0.27899175460401821</v>
      </c>
      <c r="CD36" s="87">
        <f t="shared" si="1596"/>
        <v>0.2705371180031001</v>
      </c>
      <c r="CE36" s="87">
        <f t="shared" ref="CE36" si="1597">BX25*(1-$L$6)</f>
        <v>0.26247602416774601</v>
      </c>
      <c r="CF36" s="87">
        <f t="shared" ref="CF36" si="1598">BY25*(1-$L$6)</f>
        <v>0.25479093297700911</v>
      </c>
      <c r="CG36" s="87">
        <f t="shared" ref="CG36" si="1599">BZ25*(1-$L$6)</f>
        <v>0.24745790157013353</v>
      </c>
      <c r="CH36" s="96">
        <f t="shared" ref="CH36" si="1600">CA25*(1-$L$6)</f>
        <v>0.24044583797339991</v>
      </c>
      <c r="CI36" s="87">
        <f t="shared" ref="CI36" si="1601">CB25*(1-$L$6)</f>
        <v>0.23371499761204403</v>
      </c>
      <c r="CJ36" s="87">
        <f t="shared" ref="CJ36" si="1602">CC25*(1-$L$6)</f>
        <v>0.23152753282639746</v>
      </c>
      <c r="CK36" s="87">
        <f t="shared" ref="CK36" si="1603">CD25*(1-$L$6)</f>
        <v>0.22043083770130312</v>
      </c>
      <c r="CL36" s="87">
        <f t="shared" ref="CL36" si="1604">CE25*(1-$L$6)</f>
        <v>0.20967858011157395</v>
      </c>
      <c r="CM36" s="87">
        <f t="shared" ref="CM36" si="1605">CF25*(1-$L$6)</f>
        <v>0.19929872838793958</v>
      </c>
      <c r="CN36" s="87">
        <f t="shared" ref="CN36" si="1606">CG25*(1-$L$6)</f>
        <v>0.18930759278365564</v>
      </c>
      <c r="CO36" s="96">
        <f t="shared" ref="CO36" si="1607">CH25*(1-$L$6)</f>
        <v>0.17970865276908729</v>
      </c>
      <c r="CP36" s="87">
        <f t="shared" ref="CP36" si="1608">CI25*(1-$L$6)</f>
        <v>0.17049166201004365</v>
      </c>
      <c r="CQ36" s="87">
        <f t="shared" ref="CQ36" si="1609">CJ25*(1-$L$6)</f>
        <v>0.15731926586414458</v>
      </c>
      <c r="CR36" s="87">
        <f t="shared" ref="CR36" si="1610">CK25*(1-$L$6)</f>
        <v>0.1538500699387553</v>
      </c>
      <c r="CS36" s="87">
        <f t="shared" ref="CS36" si="1611">CL25*(1-$L$6)</f>
        <v>0.15018645363724245</v>
      </c>
      <c r="CT36" s="87">
        <f t="shared" ref="CT36" si="1612">CM25*(1-$L$6)</f>
        <v>0.14632494462004514</v>
      </c>
      <c r="CU36" s="87">
        <f t="shared" ref="CU36" si="1613">CN25*(1-$L$6)</f>
        <v>0.14226538663112495</v>
      </c>
      <c r="CV36" s="96">
        <f t="shared" ref="CV36" si="1614">CO25*(1-$L$6)</f>
        <v>0.13801055027201201</v>
      </c>
      <c r="CW36" s="87">
        <f t="shared" ref="CW36" si="1615">CP25*(1-$L$6)</f>
        <v>0.13356571407514886</v>
      </c>
      <c r="CX36" s="87">
        <f t="shared" ref="CX36" si="1616">CQ25*(1-$L$6)</f>
        <v>0.12893829121033665</v>
      </c>
      <c r="CY36" s="87">
        <f t="shared" ref="CY36" si="1617">CR25*(1-$L$6)</f>
        <v>0.12350928417295584</v>
      </c>
      <c r="CZ36" s="87">
        <f t="shared" ref="CZ36" si="1618">CS25*(1-$L$6)</f>
        <v>0.11863991847697335</v>
      </c>
      <c r="DA36" s="87">
        <f t="shared" ref="DA36" si="1619">CT25*(1-$L$6)</f>
        <v>0.11429075000733568</v>
      </c>
      <c r="DB36" s="87">
        <f t="shared" ref="DB36" si="1620">CU25*(1-$L$6)</f>
        <v>0.11042006573121815</v>
      </c>
      <c r="DC36" s="87">
        <f t="shared" ref="DC36" si="1621">CV25*(1-$L$6)</f>
        <v>0.10698497443223894</v>
      </c>
      <c r="DD36" s="96">
        <f t="shared" ref="DD36" si="1622">CW25*(1-$L$6)</f>
        <v>0.10394255401600529</v>
      </c>
      <c r="DE36" s="87">
        <f t="shared" ref="DE36" si="1623">CX25*(1-$L$6)</f>
        <v>0.1012510330872544</v>
      </c>
      <c r="DF36" s="87">
        <f t="shared" ref="DF36" si="1624">CY25*(1-$L$6)</f>
        <v>9.9185061053288712E-2</v>
      </c>
      <c r="DG36" s="87">
        <f t="shared" ref="DG36" si="1625">CZ25*(1-$L$6)</f>
        <v>9.6976956733480613E-2</v>
      </c>
      <c r="DH36" s="87">
        <f t="shared" ref="DH36" si="1626">DA25*(1-$L$6)</f>
        <v>9.4681515068715555E-2</v>
      </c>
      <c r="DI36" s="87">
        <f t="shared" ref="DI36" si="1627">DB25*(1-$L$6)</f>
        <v>9.2350907824074915E-2</v>
      </c>
      <c r="DJ36" s="87">
        <f t="shared" ref="DJ36" si="1628">DC25*(1-$L$6)</f>
        <v>9.0034278894364841E-2</v>
      </c>
      <c r="DK36" s="96">
        <f t="shared" ref="DK36" si="1629">DD25*(1-$L$6)</f>
        <v>8.7777447151032681E-2</v>
      </c>
      <c r="DL36" s="87">
        <f t="shared" ref="DL36" si="1630">DE25*(1-$L$6)</f>
        <v>8.5622723066949055E-2</v>
      </c>
      <c r="DM36" s="87">
        <f t="shared" ref="DM36" si="1631">DF25*(1-$L$6)</f>
        <v>8.3608839157797959E-2</v>
      </c>
      <c r="DN36" s="87">
        <f t="shared" ref="DN36" si="1632">DG25*(1-$L$6)</f>
        <v>8.1839456174326031E-2</v>
      </c>
      <c r="DO36" s="87">
        <f t="shared" ref="DO36" si="1633">DH25*(1-$L$6)</f>
        <v>8.0263558637774082E-2</v>
      </c>
      <c r="DP36" s="87">
        <f t="shared" ref="DP36" si="1634">DI25*(1-$L$6)</f>
        <v>7.88369866830681E-2</v>
      </c>
      <c r="DQ36" s="87">
        <f t="shared" ref="DQ36" si="1635">DJ25*(1-$L$6)</f>
        <v>7.7522408623637989E-2</v>
      </c>
      <c r="DR36" s="87">
        <f t="shared" ref="DR36" si="1636">DK25*(1-$L$6)</f>
        <v>7.6289185030385648E-2</v>
      </c>
      <c r="DS36" s="87">
        <f t="shared" ref="DS36" si="1637">DL25*(1-$L$6)</f>
        <v>7.5113128030248444E-2</v>
      </c>
      <c r="DT36" s="87">
        <f t="shared" ref="DT36" si="1638">DM25*(1-$L$6)</f>
        <v>7.3976161602032853E-2</v>
      </c>
      <c r="DU36" s="87">
        <f t="shared" ref="DU36" si="1639">DN25*(1-$L$6)</f>
        <v>7.2843073110090931E-2</v>
      </c>
      <c r="DV36" s="87">
        <f t="shared" ref="DV36" si="1640">DO25*(1-$L$6)</f>
        <v>7.1741947342428405E-2</v>
      </c>
      <c r="DW36" s="87">
        <f t="shared" ref="DW36" si="1641">DP25*(1-$L$6)</f>
        <v>7.0693179368399223E-2</v>
      </c>
      <c r="DX36" s="87">
        <f t="shared" ref="DX36" si="1642">DQ25*(1-$L$6)</f>
        <v>6.9710164306838338E-2</v>
      </c>
      <c r="DY36" s="87">
        <f t="shared" ref="DY36" si="1643">DR25*(1-$L$6)</f>
        <v>6.8800014317341035E-2</v>
      </c>
      <c r="DZ36" s="87">
        <f t="shared" ref="DZ36" si="1644">DS25*(1-$L$6)</f>
        <v>6.7964287128669462E-2</v>
      </c>
      <c r="EA36" s="87">
        <f t="shared" ref="EA36" si="1645">DT25*(1-$L$6)</f>
        <v>6.7199710238519256E-2</v>
      </c>
      <c r="EB36" s="87">
        <f t="shared" ref="EB36" si="1646">DU25*(1-$L$6)</f>
        <v>6.6498885280438583E-2</v>
      </c>
      <c r="EC36" s="87">
        <f t="shared" ref="EC36" si="1647">DV25*(1-$L$6)</f>
        <v>6.5844327871456179E-2</v>
      </c>
      <c r="ED36" s="87">
        <f t="shared" ref="ED36" si="1648">DW25*(1-$L$6)</f>
        <v>6.5224300916406117E-2</v>
      </c>
      <c r="EE36" s="87">
        <f t="shared" ref="EE36" si="1649">DX25*(1-$L$6)</f>
        <v>6.4631757390924124E-2</v>
      </c>
      <c r="EF36" s="87">
        <f t="shared" ref="EF36" si="1650">DY25*(1-$L$6)</f>
        <v>6.4063335403528723E-2</v>
      </c>
      <c r="EG36" s="87">
        <f t="shared" ref="EG36" si="1651">DZ25*(1-$L$6)</f>
        <v>6.3518415371350945E-2</v>
      </c>
      <c r="EH36" s="87">
        <f t="shared" ref="EH36" si="1652">EA25*(1-$L$6)</f>
        <v>6.299824773691233E-2</v>
      </c>
      <c r="EI36" s="87">
        <f t="shared" ref="EI36" si="1653">EB25*(1-$L$6)</f>
        <v>6.2505158082351825E-2</v>
      </c>
      <c r="EJ36" s="87">
        <f t="shared" ref="EJ36" si="1654">EC25*(1-$L$6)</f>
        <v>6.2043491939331334E-2</v>
      </c>
      <c r="EK36" s="87">
        <f t="shared" ref="EK36" si="1655">ED25*(1-$L$6)</f>
        <v>6.1614285224097315E-2</v>
      </c>
      <c r="EL36" s="87">
        <f t="shared" ref="EL36" si="1656">EE25*(1-$L$6)</f>
        <v>6.1216240403399076E-2</v>
      </c>
      <c r="EM36" s="87">
        <f t="shared" ref="EM36" si="1657">EF25*(1-$L$6)</f>
        <v>6.0846575657902399E-2</v>
      </c>
      <c r="EN36" s="87">
        <f t="shared" ref="EN36" si="1658">EG25*(1-$L$6)</f>
        <v>6.0501748887702794E-2</v>
      </c>
      <c r="EO36" s="87">
        <f t="shared" ref="EO36" si="1659">EH25*(1-$L$6)</f>
        <v>6.0178060255992635E-2</v>
      </c>
      <c r="EP36" s="87">
        <f t="shared" ref="EP36" si="1660">EI25*(1-$L$6)</f>
        <v>5.9872138728970473E-2</v>
      </c>
      <c r="EQ36" s="87">
        <f t="shared" ref="EQ36" si="1661">EJ25*(1-$L$6)</f>
        <v>5.9581319694778229E-2</v>
      </c>
      <c r="ER36" s="87">
        <f t="shared" ref="ER36" si="1662">EK25*(1-$L$6)</f>
        <v>5.9304523910565975E-2</v>
      </c>
      <c r="ES36" s="87">
        <f t="shared" ref="ES36" si="1663">EL25*(1-$L$6)</f>
        <v>5.9041599712799216E-2</v>
      </c>
      <c r="ET36" s="87">
        <f t="shared" ref="ET36" si="1664">EM25*(1-$L$6)</f>
        <v>5.8792812952118502E-2</v>
      </c>
      <c r="EU36" s="87">
        <f t="shared" ref="EU36" si="1665">EN25*(1-$L$6)</f>
        <v>5.8558471612440655E-2</v>
      </c>
      <c r="EV36" s="87">
        <f t="shared" ref="EV36" si="1666">EO25*(1-$L$6)</f>
        <v>5.833867149686691E-2</v>
      </c>
      <c r="EW36" s="87">
        <f t="shared" ref="EW36" si="1667">EP25*(1-$L$6)</f>
        <v>5.8133149022311599E-2</v>
      </c>
      <c r="EX36" s="87">
        <f t="shared" ref="EX36" si="1668">EQ25*(1-$L$6)</f>
        <v>5.794122706599264E-2</v>
      </c>
      <c r="EY36" s="87">
        <f t="shared" ref="EY36" si="1669">ER25*(1-$L$6)</f>
        <v>5.7761719636460512E-2</v>
      </c>
      <c r="EZ36" s="87">
        <f t="shared" ref="EZ36" si="1670">ES25*(1-$L$6)</f>
        <v>5.7593287297111898E-2</v>
      </c>
      <c r="FA36" s="87">
        <f t="shared" ref="FA36" si="1671">ET25*(1-$L$6)</f>
        <v>5.7434673924924878E-2</v>
      </c>
      <c r="FB36" s="87">
        <f t="shared" ref="FB36" si="1672">EU25*(1-$L$6)</f>
        <v>5.7284844765608404E-2</v>
      </c>
      <c r="FC36" s="87">
        <f t="shared" ref="FC36" si="1673">EV25*(1-$L$6)</f>
        <v>5.7143044662284592E-2</v>
      </c>
      <c r="FD36" s="87">
        <f t="shared" ref="FD36" si="1674">EW25*(1-$L$6)</f>
        <v>5.7008794074764745E-2</v>
      </c>
      <c r="FE36" s="87">
        <f t="shared" ref="FE36" si="1675">EX25*(1-$L$6)</f>
        <v>5.6881839094110383E-2</v>
      </c>
      <c r="FF36" s="87">
        <f t="shared" ref="FF36" si="1676">EY25*(1-$L$6)</f>
        <v>5.6762070119808113E-2</v>
      </c>
      <c r="FG36" s="87">
        <f t="shared" ref="FG36" si="1677">EZ25*(1-$L$6)</f>
        <v>5.664936982323153E-2</v>
      </c>
      <c r="FH36" s="87">
        <f t="shared" ref="FH36" si="1678">FA25*(1-$L$6)</f>
        <v>5.6543534676698919E-2</v>
      </c>
      <c r="FI36" s="87">
        <f t="shared" ref="FI36" si="1679">FB25*(1-$L$6)</f>
        <v>5.6444250701681499E-2</v>
      </c>
      <c r="FJ36" s="87">
        <f t="shared" ref="FJ36" si="1680">FC25*(1-$L$6)</f>
        <v>5.6351106488215764E-2</v>
      </c>
      <c r="FK36" s="87">
        <f t="shared" ref="FK36" si="1681">FD25*(1-$L$6)</f>
        <v>5.6263628898809426E-2</v>
      </c>
      <c r="FL36" s="87">
        <f t="shared" ref="FL36" si="1682">FE25*(1-$L$6)</f>
        <v>5.6181329164192641E-2</v>
      </c>
      <c r="FM36" s="87">
        <f t="shared" ref="FM36" si="1683">FF25*(1-$L$6)</f>
        <v>5.6103749276563676E-2</v>
      </c>
      <c r="FN36" s="87">
        <f t="shared" ref="FN36" si="1684">FG25*(1-$L$6)</f>
        <v>5.6030509394541746E-2</v>
      </c>
      <c r="FO36" s="87">
        <f t="shared" ref="FO36" si="1685">FH25*(1-$L$6)</f>
        <v>5.5961318411551053E-2</v>
      </c>
      <c r="FP36" s="87">
        <f t="shared" ref="FP36" si="1686">FI25*(1-$L$6)</f>
        <v>5.5895961644194005E-2</v>
      </c>
      <c r="FQ36" s="87">
        <f t="shared" ref="FQ36" si="1687">FJ25*(1-$L$6)</f>
        <v>5.5834276742247592E-2</v>
      </c>
      <c r="FR36" s="87">
        <f t="shared" ref="FR36" si="1688">FK25*(1-$L$6)</f>
        <v>5.5776126320238845E-2</v>
      </c>
      <c r="FS36" s="87">
        <f t="shared" ref="FS36" si="1689">FL25*(1-$L$6)</f>
        <v>5.5721373472137084E-2</v>
      </c>
      <c r="FT36" s="87">
        <f t="shared" ref="FT36" si="1690">FM25*(1-$L$6)</f>
        <v>5.5669864261663406E-2</v>
      </c>
      <c r="FU36" s="87">
        <f t="shared" ref="FU36" si="1691">FN25*(1-$L$6)</f>
        <v>5.5621419483145827E-2</v>
      </c>
      <c r="FV36" s="87">
        <f t="shared" ref="FV36" si="1692">FO25*(1-$L$6)</f>
        <v>5.5575840896913614E-2</v>
      </c>
      <c r="FW36" s="87">
        <f t="shared" ref="FW36" si="1693">FP25*(1-$L$6)</f>
        <v>5.5532923925571853E-2</v>
      </c>
      <c r="FX36" s="87">
        <f t="shared" ref="FX36" si="1694">FQ25*(1-$L$6)</f>
        <v>5.5492471215400026E-2</v>
      </c>
      <c r="FY36" s="87">
        <f t="shared" ref="FY36" si="1695">FR25*(1-$L$6)</f>
        <v>5.5454303503397834E-2</v>
      </c>
      <c r="GA36" s="87" t="s">
        <v>122</v>
      </c>
    </row>
    <row r="37" spans="1:183" x14ac:dyDescent="0.25">
      <c r="A37" t="s">
        <v>109</v>
      </c>
      <c r="B37" s="60"/>
      <c r="C37" s="109">
        <f t="shared" ref="C37:G37" si="1696">D37/(1+$V$6)</f>
        <v>0.11226563546990084</v>
      </c>
      <c r="D37" s="109">
        <f t="shared" si="1696"/>
        <v>0.13920938798267704</v>
      </c>
      <c r="E37" s="109">
        <f t="shared" si="1696"/>
        <v>0.17261964109851952</v>
      </c>
      <c r="F37" s="109">
        <f t="shared" si="1696"/>
        <v>0.21404835496216421</v>
      </c>
      <c r="G37" s="109">
        <f t="shared" si="1696"/>
        <v>0.26541996015308361</v>
      </c>
      <c r="H37" s="109">
        <f>I37/(1+$V$6)</f>
        <v>0.32912075058982365</v>
      </c>
      <c r="I37" s="104">
        <f>V8*AH8</f>
        <v>0.40810973073138135</v>
      </c>
      <c r="J37" s="83">
        <f t="shared" ref="J37:BM37" si="1697">I37-C38+J38</f>
        <v>0.48432723343531914</v>
      </c>
      <c r="K37" s="83">
        <f t="shared" si="1697"/>
        <v>0.57883693678820203</v>
      </c>
      <c r="L37" s="83">
        <f t="shared" si="1697"/>
        <v>0.69602896894577682</v>
      </c>
      <c r="M37" s="83">
        <f t="shared" si="1697"/>
        <v>0.84134708882116949</v>
      </c>
      <c r="N37" s="83">
        <f t="shared" si="1697"/>
        <v>1.0215415574666564</v>
      </c>
      <c r="O37" s="83">
        <f t="shared" si="1697"/>
        <v>1.24498269858706</v>
      </c>
      <c r="P37" s="105">
        <f t="shared" si="1697"/>
        <v>1.5220497135763604</v>
      </c>
      <c r="Q37" s="83">
        <f t="shared" si="1697"/>
        <v>1.6559317129283959</v>
      </c>
      <c r="R37" s="83">
        <f t="shared" si="1697"/>
        <v>1.8095715204512246</v>
      </c>
      <c r="S37" s="83">
        <f t="shared" si="1697"/>
        <v>1.987699638346442</v>
      </c>
      <c r="T37" s="83">
        <f t="shared" si="1697"/>
        <v>2.196176021702775</v>
      </c>
      <c r="U37" s="83">
        <f t="shared" si="1697"/>
        <v>2.4422580949238295</v>
      </c>
      <c r="V37" s="83">
        <f t="shared" si="1697"/>
        <v>2.7349314772601421</v>
      </c>
      <c r="W37" s="105">
        <f t="shared" si="1697"/>
        <v>3.085317607116898</v>
      </c>
      <c r="X37" s="83">
        <f t="shared" si="1697"/>
        <v>3.716856500008519</v>
      </c>
      <c r="Y37" s="83">
        <f t="shared" si="1697"/>
        <v>3.7948492004185876</v>
      </c>
      <c r="Z37" s="83">
        <f t="shared" si="1697"/>
        <v>3.8583664742005261</v>
      </c>
      <c r="AA37" s="83">
        <f t="shared" si="1697"/>
        <v>3.9012802622993026</v>
      </c>
      <c r="AB37" s="83">
        <f t="shared" si="1697"/>
        <v>3.9159853661985977</v>
      </c>
      <c r="AC37" s="83">
        <f t="shared" si="1697"/>
        <v>3.8930416760275954</v>
      </c>
      <c r="AD37" s="105">
        <f t="shared" si="1697"/>
        <v>3.8207289453444027</v>
      </c>
      <c r="AE37" s="83">
        <f t="shared" si="1697"/>
        <v>3.3504052915267888</v>
      </c>
      <c r="AF37" s="83">
        <f t="shared" si="1697"/>
        <v>3.471883426053175</v>
      </c>
      <c r="AG37" s="83">
        <f t="shared" si="1697"/>
        <v>3.5641879810958557</v>
      </c>
      <c r="AH37" s="83">
        <f t="shared" si="1697"/>
        <v>3.6183474569224039</v>
      </c>
      <c r="AI37" s="83">
        <f t="shared" si="1697"/>
        <v>3.6229795051927427</v>
      </c>
      <c r="AJ37" s="161">
        <f t="shared" si="1697"/>
        <v>3.5637220522079955</v>
      </c>
      <c r="AK37" s="105">
        <f t="shared" si="1697"/>
        <v>3.4225326134596363</v>
      </c>
      <c r="AL37" s="83">
        <f t="shared" si="1697"/>
        <v>3.3183438061044135</v>
      </c>
      <c r="AM37" s="83">
        <f t="shared" si="1697"/>
        <v>3.095538402798216</v>
      </c>
      <c r="AN37" s="83">
        <f t="shared" si="1697"/>
        <v>2.8706335116459827</v>
      </c>
      <c r="AO37" s="83">
        <f t="shared" si="1697"/>
        <v>2.644183360099702</v>
      </c>
      <c r="AP37" s="83">
        <f t="shared" si="1697"/>
        <v>2.4169929310004514</v>
      </c>
      <c r="AQ37" s="161">
        <f t="shared" si="1697"/>
        <v>2.1901611659574702</v>
      </c>
      <c r="AR37" s="105">
        <f t="shared" si="1697"/>
        <v>1.9651348067706693</v>
      </c>
      <c r="AS37" s="83">
        <f t="shared" si="1697"/>
        <v>1.9363453382457747</v>
      </c>
      <c r="AT37" s="83">
        <f t="shared" si="1697"/>
        <v>1.9393130285115538</v>
      </c>
      <c r="AU37" s="83">
        <f t="shared" si="1697"/>
        <v>1.922559831792694</v>
      </c>
      <c r="AV37" s="83">
        <f t="shared" si="1697"/>
        <v>1.8872762257695908</v>
      </c>
      <c r="AW37" s="83">
        <f t="shared" si="1697"/>
        <v>1.8351249833379464</v>
      </c>
      <c r="AX37" s="161">
        <f t="shared" si="1697"/>
        <v>1.7683731459567893</v>
      </c>
      <c r="AY37" s="105">
        <f t="shared" si="1697"/>
        <v>1.6900537787546333</v>
      </c>
      <c r="AZ37" s="83">
        <f t="shared" si="1697"/>
        <v>1.6041643260683669</v>
      </c>
      <c r="BA37" s="83">
        <f t="shared" si="1697"/>
        <v>1.5230519375402505</v>
      </c>
      <c r="BB37" s="83">
        <f t="shared" si="1697"/>
        <v>1.452864834626894</v>
      </c>
      <c r="BC37" s="83">
        <f t="shared" si="1697"/>
        <v>1.392911503459243</v>
      </c>
      <c r="BD37" s="83">
        <f t="shared" si="1697"/>
        <v>1.342659785460351</v>
      </c>
      <c r="BE37" s="161">
        <f t="shared" si="1697"/>
        <v>1.3017831888864746</v>
      </c>
      <c r="BF37" s="105">
        <f t="shared" si="1697"/>
        <v>1.2702207111820216</v>
      </c>
      <c r="BG37" s="83">
        <f t="shared" si="1697"/>
        <v>1.2482511071546267</v>
      </c>
      <c r="BH37" s="83">
        <f t="shared" si="1697"/>
        <v>1.2205586813579909</v>
      </c>
      <c r="BI37" s="83">
        <f t="shared" si="1697"/>
        <v>1.1886413208389999</v>
      </c>
      <c r="BJ37" s="83">
        <f t="shared" si="1697"/>
        <v>1.1538790651282986</v>
      </c>
      <c r="BK37" s="83">
        <f t="shared" si="1697"/>
        <v>1.1175671586779157</v>
      </c>
      <c r="BL37" s="161">
        <f t="shared" si="1697"/>
        <v>1.0809095371254398</v>
      </c>
      <c r="BM37" s="105">
        <f t="shared" si="1697"/>
        <v>1.0450102286079923</v>
      </c>
      <c r="BN37" s="83">
        <f t="shared" ref="BN37" si="1698">BM37-BG38+BN38</f>
        <v>1.0108633353554755</v>
      </c>
      <c r="BO37" s="83">
        <f t="shared" ref="BO37" si="1699">BN37-BH38+BO38</f>
        <v>0.97933513106762671</v>
      </c>
      <c r="BP37" s="83">
        <f t="shared" ref="BP37" si="1700">BO37-BI38+BP38</f>
        <v>0.94906606336421118</v>
      </c>
      <c r="BQ37" s="83">
        <f t="shared" ref="BQ37" si="1701">BP37-BJ38+BQ38</f>
        <v>0.91989593033730344</v>
      </c>
      <c r="BR37" s="83">
        <f t="shared" ref="BR37" si="1702">BQ37-BK38+BR38</f>
        <v>0.89174996801030826</v>
      </c>
      <c r="BS37" s="83">
        <f t="shared" ref="BS37" si="1703">BR37-BL38+BS38</f>
        <v>0.86461490777416017</v>
      </c>
      <c r="BT37" s="105">
        <f t="shared" ref="BT37" si="1704">BS37-BM38+BT38</f>
        <v>0.83850938477791737</v>
      </c>
      <c r="BU37" s="83">
        <f t="shared" ref="BU37" si="1705">BT37-BN38+BU38</f>
        <v>0.81344968267025941</v>
      </c>
      <c r="BV37" s="83">
        <f t="shared" ref="BV37" si="1706">BU37-BO38+BV38</f>
        <v>0.78940525298472708</v>
      </c>
      <c r="BW37" s="83">
        <f t="shared" ref="BW37" si="1707">BV37-BP38+BW38</f>
        <v>0.7666146139857668</v>
      </c>
      <c r="BX37" s="83">
        <f t="shared" ref="BX37" si="1708">BW37-BQ38+BX38</f>
        <v>0.74503427793535804</v>
      </c>
      <c r="BY37" s="83">
        <f t="shared" ref="BY37" si="1709">BX37-BR38+BY38</f>
        <v>0.72456964039986205</v>
      </c>
      <c r="BZ37" s="83">
        <f t="shared" ref="BZ37" si="1710">BY37-BS38+BZ38</f>
        <v>0.7050802534627052</v>
      </c>
      <c r="CA37" s="105">
        <f t="shared" ref="CA37" si="1711">BZ37-BT38+CA38</f>
        <v>0.68638305844132197</v>
      </c>
      <c r="CB37" s="83">
        <f t="shared" ref="CB37" si="1712">CA37-BU38+CB38</f>
        <v>0.68072972953262734</v>
      </c>
      <c r="CC37" s="83">
        <f t="shared" ref="CC37:CD37" si="1713">CB37-BV38+CC38</f>
        <v>0.67497575646079233</v>
      </c>
      <c r="CD37" s="83">
        <f t="shared" si="1713"/>
        <v>0.669230607173812</v>
      </c>
      <c r="CE37" s="83">
        <f t="shared" ref="CE37" si="1714">CD37-BX38+CE38</f>
        <v>0.66363008943085511</v>
      </c>
      <c r="CF37" s="83">
        <f t="shared" ref="CF37" si="1715">CE37-BY38+CF38</f>
        <v>0.65828352397455447</v>
      </c>
      <c r="CG37" s="83">
        <f t="shared" ref="CG37" si="1716">CF37-BZ38+CG38</f>
        <v>0.65326895389447326</v>
      </c>
      <c r="CH37" s="105">
        <f t="shared" ref="CH37" si="1717">CG37-CA38+CH38</f>
        <v>0.64862951925158452</v>
      </c>
      <c r="CI37" s="83">
        <f t="shared" ref="CI37" si="1718">CH37-CB38+CI38</f>
        <v>0.63189321112101993</v>
      </c>
      <c r="CJ37" s="83">
        <f t="shared" ref="CJ37" si="1719">CI37-CC38+CJ38</f>
        <v>0.6172241652736975</v>
      </c>
      <c r="CK37" s="83">
        <f t="shared" ref="CK37" si="1720">CJ37-CD38+CK38</f>
        <v>0.60142500326486492</v>
      </c>
      <c r="CL37" s="83">
        <f t="shared" ref="CL37" si="1721">CK37-CE38+CL38</f>
        <v>0.58449231498647658</v>
      </c>
      <c r="CM37" s="83">
        <f t="shared" ref="CM37" si="1722">CL37-CF38+CM38</f>
        <v>0.56643684130757344</v>
      </c>
      <c r="CN37" s="83">
        <f t="shared" ref="CN37" si="1723">CM37-CG38+CN38</f>
        <v>0.54728120540829794</v>
      </c>
      <c r="CO37" s="105">
        <f t="shared" ref="CO37" si="1724">CN37-CH38+CO38</f>
        <v>0.52705764489700013</v>
      </c>
      <c r="CP37" s="83">
        <f t="shared" ref="CP37" si="1725">CO37-CI38+CP38</f>
        <v>0.50580605932926936</v>
      </c>
      <c r="CQ37" s="83">
        <f t="shared" ref="CQ37" si="1726">CP37-CJ38+CQ38</f>
        <v>0.48092440721774843</v>
      </c>
      <c r="CR37" s="83">
        <f t="shared" ref="CR37" si="1727">CQ37-CK38+CR38</f>
        <v>0.45877234885795565</v>
      </c>
      <c r="CS37" s="83">
        <f t="shared" ref="CS37" si="1728">CR37-CL38+CS38</f>
        <v>0.43917613418050133</v>
      </c>
      <c r="CT37" s="83">
        <f t="shared" ref="CT37" si="1729">CS37-CM38+CT38</f>
        <v>0.42195292645341964</v>
      </c>
      <c r="CU37" s="83">
        <f t="shared" ref="CU37" si="1730">CT37-CN38+CU38</f>
        <v>0.40691549019529494</v>
      </c>
      <c r="CV37" s="105">
        <f t="shared" ref="CV37" si="1731">CU37-CO38+CV38</f>
        <v>0.39387709955904204</v>
      </c>
      <c r="CW37" s="83">
        <f t="shared" ref="CW37" si="1732">CV37-CP38+CW38</f>
        <v>0.38265657910851264</v>
      </c>
      <c r="CX37" s="83">
        <f t="shared" ref="CX37" si="1733">CW37-CQ38+CX38</f>
        <v>0.37440729422839164</v>
      </c>
      <c r="CY37" s="83">
        <f t="shared" ref="CY37" si="1734">CX37-CR38+CY38</f>
        <v>0.36559325904238527</v>
      </c>
      <c r="CZ37" s="83">
        <f t="shared" ref="CZ37" si="1735">CY37-CS38+CZ38</f>
        <v>0.35643215706584758</v>
      </c>
      <c r="DA37" s="83">
        <f t="shared" ref="DA37" si="1736">CZ37-CT38+DA38</f>
        <v>0.34713123530771778</v>
      </c>
      <c r="DB37" s="83">
        <f t="shared" ref="DB37" si="1737">DA37-CU38+DB38</f>
        <v>0.33788568086934773</v>
      </c>
      <c r="DC37" s="83">
        <f t="shared" ref="DC37" si="1738">DB37-CV38+DC38</f>
        <v>0.32887742636325518</v>
      </c>
      <c r="DD37" s="105">
        <f t="shared" ref="DD37" si="1739">DC37-CW38+DD38</f>
        <v>0.32027440953594827</v>
      </c>
      <c r="DE37" s="83">
        <f t="shared" ref="DE37" si="1740">DD37-CX38+DE38</f>
        <v>0.31223038982066287</v>
      </c>
      <c r="DF37" s="83">
        <f t="shared" ref="DF37" si="1741">DE37-CY38+DF38</f>
        <v>0.30515902528542238</v>
      </c>
      <c r="DG37" s="83">
        <f t="shared" ref="DG37" si="1742">DF37-CZ38+DG38</f>
        <v>0.29885694361799214</v>
      </c>
      <c r="DH37" s="83">
        <f t="shared" ref="DH37" si="1743">DG37-DA38+DH38</f>
        <v>0.29314821976907524</v>
      </c>
      <c r="DI37" s="83">
        <f t="shared" ref="DI37" si="1744">DH37-DB38+DI38</f>
        <v>0.28788426919712939</v>
      </c>
      <c r="DJ37" s="83">
        <f t="shared" ref="DJ37" si="1745">DI37-DC38+DJ38</f>
        <v>0.28294330640658727</v>
      </c>
      <c r="DK37" s="105">
        <f t="shared" ref="DK37" si="1746">DJ37-DD38+DK38</f>
        <v>0.27822938364094157</v>
      </c>
      <c r="DL37" s="83">
        <f t="shared" ref="DL37" si="1747">DK37-DE38+DL38</f>
        <v>0.27367103290222111</v>
      </c>
      <c r="DM37" s="83">
        <f t="shared" ref="DM37" si="1748">DL37-DF38+DM38</f>
        <v>0.26912818681162687</v>
      </c>
      <c r="DN37" s="83">
        <f t="shared" ref="DN37" si="1749">DM37-DG38+DN38</f>
        <v>0.26471352126303466</v>
      </c>
      <c r="DO37" s="83">
        <f t="shared" ref="DO37" si="1750">DN37-DH38+DO38</f>
        <v>0.26050886605876272</v>
      </c>
      <c r="DP37" s="83">
        <f t="shared" ref="DP37" si="1751">DO37-DI38+DP38</f>
        <v>0.25656796970915252</v>
      </c>
      <c r="DQ37" s="83">
        <f t="shared" ref="DQ37" si="1752">DP37-DJ38+DQ38</f>
        <v>0.25291937372077045</v>
      </c>
      <c r="DR37" s="83">
        <f t="shared" ref="DR37" si="1753">DQ37-DK38+DR38</f>
        <v>0.24956933343756671</v>
      </c>
      <c r="DS37" s="83">
        <f t="shared" ref="DS37" si="1754">DR37-DL38+DS38</f>
        <v>0.2465047217717822</v>
      </c>
      <c r="DT37" s="83">
        <f t="shared" ref="DT37" si="1755">DS37-DM38+DT38</f>
        <v>0.24369584690024562</v>
      </c>
      <c r="DU37" s="83">
        <f t="shared" ref="DU37" si="1756">DT37-DN38+DU38</f>
        <v>0.24107256358536486</v>
      </c>
      <c r="DV37" s="83">
        <f t="shared" ref="DV37" si="1757">DU37-DO38+DV38</f>
        <v>0.23858778055629398</v>
      </c>
      <c r="DW37" s="83">
        <f t="shared" ref="DW37" si="1758">DV37-DP38+DW38</f>
        <v>0.23621322098498393</v>
      </c>
      <c r="DX37" s="83">
        <f t="shared" ref="DX37" si="1759">DW37-DQ38+DX38</f>
        <v>0.23393539227119484</v>
      </c>
      <c r="DY37" s="83">
        <f t="shared" ref="DY37" si="1760">DX37-DR38+DY38</f>
        <v>0.23175180464029485</v>
      </c>
      <c r="DZ37" s="83">
        <f t="shared" ref="DZ37" si="1761">DY37-DS38+DZ38</f>
        <v>0.22966747240884039</v>
      </c>
      <c r="EA37" s="83">
        <f t="shared" ref="EA37" si="1762">DZ37-DT38+EA38</f>
        <v>0.22769172546730893</v>
      </c>
      <c r="EB37" s="83">
        <f t="shared" ref="EB37" si="1763">EA37-DU38+EB38</f>
        <v>0.22584199935713117</v>
      </c>
      <c r="EC37" s="83">
        <f t="shared" ref="EC37" si="1764">EB37-DV38+EC38</f>
        <v>0.2241224532823157</v>
      </c>
      <c r="ED37" s="83">
        <f t="shared" ref="ED37" si="1765">EC37-DW38+ED38</f>
        <v>0.2225278854910904</v>
      </c>
      <c r="EE37" s="83">
        <f t="shared" ref="EE37" si="1766">ED37-DX38+EE38</f>
        <v>0.22104713943761536</v>
      </c>
      <c r="EF37" s="83">
        <f t="shared" ref="EF37" si="1767">EE37-DY38+EF38</f>
        <v>0.21966600807488532</v>
      </c>
      <c r="EG37" s="83">
        <f t="shared" ref="EG37" si="1768">EF37-DZ38+EG38</f>
        <v>0.21836965105929423</v>
      </c>
      <c r="EH37" s="83">
        <f t="shared" ref="EH37" si="1769">EG37-EA38+EH38</f>
        <v>0.21714454671911135</v>
      </c>
      <c r="EI37" s="83">
        <f t="shared" ref="EI37" si="1770">EH37-EB38+EI38</f>
        <v>0.21598000752301477</v>
      </c>
      <c r="EJ37" s="83">
        <f t="shared" ref="EJ37" si="1771">EI37-EC38+EJ38</f>
        <v>0.21487170590151067</v>
      </c>
      <c r="EK37" s="83">
        <f t="shared" ref="EK37" si="1772">EJ37-ED38+EK38</f>
        <v>0.21381903549112957</v>
      </c>
      <c r="EL37" s="83">
        <f t="shared" ref="EL37" si="1773">EK37-EE38+EL38</f>
        <v>0.21282306489098091</v>
      </c>
      <c r="EM37" s="83">
        <f t="shared" ref="EM37" si="1774">EL37-EF38+EM38</f>
        <v>0.21188503166435069</v>
      </c>
      <c r="EN37" s="83">
        <f t="shared" ref="EN37" si="1775">EM37-EG38+EN38</f>
        <v>0.2110053219954387</v>
      </c>
      <c r="EO37" s="83">
        <f t="shared" ref="EO37" si="1776">EN37-EH38+EO38</f>
        <v>0.21018288003804569</v>
      </c>
      <c r="EP37" s="83">
        <f t="shared" ref="EP37" si="1777">EO37-EI38+EP38</f>
        <v>0.20941499059064114</v>
      </c>
      <c r="EQ37" s="83">
        <f t="shared" ref="EQ37" si="1778">EP37-EJ38+EQ38</f>
        <v>0.2086968966238357</v>
      </c>
      <c r="ER37" s="83">
        <f t="shared" ref="ER37" si="1779">EQ37-EK38+ER38</f>
        <v>0.20802322527460534</v>
      </c>
      <c r="ES37" s="83">
        <f t="shared" ref="ES37" si="1780">ER37-EL38+ES38</f>
        <v>0.20738893779436968</v>
      </c>
      <c r="ET37" s="83">
        <f t="shared" ref="ET37" si="1781">ES37-EM38+ET38</f>
        <v>0.2067898835071508</v>
      </c>
      <c r="EU37" s="83">
        <f t="shared" ref="EU37" si="1782">ET37-EN38+EU38</f>
        <v>0.20622303349217563</v>
      </c>
      <c r="EV37" s="83">
        <f t="shared" ref="EV37" si="1783">EU37-EO38+EV38</f>
        <v>0.20568646465668855</v>
      </c>
      <c r="EW37" s="83">
        <f t="shared" ref="EW37" si="1784">EV37-EP38+EW38</f>
        <v>0.20517915920426177</v>
      </c>
      <c r="EX37" s="83">
        <f t="shared" ref="EX37" si="1785">EW37-EQ38+EX38</f>
        <v>0.20470067831741848</v>
      </c>
      <c r="EY37" s="83">
        <f t="shared" ref="EY37" si="1786">EX37-ER38+EY38</f>
        <v>0.20425055211530899</v>
      </c>
      <c r="EZ37" s="83">
        <f t="shared" ref="EZ37" si="1787">EY37-ES38+EZ38</f>
        <v>0.20382796477514206</v>
      </c>
      <c r="FA37" s="83">
        <f t="shared" ref="FA37" si="1788">EZ37-ET38+FA38</f>
        <v>0.20343165720571454</v>
      </c>
      <c r="FB37" s="83">
        <f t="shared" ref="FB37" si="1789">FA37-EU38+FB38</f>
        <v>0.20305997927904693</v>
      </c>
      <c r="FC37" s="83">
        <f t="shared" ref="FC37" si="1790">FB37-EV38+FC38</f>
        <v>0.20271103309537553</v>
      </c>
      <c r="FD37" s="83">
        <f t="shared" ref="FD37" si="1791">FC37-EW38+FD38</f>
        <v>0.20238285795747046</v>
      </c>
      <c r="FE37" s="83">
        <f t="shared" ref="FE37" si="1792">FD37-EX38+FE38</f>
        <v>0.20207361654766742</v>
      </c>
      <c r="FF37" s="83">
        <f t="shared" ref="FF37" si="1793">FE37-EY38+FF38</f>
        <v>0.2017817851668052</v>
      </c>
      <c r="FG37" s="83">
        <f t="shared" ref="FG37" si="1794">FF37-EZ38+FG38</f>
        <v>0.20150619615705337</v>
      </c>
      <c r="FH37" s="83">
        <f t="shared" ref="FH37" si="1795">FG37-FA38+FH38</f>
        <v>0.20124598850742659</v>
      </c>
      <c r="FI37" s="83">
        <f t="shared" ref="FI37" si="1796">FH37-FB38+FI38</f>
        <v>0.20100051118835921</v>
      </c>
      <c r="FJ37" s="83">
        <f t="shared" ref="FJ37" si="1797">FI37-FC38+FJ38</f>
        <v>0.200769213324412</v>
      </c>
      <c r="FK37" s="83">
        <f t="shared" ref="FK37" si="1798">FJ37-FD38+FK38</f>
        <v>0.20055154593231816</v>
      </c>
      <c r="FL37" s="83">
        <f t="shared" ref="FL37" si="1799">FK37-FE38+FL38</f>
        <v>0.20034689164986613</v>
      </c>
      <c r="FM37" s="83">
        <f t="shared" ref="FM37" si="1800">FL37-FF38+FM38</f>
        <v>0.20015453166968544</v>
      </c>
      <c r="FN37" s="83">
        <f t="shared" ref="FN37" si="1801">FM37-FG38+FN38</f>
        <v>0.19997367076228731</v>
      </c>
      <c r="FO37" s="83">
        <f t="shared" ref="FO37" si="1802">FN37-FH38+FO38</f>
        <v>0.19980348823015057</v>
      </c>
      <c r="FP37" s="83">
        <f t="shared" ref="FP37" si="1803">FO37-FI38+FP38</f>
        <v>0.1996431923361851</v>
      </c>
      <c r="FQ37" s="83">
        <f t="shared" ref="FQ37" si="1804">FP37-FJ38+FQ38</f>
        <v>0.19949206392075122</v>
      </c>
      <c r="FR37" s="83">
        <f t="shared" ref="FR37" si="1805">FQ37-FK38+FR38</f>
        <v>0.19934948164628372</v>
      </c>
      <c r="FS37" s="83">
        <f t="shared" ref="FS37" si="1806">FR37-FL38+FS38</f>
        <v>0.19921492668380736</v>
      </c>
      <c r="FT37" s="83">
        <f t="shared" ref="FT37" si="1807">FS37-FM38+FT38</f>
        <v>0.19908796878767485</v>
      </c>
      <c r="FU37" s="83">
        <f t="shared" ref="FU37" si="1808">FT37-FN38+FU38</f>
        <v>0.19896823616568846</v>
      </c>
      <c r="FV37" s="83">
        <f t="shared" ref="FV37" si="1809">FU37-FO38+FV38</f>
        <v>0.19885538408925718</v>
      </c>
      <c r="FW37" s="83">
        <f t="shared" ref="FW37" si="1810">FV37-FP38+FW38</f>
        <v>0.19874907078875667</v>
      </c>
      <c r="FX37" s="83">
        <f t="shared" ref="FX37" si="1811">FW37-FQ38+FX38</f>
        <v>0.19864894431583707</v>
      </c>
      <c r="FY37" s="83">
        <f t="shared" ref="FY37" si="1812">FX37-FR38+FY38</f>
        <v>0.19855464054206187</v>
      </c>
      <c r="GA37" t="s">
        <v>109</v>
      </c>
    </row>
    <row r="38" spans="1:183" s="95" customFormat="1" x14ac:dyDescent="0.25">
      <c r="A38" s="87" t="s">
        <v>123</v>
      </c>
      <c r="B38" s="94"/>
      <c r="C38" s="88">
        <f t="shared" si="1130"/>
        <v>2.1728832671593708E-2</v>
      </c>
      <c r="D38" s="89">
        <f t="shared" ref="D38" si="1813">D37-C37</f>
        <v>2.6943752512776198E-2</v>
      </c>
      <c r="E38" s="89">
        <f t="shared" ref="E38" si="1814">E37-D37</f>
        <v>3.3410253115842475E-2</v>
      </c>
      <c r="F38" s="89">
        <f t="shared" ref="F38" si="1815">F37-E37</f>
        <v>4.1428713863644689E-2</v>
      </c>
      <c r="G38" s="89">
        <f t="shared" ref="G38" si="1816">G37-F37</f>
        <v>5.1371605190919406E-2</v>
      </c>
      <c r="H38" s="89">
        <f t="shared" ref="H38" si="1817">H37-G37</f>
        <v>6.370079043674004E-2</v>
      </c>
      <c r="I38" s="89">
        <f>I37-H37</f>
        <v>7.8988980141557696E-2</v>
      </c>
      <c r="J38" s="87">
        <f t="shared" ref="J38" si="1818">C27*(1-$L$6)</f>
        <v>9.7946335375531476E-2</v>
      </c>
      <c r="K38" s="87">
        <f t="shared" ref="K38" si="1819">D27*(1-$L$6)</f>
        <v>0.12145345586565903</v>
      </c>
      <c r="L38" s="87">
        <f t="shared" ref="L38" si="1820">E27*(1-$L$6)</f>
        <v>0.15060228527341724</v>
      </c>
      <c r="M38" s="87">
        <f t="shared" ref="M38" si="1821">F27*(1-$L$6)</f>
        <v>0.18674683373903733</v>
      </c>
      <c r="N38" s="87">
        <f t="shared" ref="N38" si="1822">G27*(1-$L$6)</f>
        <v>0.23156607383640626</v>
      </c>
      <c r="O38" s="87">
        <f t="shared" ref="O38" si="1823">H27*(1-$L$6)</f>
        <v>0.28714193155714374</v>
      </c>
      <c r="P38" s="96">
        <f t="shared" ref="P38" si="1824">I27*(1-$L$6)</f>
        <v>0.35605599513085817</v>
      </c>
      <c r="Q38" s="87">
        <f t="shared" ref="Q38" si="1825">J27*(1-$L$6)</f>
        <v>0.231828334727567</v>
      </c>
      <c r="R38" s="87">
        <f t="shared" ref="R38" si="1826">K27*(1-$L$6)</f>
        <v>0.27509326338848777</v>
      </c>
      <c r="S38" s="87">
        <f t="shared" ref="S38" si="1827">L27*(1-$L$6)</f>
        <v>0.32873040316863467</v>
      </c>
      <c r="T38" s="87">
        <f t="shared" ref="T38" si="1828">M27*(1-$L$6)</f>
        <v>0.39522321709537006</v>
      </c>
      <c r="U38" s="87">
        <f t="shared" ref="U38" si="1829">N27*(1-$L$6)</f>
        <v>0.47764814705746073</v>
      </c>
      <c r="V38" s="87">
        <f t="shared" ref="V38" si="1830">O27*(1-$L$6)</f>
        <v>0.57981531389345609</v>
      </c>
      <c r="W38" s="96">
        <f t="shared" ref="W38" si="1831">P27*(1-$L$6)</f>
        <v>0.70644212498761416</v>
      </c>
      <c r="X38" s="87">
        <f t="shared" ref="X38" si="1832">Q27*(1-$L$6)</f>
        <v>0.86336722761918794</v>
      </c>
      <c r="Y38" s="87">
        <f t="shared" ref="Y38" si="1833">R27*(1-$L$6)</f>
        <v>0.35308596379855667</v>
      </c>
      <c r="Z38" s="87">
        <f t="shared" ref="Z38" si="1834">S27*(1-$L$6)</f>
        <v>0.39224767695057294</v>
      </c>
      <c r="AA38" s="87">
        <f t="shared" ref="AA38" si="1835">T27*(1-$L$6)</f>
        <v>0.4381370051941465</v>
      </c>
      <c r="AB38" s="87">
        <f t="shared" ref="AB38" si="1836">U27*(1-$L$6)</f>
        <v>0.49235325095675575</v>
      </c>
      <c r="AC38" s="87">
        <f t="shared" ref="AC38" si="1837">V27*(1-$L$6)</f>
        <v>0.55687162372245369</v>
      </c>
      <c r="AD38" s="96">
        <f t="shared" ref="AD38" si="1838">W27*(1-$L$6)</f>
        <v>0.6341293943044215</v>
      </c>
      <c r="AE38" s="87">
        <f t="shared" ref="AE38" si="1839">X27*(1-$L$6)</f>
        <v>0.39304357380157406</v>
      </c>
      <c r="AF38" s="87">
        <f t="shared" ref="AF38" si="1840">Y27*(1-$L$6)</f>
        <v>0.47456409832494273</v>
      </c>
      <c r="AG38" s="87">
        <f t="shared" ref="AG38" si="1841">Z27*(1-$L$6)</f>
        <v>0.48455223199325403</v>
      </c>
      <c r="AH38" s="87">
        <f t="shared" ref="AH38" si="1842">AA27*(1-$L$6)</f>
        <v>0.49229648102069501</v>
      </c>
      <c r="AI38" s="87">
        <f t="shared" ref="AI38" si="1843">AB27*(1-$L$6)</f>
        <v>0.49698529922709467</v>
      </c>
      <c r="AJ38" s="167">
        <f t="shared" ref="AJ38" si="1844">AC27*(1-$L$6)</f>
        <v>0.49761417073770681</v>
      </c>
      <c r="AK38" s="96">
        <f t="shared" ref="AK38" si="1845">AD27*(1-$L$6)</f>
        <v>0.49293995555606235</v>
      </c>
      <c r="AL38" s="87">
        <f t="shared" ref="AL38" si="1846">AE27*(1-$L$6)</f>
        <v>0.28885476644635111</v>
      </c>
      <c r="AM38" s="87">
        <f t="shared" ref="AM38" si="1847">AF27*(1-$L$6)</f>
        <v>0.2517586950187452</v>
      </c>
      <c r="AN38" s="87">
        <f t="shared" ref="AN38" si="1848">AG27*(1-$L$6)</f>
        <v>0.25964734084102098</v>
      </c>
      <c r="AO38" s="87">
        <f t="shared" ref="AO38" si="1849">AH27*(1-$L$6)</f>
        <v>0.26584632947441433</v>
      </c>
      <c r="AP38" s="87">
        <f t="shared" ref="AP38" si="1850">AI27*(1-$L$6)</f>
        <v>0.26979487012784387</v>
      </c>
      <c r="AQ38" s="167">
        <f t="shared" ref="AQ38" si="1851">AJ27*(1-$L$6)</f>
        <v>0.27078240569472578</v>
      </c>
      <c r="AR38" s="96">
        <f t="shared" ref="AR38" si="1852">AK27*(1-$L$6)</f>
        <v>0.26791359636926143</v>
      </c>
      <c r="AS38" s="87">
        <f t="shared" ref="AS38" si="1853">AL27*(1-$L$6)</f>
        <v>0.26006529792145644</v>
      </c>
      <c r="AT38" s="87">
        <f t="shared" ref="AT38" si="1854">AM27*(1-$L$6)</f>
        <v>0.25472638528452435</v>
      </c>
      <c r="AU38" s="87">
        <f t="shared" ref="AU38" si="1855">AN27*(1-$L$6)</f>
        <v>0.24289414412216093</v>
      </c>
      <c r="AV38" s="87">
        <f t="shared" ref="AV38" si="1856">AO27*(1-$L$6)</f>
        <v>0.23056272345131104</v>
      </c>
      <c r="AW38" s="87">
        <f t="shared" ref="AW38" si="1857">AP27*(1-$L$6)</f>
        <v>0.21764362769619947</v>
      </c>
      <c r="AX38" s="167">
        <f t="shared" ref="AX38" si="1858">AQ27*(1-$L$6)</f>
        <v>0.20403056831356856</v>
      </c>
      <c r="AY38" s="96">
        <f t="shared" ref="AY38" si="1859">AR27*(1-$L$6)</f>
        <v>0.18959422916710528</v>
      </c>
      <c r="AZ38" s="87">
        <f t="shared" ref="AZ38" si="1860">AS27*(1-$L$6)</f>
        <v>0.17417584523519</v>
      </c>
      <c r="BA38" s="87">
        <f t="shared" ref="BA38" si="1861">AT27*(1-$L$6)</f>
        <v>0.17361399675640776</v>
      </c>
      <c r="BB38" s="87">
        <f t="shared" ref="BB38" si="1862">AU27*(1-$L$6)</f>
        <v>0.17270704120880448</v>
      </c>
      <c r="BC38" s="87">
        <f t="shared" ref="BC38" si="1863">AV27*(1-$L$6)</f>
        <v>0.17060939228366004</v>
      </c>
      <c r="BD38" s="87">
        <f t="shared" ref="BD38" si="1864">AW27*(1-$L$6)</f>
        <v>0.16739190969730747</v>
      </c>
      <c r="BE38" s="167">
        <f t="shared" ref="BE38" si="1865">AX27*(1-$L$6)</f>
        <v>0.16315397173969215</v>
      </c>
      <c r="BF38" s="96">
        <f t="shared" ref="BF38" si="1866">AY27*(1-$L$6)</f>
        <v>0.15803175146265228</v>
      </c>
      <c r="BG38" s="87">
        <f t="shared" ref="BG38" si="1867">AZ27*(1-$L$6)</f>
        <v>0.15220624120779516</v>
      </c>
      <c r="BH38" s="87">
        <f t="shared" ref="BH38" si="1868">BA27*(1-$L$6)</f>
        <v>0.14592157095977179</v>
      </c>
      <c r="BI38" s="87">
        <f t="shared" ref="BI38:BM38" si="1869">BB27*(1-$L$6)</f>
        <v>0.14078968068981357</v>
      </c>
      <c r="BJ38" s="87">
        <f t="shared" si="1869"/>
        <v>0.13584713657295877</v>
      </c>
      <c r="BK38" s="87">
        <f t="shared" si="1869"/>
        <v>0.13108000324692445</v>
      </c>
      <c r="BL38" s="167">
        <f t="shared" si="1869"/>
        <v>0.12649635018721628</v>
      </c>
      <c r="BM38" s="96">
        <f t="shared" si="1869"/>
        <v>0.12213244294520469</v>
      </c>
      <c r="BN38" s="87">
        <f t="shared" ref="BN38" si="1870">BG27*(1-$L$6)</f>
        <v>0.1180593479552782</v>
      </c>
      <c r="BO38" s="87">
        <f t="shared" ref="BO38" si="1871">BH27*(1-$L$6)</f>
        <v>0.11439336667192297</v>
      </c>
      <c r="BP38" s="87">
        <f t="shared" ref="BP38" si="1872">BI27*(1-$L$6)</f>
        <v>0.11052061298639798</v>
      </c>
      <c r="BQ38" s="87">
        <f t="shared" ref="BQ38" si="1873">BJ27*(1-$L$6)</f>
        <v>0.106677003546051</v>
      </c>
      <c r="BR38" s="87">
        <f t="shared" ref="BR38" si="1874">BK27*(1-$L$6)</f>
        <v>0.10293404091992929</v>
      </c>
      <c r="BS38" s="87">
        <f t="shared" ref="BS38" si="1875">BL27*(1-$L$6)</f>
        <v>9.9361289951068216E-2</v>
      </c>
      <c r="BT38" s="96">
        <f t="shared" ref="BT38" si="1876">BM27*(1-$L$6)</f>
        <v>9.6026919948961814E-2</v>
      </c>
      <c r="BU38" s="87">
        <f t="shared" ref="BU38" si="1877">BN27*(1-$L$6)</f>
        <v>9.2999645847620216E-2</v>
      </c>
      <c r="BV38" s="87">
        <f t="shared" ref="BV38" si="1878">BO27*(1-$L$6)</f>
        <v>9.034893698639071E-2</v>
      </c>
      <c r="BW38" s="87">
        <f t="shared" ref="BW38" si="1879">BP27*(1-$L$6)</f>
        <v>8.7729973987437815E-2</v>
      </c>
      <c r="BX38" s="87">
        <f t="shared" ref="BX38" si="1880">BQ27*(1-$L$6)</f>
        <v>8.5096667495642223E-2</v>
      </c>
      <c r="BY38" s="87">
        <f t="shared" ref="BY38" si="1881">BR27*(1-$L$6)</f>
        <v>8.2469403384433274E-2</v>
      </c>
      <c r="BZ38" s="87">
        <f t="shared" ref="BZ38" si="1882">BS27*(1-$L$6)</f>
        <v>7.9871903013911366E-2</v>
      </c>
      <c r="CA38" s="96">
        <f t="shared" ref="CA38" si="1883">BT27*(1-$L$6)</f>
        <v>7.7329724927578614E-2</v>
      </c>
      <c r="CB38" s="87">
        <f t="shared" ref="CB38" si="1884">BU27*(1-$L$6)</f>
        <v>8.7346316938925556E-2</v>
      </c>
      <c r="CC38" s="87">
        <f t="shared" ref="CC38:CD38" si="1885">BV27*(1-$L$6)</f>
        <v>8.4594963914555718E-2</v>
      </c>
      <c r="CD38" s="87">
        <f t="shared" si="1885"/>
        <v>8.1984824700457412E-2</v>
      </c>
      <c r="CE38" s="87">
        <f t="shared" ref="CE38" si="1886">BX27*(1-$L$6)</f>
        <v>7.9496149752685319E-2</v>
      </c>
      <c r="CF38" s="87">
        <f t="shared" ref="CF38" si="1887">BY27*(1-$L$6)</f>
        <v>7.7122837928132668E-2</v>
      </c>
      <c r="CG38" s="87">
        <f t="shared" ref="CG38" si="1888">BZ27*(1-$L$6)</f>
        <v>7.4857332933830151E-2</v>
      </c>
      <c r="CH38" s="96">
        <f t="shared" ref="CH38" si="1889">CA27*(1-$L$6)</f>
        <v>7.2690290284689818E-2</v>
      </c>
      <c r="CI38" s="87">
        <f t="shared" ref="CI38" si="1890">CB27*(1-$L$6)</f>
        <v>7.0610008808360963E-2</v>
      </c>
      <c r="CJ38" s="87">
        <f t="shared" ref="CJ38" si="1891">CC27*(1-$L$6)</f>
        <v>6.9925918067233236E-2</v>
      </c>
      <c r="CK38" s="87">
        <f t="shared" ref="CK38" si="1892">CD27*(1-$L$6)</f>
        <v>6.6185662691624819E-2</v>
      </c>
      <c r="CL38" s="87">
        <f t="shared" ref="CL38" si="1893">CE27*(1-$L$6)</f>
        <v>6.2563461474297005E-2</v>
      </c>
      <c r="CM38" s="87">
        <f t="shared" ref="CM38" si="1894">CF27*(1-$L$6)</f>
        <v>5.9067364249229488E-2</v>
      </c>
      <c r="CN38" s="87">
        <f t="shared" ref="CN38" si="1895">CG27*(1-$L$6)</f>
        <v>5.5701697034554618E-2</v>
      </c>
      <c r="CO38" s="96">
        <f t="shared" ref="CO38" si="1896">CH27*(1-$L$6)</f>
        <v>5.2466729773391958E-2</v>
      </c>
      <c r="CP38" s="87">
        <f t="shared" ref="CP38" si="1897">CI27*(1-$L$6)</f>
        <v>4.9358423240630243E-2</v>
      </c>
      <c r="CQ38" s="87">
        <f t="shared" ref="CQ38" si="1898">CJ27*(1-$L$6)</f>
        <v>4.5044265955712336E-2</v>
      </c>
      <c r="CR38" s="87">
        <f t="shared" ref="CR38" si="1899">CK27*(1-$L$6)</f>
        <v>4.4033604331832073E-2</v>
      </c>
      <c r="CS38" s="87">
        <f t="shared" ref="CS38" si="1900">CL27*(1-$L$6)</f>
        <v>4.2967246796842662E-2</v>
      </c>
      <c r="CT38" s="87">
        <f t="shared" ref="CT38" si="1901">CM27*(1-$L$6)</f>
        <v>4.1844156522147763E-2</v>
      </c>
      <c r="CU38" s="87">
        <f t="shared" ref="CU38" si="1902">CN27*(1-$L$6)</f>
        <v>4.0664260776429956E-2</v>
      </c>
      <c r="CV38" s="96">
        <f t="shared" ref="CV38" si="1903">CO27*(1-$L$6)</f>
        <v>3.9428339137139043E-2</v>
      </c>
      <c r="CW38" s="87">
        <f t="shared" ref="CW38" si="1904">CP27*(1-$L$6)</f>
        <v>3.8137902790100812E-2</v>
      </c>
      <c r="CX38" s="87">
        <f t="shared" ref="CX38" si="1905">CQ27*(1-$L$6)</f>
        <v>3.6794981075591336E-2</v>
      </c>
      <c r="CY38" s="87">
        <f t="shared" ref="CY38" si="1906">CR27*(1-$L$6)</f>
        <v>3.5219569145825691E-2</v>
      </c>
      <c r="CZ38" s="87">
        <f t="shared" ref="CZ38" si="1907">CS27*(1-$L$6)</f>
        <v>3.3806144820304966E-2</v>
      </c>
      <c r="DA38" s="87">
        <f t="shared" ref="DA38" si="1908">CT27*(1-$L$6)</f>
        <v>3.2543234764017936E-2</v>
      </c>
      <c r="DB38" s="87">
        <f t="shared" ref="DB38" si="1909">CU27*(1-$L$6)</f>
        <v>3.1418706338059918E-2</v>
      </c>
      <c r="DC38" s="87">
        <f t="shared" ref="DC38" si="1910">CV27*(1-$L$6)</f>
        <v>3.0420084631046503E-2</v>
      </c>
      <c r="DD38" s="96">
        <f t="shared" ref="DD38" si="1911">CW27*(1-$L$6)</f>
        <v>2.9534885962793911E-2</v>
      </c>
      <c r="DE38" s="87">
        <f t="shared" ref="DE38" si="1912">CX27*(1-$L$6)</f>
        <v>2.8750961360305912E-2</v>
      </c>
      <c r="DF38" s="87">
        <f t="shared" ref="DF38" si="1913">CY27*(1-$L$6)</f>
        <v>2.8148204610585207E-2</v>
      </c>
      <c r="DG38" s="87">
        <f t="shared" ref="DG38" si="1914">CZ27*(1-$L$6)</f>
        <v>2.7504063152874712E-2</v>
      </c>
      <c r="DH38" s="87">
        <f t="shared" ref="DH38" si="1915">DA27*(1-$L$6)</f>
        <v>2.6834510915101049E-2</v>
      </c>
      <c r="DI38" s="87">
        <f t="shared" ref="DI38" si="1916">DB27*(1-$L$6)</f>
        <v>2.6154755766114073E-2</v>
      </c>
      <c r="DJ38" s="87">
        <f t="shared" ref="DJ38" si="1917">DC27*(1-$L$6)</f>
        <v>2.5479121840504364E-2</v>
      </c>
      <c r="DK38" s="96">
        <f t="shared" ref="DK38" si="1918">DD27*(1-$L$6)</f>
        <v>2.482096319714824E-2</v>
      </c>
      <c r="DL38" s="87">
        <f t="shared" ref="DL38" si="1919">DE27*(1-$L$6)</f>
        <v>2.4192610621585443E-2</v>
      </c>
      <c r="DM38" s="87">
        <f t="shared" ref="DM38" si="1920">DF27*(1-$L$6)</f>
        <v>2.3605358519990936E-2</v>
      </c>
      <c r="DN38" s="87">
        <f t="shared" ref="DN38" si="1921">DG27*(1-$L$6)</f>
        <v>2.3089397604282486E-2</v>
      </c>
      <c r="DO38" s="87">
        <f t="shared" ref="DO38" si="1922">DH27*(1-$L$6)</f>
        <v>2.2629855710829105E-2</v>
      </c>
      <c r="DP38" s="87">
        <f t="shared" ref="DP38" si="1923">DI27*(1-$L$6)</f>
        <v>2.2213859416503886E-2</v>
      </c>
      <c r="DQ38" s="87">
        <f t="shared" ref="DQ38" si="1924">DJ27*(1-$L$6)</f>
        <v>2.1830525852122272E-2</v>
      </c>
      <c r="DR38" s="87">
        <f t="shared" ref="DR38" si="1925">DK27*(1-$L$6)</f>
        <v>2.1470922913944507E-2</v>
      </c>
      <c r="DS38" s="87">
        <f t="shared" ref="DS38" si="1926">DL27*(1-$L$6)</f>
        <v>2.1127998955800954E-2</v>
      </c>
      <c r="DT38" s="87">
        <f t="shared" ref="DT38" si="1927">DM27*(1-$L$6)</f>
        <v>2.0796483648454347E-2</v>
      </c>
      <c r="DU38" s="87">
        <f t="shared" ref="DU38" si="1928">DN27*(1-$L$6)</f>
        <v>2.0466114289401725E-2</v>
      </c>
      <c r="DV38" s="87">
        <f t="shared" ref="DV38" si="1929">DO27*(1-$L$6)</f>
        <v>2.0145072681758233E-2</v>
      </c>
      <c r="DW38" s="87">
        <f t="shared" ref="DW38" si="1930">DP27*(1-$L$6)</f>
        <v>1.9839299845193822E-2</v>
      </c>
      <c r="DX38" s="87">
        <f t="shared" ref="DX38" si="1931">DQ27*(1-$L$6)</f>
        <v>1.9552697138333196E-2</v>
      </c>
      <c r="DY38" s="87">
        <f t="shared" ref="DY38" si="1932">DR27*(1-$L$6)</f>
        <v>1.9287335283044511E-2</v>
      </c>
      <c r="DZ38" s="87">
        <f t="shared" ref="DZ38" si="1933">DS27*(1-$L$6)</f>
        <v>1.9043666724346483E-2</v>
      </c>
      <c r="EA38" s="87">
        <f t="shared" ref="EA38" si="1934">DT27*(1-$L$6)</f>
        <v>1.8820736706922882E-2</v>
      </c>
      <c r="EB38" s="87">
        <f t="shared" ref="EB38" si="1935">DU27*(1-$L$6)</f>
        <v>1.861638817922397E-2</v>
      </c>
      <c r="EC38" s="87">
        <f t="shared" ref="EC38" si="1936">DV27*(1-$L$6)</f>
        <v>1.8425526606942775E-2</v>
      </c>
      <c r="ED38" s="87">
        <f t="shared" ref="ED38" si="1937">DW27*(1-$L$6)</f>
        <v>1.8244732053968513E-2</v>
      </c>
      <c r="EE38" s="87">
        <f t="shared" ref="EE38" si="1938">DX27*(1-$L$6)</f>
        <v>1.8071951084858151E-2</v>
      </c>
      <c r="EF38" s="87">
        <f t="shared" ref="EF38" si="1939">DY27*(1-$L$6)</f>
        <v>1.790620392031448E-2</v>
      </c>
      <c r="EG38" s="87">
        <f t="shared" ref="EG38" si="1940">DZ27*(1-$L$6)</f>
        <v>1.7747309708755394E-2</v>
      </c>
      <c r="EH38" s="87">
        <f t="shared" ref="EH38" si="1941">EA27*(1-$L$6)</f>
        <v>1.7595632366739996E-2</v>
      </c>
      <c r="EI38" s="87">
        <f t="shared" ref="EI38" si="1942">EB27*(1-$L$6)</f>
        <v>1.7451848983127405E-2</v>
      </c>
      <c r="EJ38" s="87">
        <f t="shared" ref="EJ38" si="1943">EC27*(1-$L$6)</f>
        <v>1.7317224985438657E-2</v>
      </c>
      <c r="EK38" s="87">
        <f t="shared" ref="EK38" si="1944">ED27*(1-$L$6)</f>
        <v>1.7192061643587418E-2</v>
      </c>
      <c r="EL38" s="87">
        <f t="shared" ref="EL38" si="1945">EE27*(1-$L$6)</f>
        <v>1.7075980484709489E-2</v>
      </c>
      <c r="EM38" s="87">
        <f t="shared" ref="EM38" si="1946">EF27*(1-$L$6)</f>
        <v>1.6968170693684257E-2</v>
      </c>
      <c r="EN38" s="87">
        <f t="shared" ref="EN38" si="1947">EG27*(1-$L$6)</f>
        <v>1.6867600039843406E-2</v>
      </c>
      <c r="EO38" s="87">
        <f t="shared" ref="EO38" si="1948">EH27*(1-$L$6)</f>
        <v>1.6773190409346984E-2</v>
      </c>
      <c r="EP38" s="87">
        <f t="shared" ref="EP38" si="1949">EI27*(1-$L$6)</f>
        <v>1.6683959535722846E-2</v>
      </c>
      <c r="EQ38" s="87">
        <f t="shared" ref="EQ38" si="1950">EJ27*(1-$L$6)</f>
        <v>1.6599131018633227E-2</v>
      </c>
      <c r="ER38" s="87">
        <f t="shared" ref="ER38" si="1951">EK27*(1-$L$6)</f>
        <v>1.6518390294357067E-2</v>
      </c>
      <c r="ES38" s="87">
        <f t="shared" ref="ES38" si="1952">EL27*(1-$L$6)</f>
        <v>1.6441693004473817E-2</v>
      </c>
      <c r="ET38" s="87">
        <f t="shared" ref="ET38" si="1953">EM27*(1-$L$6)</f>
        <v>1.6369116406465375E-2</v>
      </c>
      <c r="EU38" s="87">
        <f t="shared" ref="EU38" si="1954">EN27*(1-$L$6)</f>
        <v>1.6300750024868256E-2</v>
      </c>
      <c r="EV38" s="87">
        <f t="shared" ref="EV38" si="1955">EO27*(1-$L$6)</f>
        <v>1.6236621573859914E-2</v>
      </c>
      <c r="EW38" s="87">
        <f t="shared" ref="EW38" si="1956">EP27*(1-$L$6)</f>
        <v>1.617665408329608E-2</v>
      </c>
      <c r="EX38" s="87">
        <f t="shared" ref="EX38" si="1957">EQ27*(1-$L$6)</f>
        <v>1.6120650131789937E-2</v>
      </c>
      <c r="EY38" s="87">
        <f t="shared" ref="EY38" si="1958">ER27*(1-$L$6)</f>
        <v>1.6068264092247576E-2</v>
      </c>
      <c r="EZ38" s="87">
        <f t="shared" ref="EZ38" si="1959">ES27*(1-$L$6)</f>
        <v>1.6019105664306886E-2</v>
      </c>
      <c r="FA38" s="87">
        <f t="shared" ref="FA38" si="1960">ET27*(1-$L$6)</f>
        <v>1.5972808837037875E-2</v>
      </c>
      <c r="FB38" s="87">
        <f t="shared" ref="FB38" si="1961">EU27*(1-$L$6)</f>
        <v>1.5929072098200631E-2</v>
      </c>
      <c r="FC38" s="87">
        <f t="shared" ref="FC38" si="1962">EV27*(1-$L$6)</f>
        <v>1.5887675390188497E-2</v>
      </c>
      <c r="FD38" s="87">
        <f t="shared" ref="FD38" si="1963">EW27*(1-$L$6)</f>
        <v>1.5848478945391015E-2</v>
      </c>
      <c r="FE38" s="87">
        <f t="shared" ref="FE38" si="1964">EX27*(1-$L$6)</f>
        <v>1.5811408721986872E-2</v>
      </c>
      <c r="FF38" s="87">
        <f t="shared" ref="FF38" si="1965">EY27*(1-$L$6)</f>
        <v>1.5776432711385357E-2</v>
      </c>
      <c r="FG38" s="87">
        <f t="shared" ref="FG38" si="1966">EZ27*(1-$L$6)</f>
        <v>1.5743516654555059E-2</v>
      </c>
      <c r="FH38" s="87">
        <f t="shared" ref="FH38" si="1967">FA27*(1-$L$6)</f>
        <v>1.5712601187411076E-2</v>
      </c>
      <c r="FI38" s="87">
        <f t="shared" ref="FI38" si="1968">FB27*(1-$L$6)</f>
        <v>1.568359477913326E-2</v>
      </c>
      <c r="FJ38" s="87">
        <f t="shared" ref="FJ38" si="1969">FC27*(1-$L$6)</f>
        <v>1.5656377526241286E-2</v>
      </c>
      <c r="FK38" s="87">
        <f t="shared" ref="FK38" si="1970">FD27*(1-$L$6)</f>
        <v>1.5630811553297184E-2</v>
      </c>
      <c r="FL38" s="87">
        <f t="shared" ref="FL38" si="1971">FE27*(1-$L$6)</f>
        <v>1.5606754439534866E-2</v>
      </c>
      <c r="FM38" s="87">
        <f t="shared" ref="FM38" si="1972">FF27*(1-$L$6)</f>
        <v>1.5584072731204652E-2</v>
      </c>
      <c r="FN38" s="87">
        <f t="shared" ref="FN38" si="1973">FG27*(1-$L$6)</f>
        <v>1.5562655747156921E-2</v>
      </c>
      <c r="FO38" s="87">
        <f t="shared" ref="FO38" si="1974">FH27*(1-$L$6)</f>
        <v>1.5542418655274337E-2</v>
      </c>
      <c r="FP38" s="87">
        <f t="shared" ref="FP38" si="1975">FI27*(1-$L$6)</f>
        <v>1.5523298885167803E-2</v>
      </c>
      <c r="FQ38" s="87">
        <f t="shared" ref="FQ38" si="1976">FJ27*(1-$L$6)</f>
        <v>1.5505249110807381E-2</v>
      </c>
      <c r="FR38" s="87">
        <f t="shared" ref="FR38" si="1977">FK27*(1-$L$6)</f>
        <v>1.5488229278829684E-2</v>
      </c>
      <c r="FS38" s="87">
        <f t="shared" ref="FS38" si="1978">FL27*(1-$L$6)</f>
        <v>1.5472199477058505E-2</v>
      </c>
      <c r="FT38" s="87">
        <f t="shared" ref="FT38" si="1979">FM27*(1-$L$6)</f>
        <v>1.5457114835072143E-2</v>
      </c>
      <c r="FU38" s="87">
        <f t="shared" ref="FU38" si="1980">FN27*(1-$L$6)</f>
        <v>1.5442923125170538E-2</v>
      </c>
      <c r="FV38" s="87">
        <f t="shared" ref="FV38" si="1981">FO27*(1-$L$6)</f>
        <v>1.5429566578843071E-2</v>
      </c>
      <c r="FW38" s="87">
        <f t="shared" ref="FW38" si="1982">FP27*(1-$L$6)</f>
        <v>1.5416985584667271E-2</v>
      </c>
      <c r="FX38" s="87">
        <f t="shared" ref="FX38" si="1983">FQ27*(1-$L$6)</f>
        <v>1.5405122637887805E-2</v>
      </c>
      <c r="FY38" s="87">
        <f t="shared" ref="FY38" si="1984">FR27*(1-$L$6)</f>
        <v>1.5393925505054478E-2</v>
      </c>
      <c r="GA38" s="87" t="s">
        <v>123</v>
      </c>
    </row>
    <row r="39" spans="1:183" s="76" customFormat="1" x14ac:dyDescent="0.25">
      <c r="A39" s="101" t="s">
        <v>64</v>
      </c>
      <c r="B39" s="102" t="s">
        <v>107</v>
      </c>
      <c r="C39" s="76">
        <f t="shared" ref="C39:Q39" si="1985">C40+C42+C44</f>
        <v>3.9667191199364953</v>
      </c>
      <c r="D39" s="76">
        <f t="shared" si="1985"/>
        <v>4.9187317087212543</v>
      </c>
      <c r="E39" s="76">
        <f t="shared" si="1985"/>
        <v>6.0992273188143553</v>
      </c>
      <c r="F39" s="76">
        <f t="shared" si="1985"/>
        <v>7.5630418753298008</v>
      </c>
      <c r="G39" s="76">
        <f t="shared" si="1985"/>
        <v>9.3781719254089531</v>
      </c>
      <c r="H39" s="76">
        <f t="shared" si="1985"/>
        <v>11.6289331875071</v>
      </c>
      <c r="I39" s="103">
        <f t="shared" si="1985"/>
        <v>14.419877152508805</v>
      </c>
      <c r="J39" s="76">
        <f t="shared" si="1985"/>
        <v>17.112895581381274</v>
      </c>
      <c r="K39" s="76">
        <f t="shared" si="1985"/>
        <v>20.452238433183133</v>
      </c>
      <c r="L39" s="76">
        <f t="shared" si="1985"/>
        <v>24.593023569417436</v>
      </c>
      <c r="M39" s="76">
        <f t="shared" si="1985"/>
        <v>29.727597138347978</v>
      </c>
      <c r="N39" s="76">
        <f t="shared" si="1985"/>
        <v>36.094468363821839</v>
      </c>
      <c r="O39" s="76">
        <f t="shared" si="1985"/>
        <v>43.98938868340943</v>
      </c>
      <c r="P39" s="103">
        <f t="shared" si="1985"/>
        <v>53.779089879698049</v>
      </c>
      <c r="Q39" s="76">
        <f t="shared" si="1985"/>
        <v>58.440585482448228</v>
      </c>
      <c r="R39" s="76">
        <f t="shared" ref="R39:BI39" si="1986">R40+R42+R44</f>
        <v>63.818985209922644</v>
      </c>
      <c r="S39" s="76">
        <f t="shared" si="1986"/>
        <v>70.085300961052823</v>
      </c>
      <c r="T39" s="76">
        <f t="shared" si="1986"/>
        <v>77.451048073453364</v>
      </c>
      <c r="U39" s="76">
        <f t="shared" si="1986"/>
        <v>86.177685062108992</v>
      </c>
      <c r="V39" s="76">
        <f t="shared" si="1986"/>
        <v>96.588170314125307</v>
      </c>
      <c r="W39" s="103">
        <f t="shared" si="1986"/>
        <v>109.0810648902327</v>
      </c>
      <c r="X39" s="76">
        <f t="shared" si="1986"/>
        <v>131.6254055780293</v>
      </c>
      <c r="Y39" s="76">
        <f t="shared" si="1986"/>
        <v>134.39551708870462</v>
      </c>
      <c r="Z39" s="76">
        <f t="shared" si="1986"/>
        <v>136.53415709629749</v>
      </c>
      <c r="AA39" s="76">
        <f t="shared" si="1986"/>
        <v>137.8117407196074</v>
      </c>
      <c r="AB39" s="76">
        <f t="shared" si="1986"/>
        <v>137.94379622290484</v>
      </c>
      <c r="AC39" s="76">
        <f t="shared" si="1986"/>
        <v>136.57790969467794</v>
      </c>
      <c r="AD39" s="103">
        <f t="shared" si="1986"/>
        <v>133.27760805475666</v>
      </c>
      <c r="AE39" s="76">
        <f t="shared" si="1986"/>
        <v>116.06585828751892</v>
      </c>
      <c r="AF39" s="76">
        <f t="shared" si="1986"/>
        <v>119.63993295649882</v>
      </c>
      <c r="AG39" s="76">
        <f t="shared" si="1986"/>
        <v>122.42468423114838</v>
      </c>
      <c r="AH39" s="76">
        <f t="shared" si="1986"/>
        <v>124.15927201148678</v>
      </c>
      <c r="AI39" s="76">
        <f t="shared" si="1986"/>
        <v>124.51284846213383</v>
      </c>
      <c r="AJ39" s="160">
        <f t="shared" si="1986"/>
        <v>123.06810329214736</v>
      </c>
      <c r="AK39" s="103">
        <f t="shared" si="1986"/>
        <v>119.30101590920437</v>
      </c>
      <c r="AL39" s="76">
        <f t="shared" si="1986"/>
        <v>116.73402986908563</v>
      </c>
      <c r="AM39" s="76">
        <f t="shared" si="1986"/>
        <v>111.04248165902085</v>
      </c>
      <c r="AN39" s="76">
        <f t="shared" si="1986"/>
        <v>105.13988789126473</v>
      </c>
      <c r="AO39" s="76">
        <f t="shared" si="1986"/>
        <v>98.993264065129836</v>
      </c>
      <c r="AP39" s="76">
        <f t="shared" si="1986"/>
        <v>92.56361041435018</v>
      </c>
      <c r="AQ39" s="160">
        <f t="shared" si="1986"/>
        <v>85.804002607338759</v>
      </c>
      <c r="AR39" s="103">
        <f t="shared" si="1986"/>
        <v>78.657250516034793</v>
      </c>
      <c r="AS39" s="76">
        <f t="shared" si="1986"/>
        <v>78.311612605623239</v>
      </c>
      <c r="AT39" s="76">
        <f t="shared" si="1986"/>
        <v>77.967249539168307</v>
      </c>
      <c r="AU39" s="76">
        <f t="shared" si="1986"/>
        <v>77.05882613675746</v>
      </c>
      <c r="AV39" s="76">
        <f t="shared" si="1986"/>
        <v>75.619878584048919</v>
      </c>
      <c r="AW39" s="76">
        <f t="shared" si="1986"/>
        <v>73.697518851178373</v>
      </c>
      <c r="AX39" s="160">
        <f t="shared" si="1986"/>
        <v>71.356074879785552</v>
      </c>
      <c r="AY39" s="178">
        <f t="shared" si="1986"/>
        <v>68.68155635626691</v>
      </c>
      <c r="AZ39" s="76">
        <f t="shared" si="1986"/>
        <v>65.787140017251943</v>
      </c>
      <c r="BA39" s="76">
        <f t="shared" si="1986"/>
        <v>63.374825434648436</v>
      </c>
      <c r="BB39" s="76">
        <f t="shared" si="1986"/>
        <v>61.087799861311289</v>
      </c>
      <c r="BC39" s="76">
        <f t="shared" si="1986"/>
        <v>58.91723396107308</v>
      </c>
      <c r="BD39" s="76">
        <f t="shared" si="1986"/>
        <v>56.863750538826373</v>
      </c>
      <c r="BE39" s="160">
        <f t="shared" si="1986"/>
        <v>54.940115543107119</v>
      </c>
      <c r="BF39" s="103">
        <f t="shared" si="1986"/>
        <v>53.174136836475995</v>
      </c>
      <c r="BG39" s="76">
        <f t="shared" si="1986"/>
        <v>51.613164778883366</v>
      </c>
      <c r="BH39" s="76">
        <f t="shared" si="1986"/>
        <v>49.944522512210817</v>
      </c>
      <c r="BI39" s="76">
        <f t="shared" si="1986"/>
        <v>48.267851599926693</v>
      </c>
      <c r="BJ39" s="76">
        <f t="shared" ref="BJ39:BK39" si="1987">BJ40+BJ42+BJ44</f>
        <v>46.618259401856115</v>
      </c>
      <c r="BK39" s="76">
        <f t="shared" si="1987"/>
        <v>45.029702658030082</v>
      </c>
      <c r="BL39" s="160">
        <f t="shared" ref="BL39:BM39" si="1988">BL40+BL42+BL44</f>
        <v>43.535156420393811</v>
      </c>
      <c r="BM39" s="103">
        <f t="shared" si="1988"/>
        <v>42.167346457868412</v>
      </c>
      <c r="BN39" s="76">
        <f t="shared" ref="BN39:CC39" si="1989">BN40+BN42+BN44</f>
        <v>40.958773533933652</v>
      </c>
      <c r="BO39" s="76">
        <f t="shared" si="1989"/>
        <v>39.775064071841193</v>
      </c>
      <c r="BP39" s="76">
        <f t="shared" si="1989"/>
        <v>38.592064640111268</v>
      </c>
      <c r="BQ39" s="76">
        <f t="shared" si="1989"/>
        <v>37.416828416292788</v>
      </c>
      <c r="BR39" s="76">
        <f t="shared" si="1989"/>
        <v>36.258157476915194</v>
      </c>
      <c r="BS39" s="76">
        <f t="shared" si="1989"/>
        <v>35.125900253286765</v>
      </c>
      <c r="BT39" s="103">
        <f t="shared" si="1989"/>
        <v>34.030025881711616</v>
      </c>
      <c r="BU39" s="76">
        <f t="shared" si="1989"/>
        <v>32.979531232644469</v>
      </c>
      <c r="BV39" s="76">
        <f t="shared" si="1989"/>
        <v>31.981050847698651</v>
      </c>
      <c r="BW39" s="76">
        <f t="shared" si="1989"/>
        <v>31.029007461047978</v>
      </c>
      <c r="BX39" s="76">
        <f t="shared" si="1989"/>
        <v>30.121335244341282</v>
      </c>
      <c r="BY39" s="76">
        <f t="shared" si="1989"/>
        <v>29.255210751861132</v>
      </c>
      <c r="BZ39" s="76">
        <f t="shared" si="1989"/>
        <v>28.426964604555405</v>
      </c>
      <c r="CA39" s="103">
        <f t="shared" si="1989"/>
        <v>27.631903654299073</v>
      </c>
      <c r="CB39" s="76">
        <f t="shared" si="1989"/>
        <v>27.373955635336333</v>
      </c>
      <c r="CC39" s="76">
        <f t="shared" si="1989"/>
        <v>26.062607149995621</v>
      </c>
      <c r="CD39" s="76">
        <f t="shared" ref="CD39:DP39" si="1990">CD40+CD42+CD44</f>
        <v>24.791891234085174</v>
      </c>
      <c r="CE39" s="76">
        <f t="shared" si="1990"/>
        <v>23.565123010433737</v>
      </c>
      <c r="CF39" s="76">
        <f t="shared" si="1990"/>
        <v>22.38423900612479</v>
      </c>
      <c r="CG39" s="76">
        <f t="shared" si="1990"/>
        <v>21.249658285285403</v>
      </c>
      <c r="CH39" s="103">
        <f t="shared" si="1990"/>
        <v>20.160176432578282</v>
      </c>
      <c r="CI39" s="76">
        <f t="shared" si="1990"/>
        <v>18.602910454106141</v>
      </c>
      <c r="CJ39" s="76">
        <f t="shared" si="1990"/>
        <v>18.192981602318969</v>
      </c>
      <c r="CK39" s="76">
        <f t="shared" si="1990"/>
        <v>17.760041814098418</v>
      </c>
      <c r="CL39" s="76">
        <f t="shared" si="1990"/>
        <v>17.303679468712556</v>
      </c>
      <c r="CM39" s="76">
        <f t="shared" si="1990"/>
        <v>16.823875153624734</v>
      </c>
      <c r="CN39" s="76">
        <f t="shared" si="1990"/>
        <v>16.320955677606026</v>
      </c>
      <c r="CO39" s="103">
        <f t="shared" si="1990"/>
        <v>15.795544563326528</v>
      </c>
      <c r="CP39" s="76">
        <f t="shared" si="1990"/>
        <v>15.248517928325475</v>
      </c>
      <c r="CQ39" s="76">
        <f t="shared" si="1990"/>
        <v>14.606670383654539</v>
      </c>
      <c r="CR39" s="76">
        <f t="shared" si="1990"/>
        <v>14.030983553020848</v>
      </c>
      <c r="CS39" s="76">
        <f t="shared" si="1990"/>
        <v>13.516796876871338</v>
      </c>
      <c r="CT39" s="76">
        <f t="shared" si="1990"/>
        <v>13.059180844360764</v>
      </c>
      <c r="CU39" s="76">
        <f t="shared" si="1990"/>
        <v>12.653066041187042</v>
      </c>
      <c r="CV39" s="103">
        <f t="shared" si="1990"/>
        <v>12.293378891824517</v>
      </c>
      <c r="CW39" s="76">
        <f t="shared" si="1990"/>
        <v>11.975181458252443</v>
      </c>
      <c r="CX39" s="76">
        <f t="shared" si="1990"/>
        <v>11.73095957583547</v>
      </c>
      <c r="CY39" s="76">
        <f t="shared" si="1990"/>
        <v>11.46991932978321</v>
      </c>
      <c r="CZ39" s="76">
        <f t="shared" si="1990"/>
        <v>11.198541116408565</v>
      </c>
      <c r="DA39" s="76">
        <f t="shared" si="1990"/>
        <v>10.922995431620059</v>
      </c>
      <c r="DB39" s="76">
        <f t="shared" si="1990"/>
        <v>10.649094963982751</v>
      </c>
      <c r="DC39" s="76">
        <f t="shared" si="1990"/>
        <v>10.382259404953631</v>
      </c>
      <c r="DD39" s="103">
        <f t="shared" si="1990"/>
        <v>10.127493716347262</v>
      </c>
      <c r="DE39" s="76">
        <f t="shared" si="1990"/>
        <v>9.8893798617163693</v>
      </c>
      <c r="DF39" s="76">
        <f t="shared" si="1990"/>
        <v>9.6801798557880829</v>
      </c>
      <c r="DG39" s="76">
        <f t="shared" si="1990"/>
        <v>9.4938605476380378</v>
      </c>
      <c r="DH39" s="76">
        <f t="shared" si="1990"/>
        <v>9.3251993928910846</v>
      </c>
      <c r="DI39" s="76">
        <f t="shared" si="1990"/>
        <v>9.1697812686851012</v>
      </c>
      <c r="DJ39" s="76">
        <f t="shared" si="1990"/>
        <v>9.0239824501924595</v>
      </c>
      <c r="DK39" s="103">
        <f t="shared" si="1990"/>
        <v>8.8849421875546124</v>
      </c>
      <c r="DL39" s="76">
        <f t="shared" si="1990"/>
        <v>8.750522566907172</v>
      </c>
      <c r="DM39" s="76">
        <f t="shared" si="1990"/>
        <v>8.6165585043007589</v>
      </c>
      <c r="DN39" s="76">
        <f t="shared" si="1990"/>
        <v>8.4863722183444477</v>
      </c>
      <c r="DO39" s="76">
        <f t="shared" si="1990"/>
        <v>8.3623764267413048</v>
      </c>
      <c r="DP39" s="76">
        <f t="shared" si="1990"/>
        <v>8.2461558941801787</v>
      </c>
      <c r="DQ39" s="76">
        <f t="shared" ref="DQ39:DS39" si="1991">DQ40+DQ42+DQ44</f>
        <v>8.1385522072508891</v>
      </c>
      <c r="DR39" s="76">
        <f t="shared" si="1991"/>
        <v>8.0397499206152236</v>
      </c>
      <c r="DS39" s="76">
        <f t="shared" si="1991"/>
        <v>7.9493621971900259</v>
      </c>
      <c r="DT39" s="76">
        <f t="shared" ref="DT39:FY39" si="1992">DT40+DT42+DT44</f>
        <v>7.8665141077407892</v>
      </c>
      <c r="DU39" s="76">
        <f t="shared" si="1992"/>
        <v>7.7891375477706539</v>
      </c>
      <c r="DV39" s="76">
        <f t="shared" si="1992"/>
        <v>7.7158442230326241</v>
      </c>
      <c r="DW39" s="76">
        <f t="shared" si="1992"/>
        <v>7.6458006134076886</v>
      </c>
      <c r="DX39" s="76">
        <f t="shared" si="1992"/>
        <v>7.5786091142157499</v>
      </c>
      <c r="DY39" s="76">
        <f t="shared" si="1992"/>
        <v>7.5141965190915361</v>
      </c>
      <c r="DZ39" s="76">
        <f t="shared" si="1992"/>
        <v>7.4527108420708092</v>
      </c>
      <c r="EA39" s="76">
        <f t="shared" si="1992"/>
        <v>7.3944272906835602</v>
      </c>
      <c r="EB39" s="76">
        <f t="shared" si="1992"/>
        <v>7.3398600436923314</v>
      </c>
      <c r="EC39" s="76">
        <f t="shared" si="1992"/>
        <v>7.2891317588054099</v>
      </c>
      <c r="ED39" s="76">
        <f t="shared" si="1992"/>
        <v>7.2420890409281569</v>
      </c>
      <c r="EE39" s="76">
        <f t="shared" si="1992"/>
        <v>7.1984028910974738</v>
      </c>
      <c r="EF39" s="76">
        <f t="shared" si="1992"/>
        <v>7.1576543533605426</v>
      </c>
      <c r="EG39" s="76">
        <f t="shared" si="1992"/>
        <v>7.1194057959620229</v>
      </c>
      <c r="EH39" s="76">
        <f t="shared" si="1992"/>
        <v>7.0832584717355429</v>
      </c>
      <c r="EI39" s="76">
        <f t="shared" si="1992"/>
        <v>7.048897194882346</v>
      </c>
      <c r="EJ39" s="76">
        <f t="shared" si="1992"/>
        <v>7.0161943307413681</v>
      </c>
      <c r="EK39" s="76">
        <f t="shared" si="1992"/>
        <v>6.9851319807809915</v>
      </c>
      <c r="EL39" s="76">
        <f t="shared" si="1992"/>
        <v>6.9557416412800892</v>
      </c>
      <c r="EM39" s="76">
        <f t="shared" si="1992"/>
        <v>6.9280597938357014</v>
      </c>
      <c r="EN39" s="76">
        <f t="shared" si="1992"/>
        <v>6.9020978174436998</v>
      </c>
      <c r="EO39" s="76">
        <f t="shared" si="1992"/>
        <v>6.8778245714859434</v>
      </c>
      <c r="EP39" s="76">
        <f t="shared" si="1992"/>
        <v>6.8551599871639235</v>
      </c>
      <c r="EQ39" s="76">
        <f t="shared" si="1992"/>
        <v>6.8339637870833227</v>
      </c>
      <c r="ER39" s="76">
        <f t="shared" si="1992"/>
        <v>6.8140775345901252</v>
      </c>
      <c r="ES39" s="76">
        <f t="shared" si="1992"/>
        <v>6.7953526451513859</v>
      </c>
      <c r="ET39" s="76">
        <f t="shared" si="1992"/>
        <v>6.7776667207904211</v>
      </c>
      <c r="EU39" s="76">
        <f t="shared" si="1992"/>
        <v>6.7609304404631505</v>
      </c>
      <c r="EV39" s="76">
        <f t="shared" si="1992"/>
        <v>6.7450870903059812</v>
      </c>
      <c r="EW39" s="76">
        <f t="shared" si="1992"/>
        <v>6.7301066506960652</v>
      </c>
      <c r="EX39" s="76">
        <f t="shared" si="1992"/>
        <v>6.7159761752741964</v>
      </c>
      <c r="EY39" s="76">
        <f t="shared" si="1992"/>
        <v>6.702681802799284</v>
      </c>
      <c r="EZ39" s="76">
        <f t="shared" si="1992"/>
        <v>6.6901994724863565</v>
      </c>
      <c r="FA39" s="76">
        <f t="shared" si="1992"/>
        <v>6.6784920541750559</v>
      </c>
      <c r="FB39" s="76">
        <f t="shared" si="1992"/>
        <v>6.6675108883410292</v>
      </c>
      <c r="FC39" s="76">
        <f t="shared" si="1992"/>
        <v>6.6572000102379612</v>
      </c>
      <c r="FD39" s="76">
        <f t="shared" si="1992"/>
        <v>6.647501603802807</v>
      </c>
      <c r="FE39" s="76">
        <f t="shared" si="1992"/>
        <v>6.6383614909877862</v>
      </c>
      <c r="FF39" s="76">
        <f t="shared" si="1992"/>
        <v>6.6297347410276792</v>
      </c>
      <c r="FG39" s="76">
        <f t="shared" si="1992"/>
        <v>6.6215869212741465</v>
      </c>
      <c r="FH39" s="76">
        <f t="shared" si="1992"/>
        <v>6.6138926408009047</v>
      </c>
      <c r="FI39" s="76">
        <f t="shared" si="1992"/>
        <v>6.6066327002613923</v>
      </c>
      <c r="FJ39" s="76">
        <f t="shared" si="1992"/>
        <v>6.5997908537034213</v>
      </c>
      <c r="FK39" s="76">
        <f t="shared" si="1992"/>
        <v>6.593350911400397</v>
      </c>
      <c r="FL39" s="76">
        <f t="shared" si="1992"/>
        <v>6.5872946679725466</v>
      </c>
      <c r="FM39" s="76">
        <f t="shared" si="1992"/>
        <v>6.5816009273928611</v>
      </c>
      <c r="FN39" s="76">
        <f t="shared" si="1992"/>
        <v>6.5762462407140925</v>
      </c>
      <c r="FO39" s="76">
        <f t="shared" si="1992"/>
        <v>6.5712064083414958</v>
      </c>
      <c r="FP39" s="76">
        <f t="shared" si="1992"/>
        <v>6.5664580847377856</v>
      </c>
      <c r="FQ39" s="76">
        <f t="shared" si="1992"/>
        <v>6.56198006436734</v>
      </c>
      <c r="FR39" s="76">
        <f t="shared" si="1992"/>
        <v>6.557754025966064</v>
      </c>
      <c r="FS39" s="76">
        <f t="shared" si="1992"/>
        <v>6.553764670704247</v>
      </c>
      <c r="FT39" s="76">
        <f t="shared" si="1992"/>
        <v>6.5499993116322308</v>
      </c>
      <c r="FU39" s="76">
        <f t="shared" si="1992"/>
        <v>6.5464469853650993</v>
      </c>
      <c r="FV39" s="76">
        <f t="shared" si="1992"/>
        <v>6.5430975266226463</v>
      </c>
      <c r="FW39" s="76">
        <f t="shared" si="1992"/>
        <v>6.5399408575576405</v>
      </c>
      <c r="FX39" s="76">
        <f t="shared" si="1992"/>
        <v>6.5369666004152647</v>
      </c>
      <c r="FY39" s="76">
        <f t="shared" si="1992"/>
        <v>6.5341640185132865</v>
      </c>
      <c r="GA39" s="101" t="s">
        <v>64</v>
      </c>
    </row>
    <row r="40" spans="1:183" s="53" customFormat="1" x14ac:dyDescent="0.25">
      <c r="A40" s="53" t="s">
        <v>87</v>
      </c>
      <c r="B40" s="61"/>
      <c r="C40" s="109">
        <f t="shared" ref="C40:G41" si="1993">D40/(1+$V$6)</f>
        <v>3.0405276273098134</v>
      </c>
      <c r="D40" s="109">
        <f t="shared" si="1993"/>
        <v>3.7702542578641687</v>
      </c>
      <c r="E40" s="109">
        <f t="shared" si="1993"/>
        <v>4.6751152797515694</v>
      </c>
      <c r="F40" s="109">
        <f t="shared" si="1993"/>
        <v>5.7971429468919462</v>
      </c>
      <c r="G40" s="109">
        <f t="shared" si="1993"/>
        <v>7.1884572541460132</v>
      </c>
      <c r="H40" s="109">
        <f>I40/(1+$V$6)</f>
        <v>8.913686995141056</v>
      </c>
      <c r="I40" s="82">
        <f>V7*AH6</f>
        <v>11.05297187397491</v>
      </c>
      <c r="J40" s="83">
        <f t="shared" ref="J40:Q40" si="1994">I40-C41+J41</f>
        <v>13.117195905539891</v>
      </c>
      <c r="K40" s="83">
        <f t="shared" si="1994"/>
        <v>15.676833704680467</v>
      </c>
      <c r="L40" s="83">
        <f t="shared" si="1994"/>
        <v>18.850784575614782</v>
      </c>
      <c r="M40" s="83">
        <f t="shared" si="1994"/>
        <v>22.786483655573331</v>
      </c>
      <c r="N40" s="83">
        <f t="shared" si="1994"/>
        <v>27.666750514721933</v>
      </c>
      <c r="O40" s="83">
        <f t="shared" si="1994"/>
        <v>33.718281420066191</v>
      </c>
      <c r="P40" s="105">
        <f t="shared" si="1994"/>
        <v>41.222179742693079</v>
      </c>
      <c r="Q40" s="83">
        <f t="shared" si="1994"/>
        <v>45.583269709512336</v>
      </c>
      <c r="R40" s="83">
        <f t="shared" ref="R40" si="1995">Q40-K41+R41</f>
        <v>50.648300022166111</v>
      </c>
      <c r="S40" s="83">
        <f t="shared" ref="S40" si="1996">R40-L41+S41</f>
        <v>56.585213877717216</v>
      </c>
      <c r="T40" s="83">
        <f t="shared" ref="T40" si="1997">S40-M41+T41</f>
        <v>63.601743356838192</v>
      </c>
      <c r="U40" s="83">
        <f t="shared" ref="U40" si="1998">T40-N41+U41</f>
        <v>71.954689058032471</v>
      </c>
      <c r="V40" s="83">
        <f t="shared" ref="V40" si="1999">U40-O41+V41</f>
        <v>81.961284283983417</v>
      </c>
      <c r="W40" s="105">
        <f t="shared" ref="W40" si="2000">V40-P41+W41</f>
        <v>94.013068362091715</v>
      </c>
      <c r="X40" s="83">
        <f t="shared" ref="X40" si="2001">W40-Q41+X41</f>
        <v>113.53649936574632</v>
      </c>
      <c r="Y40" s="83">
        <f t="shared" ref="Y40" si="2002">X40-R41+Y41</f>
        <v>115.95616844922598</v>
      </c>
      <c r="Z40" s="83">
        <f t="shared" ref="Z40" si="2003">Y40-S41+Z41</f>
        <v>117.84110002925949</v>
      </c>
      <c r="AA40" s="83">
        <f t="shared" ref="AA40" si="2004">Z40-T41+AA41</f>
        <v>118.99659344760822</v>
      </c>
      <c r="AB40" s="83">
        <f t="shared" ref="AB40" si="2005">AA40-U41+AB41</f>
        <v>119.18145702277548</v>
      </c>
      <c r="AC40" s="83">
        <f t="shared" ref="AC40" si="2006">AB40-V41+AC41</f>
        <v>118.0969799970502</v>
      </c>
      <c r="AD40" s="105">
        <f t="shared" ref="AD40" si="2007">AC40-W41+AD41</f>
        <v>115.37333537582495</v>
      </c>
      <c r="AE40" s="83">
        <f t="shared" ref="AE40" si="2008">AD40-X41+AE41</f>
        <v>100.5748796057072</v>
      </c>
      <c r="AF40" s="83">
        <f t="shared" ref="AF40" si="2009">AE40-Y41+AF41</f>
        <v>103.74394124974118</v>
      </c>
      <c r="AG40" s="83">
        <f t="shared" ref="AG40" si="2010">AF40-Z41+AG41</f>
        <v>106.24014694264544</v>
      </c>
      <c r="AH40" s="83">
        <f t="shared" ref="AH40" si="2011">AG40-AA41+AH41</f>
        <v>107.83918666632607</v>
      </c>
      <c r="AI40" s="83">
        <f t="shared" ref="AI40" si="2012">AH40-AB41+AI41</f>
        <v>108.2566623633648</v>
      </c>
      <c r="AJ40" s="161">
        <f t="shared" ref="AJ40" si="2013">AI40-AC41+AJ41</f>
        <v>107.13397832190547</v>
      </c>
      <c r="AK40" s="105">
        <f t="shared" ref="AK40" si="2014">AJ40-AD41+AK41</f>
        <v>104.02098388629742</v>
      </c>
      <c r="AL40" s="83">
        <f t="shared" ref="AL40" si="2015">AK40-AE41+AL41</f>
        <v>101.91245396359167</v>
      </c>
      <c r="AM40" s="83">
        <f t="shared" ref="AM40" si="2016">AL40-AF41+AM41</f>
        <v>97.19638978725132</v>
      </c>
      <c r="AN40" s="83">
        <f t="shared" ref="AN40" si="2017">AM40-AG41+AN41</f>
        <v>92.278800783382408</v>
      </c>
      <c r="AO40" s="83">
        <f t="shared" ref="AO40" si="2018">AN40-AH41+AO41</f>
        <v>87.124218598451534</v>
      </c>
      <c r="AP40" s="83">
        <f t="shared" ref="AP40" si="2019">AO40-AI41+AP41</f>
        <v>81.690024389431471</v>
      </c>
      <c r="AQ40" s="161">
        <f t="shared" ref="AQ40" si="2020">AP40-AJ41+AQ41</f>
        <v>75.92434140865069</v>
      </c>
      <c r="AR40" s="105">
        <f t="shared" ref="AR40" si="2021">AQ40-AK41+AR41</f>
        <v>69.763446753044846</v>
      </c>
      <c r="AS40" s="83">
        <f t="shared" ref="AS40" si="2022">AR40-AL41+AS41</f>
        <v>69.548762724932118</v>
      </c>
      <c r="AT40" s="83">
        <f t="shared" ref="AT40" si="2023">AS40-AM41+AT41</f>
        <v>69.197125678136871</v>
      </c>
      <c r="AU40" s="83">
        <f t="shared" ref="AU40" si="2024">AT40-AN41+AU41</f>
        <v>68.368460257470659</v>
      </c>
      <c r="AV40" s="83">
        <f t="shared" ref="AV40" si="2025">AU40-AO41+AV41</f>
        <v>67.090891243392861</v>
      </c>
      <c r="AW40" s="83">
        <f t="shared" ref="AW40" si="2026">AV40-AP41+AW41</f>
        <v>65.403993148114623</v>
      </c>
      <c r="AX40" s="161">
        <f t="shared" ref="AX40" si="2027">AW40-AQ41+AX41</f>
        <v>63.361834468350416</v>
      </c>
      <c r="AY40" s="105">
        <f t="shared" ref="AY40" si="2028">AX40-AR41+AY41</f>
        <v>61.036712332374186</v>
      </c>
      <c r="AZ40" s="83">
        <f t="shared" ref="AZ40" si="2029">AY40-AS41+AZ41</f>
        <v>58.523740251778257</v>
      </c>
      <c r="BA40" s="83">
        <f t="shared" ref="BA40" si="2030">AZ40-AT41+BA41</f>
        <v>56.471912477441158</v>
      </c>
      <c r="BB40" s="83">
        <f t="shared" ref="BB40" si="2031">BA40-AU41+BB41</f>
        <v>54.495570616108026</v>
      </c>
      <c r="BC40" s="83">
        <f t="shared" ref="BC40" si="2032">BB40-AV41+BC41</f>
        <v>52.589148788967599</v>
      </c>
      <c r="BD40" s="83">
        <f t="shared" ref="BD40" si="2033">BC40-AW41+BD41</f>
        <v>50.755889955377789</v>
      </c>
      <c r="BE40" s="161">
        <f t="shared" ref="BE40" si="2034">BD40-AX41+BE41</f>
        <v>49.010348518794217</v>
      </c>
      <c r="BF40" s="105">
        <f t="shared" ref="BF40" si="2035">BE40-AY41+BF41</f>
        <v>47.381046951820807</v>
      </c>
      <c r="BG40" s="83">
        <f t="shared" ref="BG40" si="2036">BF40-AZ41+BG41</f>
        <v>45.914670426039578</v>
      </c>
      <c r="BH40" s="83">
        <f t="shared" ref="BH40" si="2037">BG40-BA41+BH41</f>
        <v>44.36483288605865</v>
      </c>
      <c r="BI40" s="83">
        <f t="shared" ref="BI40:BM40" si="2038">BH40-BB41+BI41</f>
        <v>42.82618624533464</v>
      </c>
      <c r="BJ40" s="83">
        <f t="shared" si="2038"/>
        <v>41.327452291806374</v>
      </c>
      <c r="BK40" s="83">
        <f t="shared" si="2038"/>
        <v>39.896595691182881</v>
      </c>
      <c r="BL40" s="161">
        <f t="shared" si="2038"/>
        <v>38.561029253237542</v>
      </c>
      <c r="BM40" s="105">
        <f t="shared" si="2038"/>
        <v>37.348391627104078</v>
      </c>
      <c r="BN40" s="83">
        <f t="shared" ref="BN40" si="2039">BM40-BG41+BN41</f>
        <v>36.286629644139914</v>
      </c>
      <c r="BO40" s="83">
        <f t="shared" ref="BO40" si="2040">BN40-BH41+BO41</f>
        <v>35.237422067631478</v>
      </c>
      <c r="BP40" s="83">
        <f t="shared" ref="BP40" si="2041">BO40-BI41+BP41</f>
        <v>34.182256180123488</v>
      </c>
      <c r="BQ40" s="83">
        <f t="shared" ref="BQ40" si="2042">BP40-BJ41+BQ41</f>
        <v>33.129313858787896</v>
      </c>
      <c r="BR40" s="83">
        <f t="shared" ref="BR40" si="2043">BQ40-BK41+BR41</f>
        <v>32.088121501659494</v>
      </c>
      <c r="BS40" s="83">
        <f t="shared" ref="BS40" si="2044">BR40-BL41+BS41</f>
        <v>31.068948425119594</v>
      </c>
      <c r="BT40" s="105">
        <f t="shared" ref="BT40" si="2045">BS40-BM41+BT41</f>
        <v>30.082006076050462</v>
      </c>
      <c r="BU40" s="83">
        <f t="shared" ref="BU40" si="2046">BT40-BN41+BU41</f>
        <v>29.136500275749846</v>
      </c>
      <c r="BV40" s="83">
        <f t="shared" ref="BV40" si="2047">BU40-BO41+BV41</f>
        <v>28.239429040433834</v>
      </c>
      <c r="BW40" s="83">
        <f t="shared" ref="BW40" si="2048">BV40-BP41+BW41</f>
        <v>27.384015746438074</v>
      </c>
      <c r="BX40" s="83">
        <f t="shared" ref="BX40" si="2049">BW40-BQ41+BX41</f>
        <v>26.568175276696007</v>
      </c>
      <c r="BY40" s="83">
        <f t="shared" ref="BY40" si="2050">BX40-BR41+BY41</f>
        <v>25.78931950219501</v>
      </c>
      <c r="BZ40" s="83">
        <f t="shared" ref="BZ40" si="2051">BY40-BS41+BZ41</f>
        <v>25.044242626144126</v>
      </c>
      <c r="CA40" s="105">
        <f t="shared" ref="CA40" si="2052">BZ40-BT41+CA41</f>
        <v>24.328925376458685</v>
      </c>
      <c r="CB40" s="83">
        <f t="shared" ref="CB40" si="2053">CA40-BU41+CB41</f>
        <v>24.094572863608029</v>
      </c>
      <c r="CC40" s="83">
        <f t="shared" ref="CC40:CD40" si="2054">CB40-BV41+CC41</f>
        <v>22.807040914046713</v>
      </c>
      <c r="CD40" s="83">
        <f t="shared" si="2054"/>
        <v>21.559993447749314</v>
      </c>
      <c r="CE40" s="83">
        <f t="shared" ref="CE40" si="2055">CD40-BX41+CE41</f>
        <v>20.35622217650063</v>
      </c>
      <c r="CF40" s="83">
        <f t="shared" ref="CF40" si="2056">CE40-BY41+CF41</f>
        <v>19.197235368197081</v>
      </c>
      <c r="CG40" s="83">
        <f t="shared" ref="CG40" si="2057">CF40-BZ41+CG41</f>
        <v>18.083142848207522</v>
      </c>
      <c r="CH40" s="105">
        <f t="shared" ref="CH40" si="2058">CG40-CA41+CH41</f>
        <v>17.012568336672938</v>
      </c>
      <c r="CI40" s="83">
        <f t="shared" ref="CI40" si="2059">CH40-CB41+CI41</f>
        <v>15.526210855789945</v>
      </c>
      <c r="CJ40" s="83">
        <f t="shared" ref="CJ40" si="2060">CI40-CC41+CJ41</f>
        <v>15.178415271627719</v>
      </c>
      <c r="CK40" s="83">
        <f t="shared" ref="CK40" si="2061">CJ40-CD41+CK41</f>
        <v>14.811380925717796</v>
      </c>
      <c r="CL40" s="83">
        <f t="shared" ref="CL40" si="2062">CK40-CE41+CL41</f>
        <v>14.424748712666492</v>
      </c>
      <c r="CM40" s="83">
        <f t="shared" ref="CM40" si="2063">CL40-CF41+CM41</f>
        <v>14.018492075846645</v>
      </c>
      <c r="CN40" s="83">
        <f t="shared" ref="CN40" si="2064">CM40-CG41+CN41</f>
        <v>13.592878544513692</v>
      </c>
      <c r="CO40" s="105">
        <f t="shared" ref="CO40" si="2065">CN40-CH41+CO41</f>
        <v>13.148428175949801</v>
      </c>
      <c r="CP40" s="83">
        <f t="shared" ref="CP40" si="2066">CO40-CI41+CP41</f>
        <v>12.685876462118479</v>
      </c>
      <c r="CQ40" s="83">
        <f t="shared" ref="CQ40" si="2067">CP40-CJ41+CQ41</f>
        <v>12.143118836521317</v>
      </c>
      <c r="CR40" s="83">
        <f t="shared" ref="CR40" si="2068">CQ40-CK41+CR41</f>
        <v>11.656164832009967</v>
      </c>
      <c r="CS40" s="83">
        <f t="shared" ref="CS40" si="2069">CR40-CL41+CS41</f>
        <v>11.221066497012243</v>
      </c>
      <c r="CT40" s="83">
        <f t="shared" ref="CT40" si="2070">CS40-CM41+CT41</f>
        <v>10.833647455996646</v>
      </c>
      <c r="CU40" s="83">
        <f t="shared" ref="CU40" si="2071">CT40-CN41+CU41</f>
        <v>10.489612295233579</v>
      </c>
      <c r="CV40" s="105">
        <f t="shared" ref="CV40" si="2072">CU40-CO41+CV41</f>
        <v>10.184661639004382</v>
      </c>
      <c r="CW40" s="83">
        <f t="shared" ref="CW40" si="2073">CV40-CP41+CW41</f>
        <v>9.914610673817732</v>
      </c>
      <c r="CX40" s="83">
        <f t="shared" ref="CX40" si="2074">CW40-CQ41+CX41</f>
        <v>9.7070190509346883</v>
      </c>
      <c r="CY40" s="83">
        <f t="shared" ref="CY40" si="2075">CX40-CR41+CY41</f>
        <v>9.4851336258342336</v>
      </c>
      <c r="CZ40" s="83">
        <f t="shared" ref="CZ40" si="2076">CY40-CS41+CZ41</f>
        <v>9.2544630495963958</v>
      </c>
      <c r="DA40" s="83">
        <f t="shared" ref="DA40" si="2077">CZ40-CT41+DA41</f>
        <v>9.0202524811787299</v>
      </c>
      <c r="DB40" s="83">
        <f t="shared" ref="DB40" si="2078">DA40-CU41+DB41</f>
        <v>8.7874428888796974</v>
      </c>
      <c r="DC40" s="83">
        <f t="shared" ref="DC40" si="2079">DB40-CV41+DC41</f>
        <v>8.5606411601964449</v>
      </c>
      <c r="DD40" s="105">
        <f t="shared" ref="DD40" si="2080">DC40-CW41+DD41</f>
        <v>8.344101648476526</v>
      </c>
      <c r="DE40" s="83">
        <f t="shared" ref="DE40" si="2081">DD40-CX41+DE41</f>
        <v>8.1417190716840011</v>
      </c>
      <c r="DF40" s="83">
        <f t="shared" ref="DF40" si="2082">DE40-CY41+DF41</f>
        <v>7.9639146534106198</v>
      </c>
      <c r="DG40" s="83">
        <f t="shared" ref="DG40" si="2083">DF40-CZ41+DG41</f>
        <v>7.8055603886714993</v>
      </c>
      <c r="DH40" s="83">
        <f t="shared" ref="DH40" si="2084">DG40-DA41+DH41</f>
        <v>7.6622171927120846</v>
      </c>
      <c r="DI40" s="83">
        <f t="shared" ref="DI40" si="2085">DH40-DB41+DI41</f>
        <v>7.5301321769851892</v>
      </c>
      <c r="DJ40" s="83">
        <f t="shared" ref="DJ40" si="2086">DI40-DC41+DJ41</f>
        <v>7.4062250168209633</v>
      </c>
      <c r="DK40" s="105">
        <f t="shared" ref="DK40" si="2087">DJ40-DD41+DK41</f>
        <v>7.2880637838137359</v>
      </c>
      <c r="DL40" s="83">
        <f t="shared" ref="DL40" si="2088">DK40-DE41+DL41</f>
        <v>7.1738308239253188</v>
      </c>
      <c r="DM40" s="83">
        <f t="shared" ref="DM40" si="2089">DL40-DF41+DM41</f>
        <v>7.059985829304992</v>
      </c>
      <c r="DN40" s="83">
        <f t="shared" ref="DN40" si="2090">DM40-DG41+DN41</f>
        <v>6.9493517094564261</v>
      </c>
      <c r="DO40" s="83">
        <f t="shared" ref="DO40" si="2091">DN40-DH41+DO41</f>
        <v>6.8439785294884974</v>
      </c>
      <c r="DP40" s="83">
        <f t="shared" ref="DP40" si="2092">DO40-DI41+DP41</f>
        <v>6.7452128144179886</v>
      </c>
      <c r="DQ40" s="83">
        <f t="shared" ref="DQ40" si="2093">DP40-DJ41+DQ41</f>
        <v>6.6537695937478079</v>
      </c>
      <c r="DR40" s="83">
        <f t="shared" ref="DR40" si="2094">DQ40-DK41+DR41</f>
        <v>6.5698056095159929</v>
      </c>
      <c r="DS40" s="83">
        <f t="shared" ref="DS40" si="2095">DR40-DL41+DS41</f>
        <v>6.4929920927932807</v>
      </c>
      <c r="DT40" s="83">
        <f t="shared" ref="DT40" si="2096">DS40-DM41+DT41</f>
        <v>6.422585555771346</v>
      </c>
      <c r="DU40" s="83">
        <f t="shared" ref="DU40" si="2097">DT40-DN41+DU41</f>
        <v>6.3568286621803267</v>
      </c>
      <c r="DV40" s="83">
        <f t="shared" ref="DV40" si="2098">DU40-DO41+DV41</f>
        <v>6.2945417317667127</v>
      </c>
      <c r="DW40" s="83">
        <f t="shared" ref="DW40" si="2099">DV40-DP41+DW41</f>
        <v>6.2350164890277568</v>
      </c>
      <c r="DX40" s="83">
        <f t="shared" ref="DX40" si="2100">DW40-DQ41+DX41</f>
        <v>6.1779150628664068</v>
      </c>
      <c r="DY40" s="83">
        <f t="shared" ref="DY40" si="2101">DX40-DR41+DY41</f>
        <v>6.1231752260861381</v>
      </c>
      <c r="DZ40" s="83">
        <f t="shared" ref="DZ40" si="2102">DY40-DS41+DZ41</f>
        <v>6.0709227221984445</v>
      </c>
      <c r="EA40" s="83">
        <f t="shared" ref="EA40" si="2103">DZ40-DT41+EA41</f>
        <v>6.0213913691162402</v>
      </c>
      <c r="EB40" s="83">
        <f t="shared" ref="EB40" si="2104">EA40-DU41+EB41</f>
        <v>5.9750180360648413</v>
      </c>
      <c r="EC40" s="83">
        <f t="shared" ref="EC40" si="2105">EB40-DV41+EC41</f>
        <v>5.9319069167237073</v>
      </c>
      <c r="ED40" s="83">
        <f t="shared" ref="ED40" si="2106">EC40-DW41+ED41</f>
        <v>5.8919276450896723</v>
      </c>
      <c r="EE40" s="83">
        <f t="shared" ref="EE40" si="2107">ED40-DX41+EE41</f>
        <v>5.8548006482283785</v>
      </c>
      <c r="EF40" s="83">
        <f t="shared" ref="EF40" si="2108">EE40-DY41+EF41</f>
        <v>5.8201699207679907</v>
      </c>
      <c r="EG40" s="83">
        <f t="shared" ref="EG40" si="2109">EF40-DZ41+EG41</f>
        <v>5.7876635921423798</v>
      </c>
      <c r="EH40" s="83">
        <f t="shared" ref="EH40" si="2110">EG40-EA41+EH41</f>
        <v>5.7569428347576901</v>
      </c>
      <c r="EI40" s="83">
        <f t="shared" ref="EI40" si="2111">EH40-EB41+EI41</f>
        <v>5.7277398242986761</v>
      </c>
      <c r="EJ40" s="83">
        <f t="shared" ref="EJ40" si="2112">EI40-EC41+EJ41</f>
        <v>5.6999460977113268</v>
      </c>
      <c r="EK40" s="83">
        <f t="shared" ref="EK40" si="2113">EJ40-ED41+EK41</f>
        <v>5.673546433853641</v>
      </c>
      <c r="EL40" s="83">
        <f t="shared" ref="EL40" si="2114">EK40-EE41+EL41</f>
        <v>5.6485675819404122</v>
      </c>
      <c r="EM40" s="83">
        <f t="shared" ref="EM40" si="2115">EL40-EF41+EM41</f>
        <v>5.6250405274682809</v>
      </c>
      <c r="EN40" s="83">
        <f t="shared" ref="EN40" si="2116">EM40-EG41+EN41</f>
        <v>5.6029749272288401</v>
      </c>
      <c r="EO40" s="83">
        <f t="shared" ref="EO40" si="2117">EN40-EH41+EO41</f>
        <v>5.582344310709396</v>
      </c>
      <c r="EP40" s="83">
        <f t="shared" ref="EP40" si="2118">EO40-EI41+EP41</f>
        <v>5.5630806351881619</v>
      </c>
      <c r="EQ40" s="83">
        <f t="shared" ref="EQ40" si="2119">EP40-EJ41+EQ41</f>
        <v>5.5450647013189194</v>
      </c>
      <c r="ER40" s="83">
        <f t="shared" ref="ER40" si="2120">EQ40-EK41+ER41</f>
        <v>5.5281618814884839</v>
      </c>
      <c r="ES40" s="83">
        <f t="shared" ref="ES40" si="2121">ER40-EL41+ES41</f>
        <v>5.5122459202205789</v>
      </c>
      <c r="ET40" s="83">
        <f t="shared" ref="ET40" si="2122">ES40-EM41+ET41</f>
        <v>5.4972128128526174</v>
      </c>
      <c r="EU40" s="83">
        <f t="shared" ref="EU40" si="2123">ET40-EN41+EU41</f>
        <v>5.4829866598155839</v>
      </c>
      <c r="EV40" s="83">
        <f t="shared" ref="EV40" si="2124">EU40-EO41+EV41</f>
        <v>5.4695192672530277</v>
      </c>
      <c r="EW40" s="83">
        <f t="shared" ref="EW40" si="2125">EV40-EP41+EW41</f>
        <v>5.4567851228021977</v>
      </c>
      <c r="EX40" s="83">
        <f t="shared" ref="EX40" si="2126">EW40-EQ41+EX41</f>
        <v>5.4447732208959581</v>
      </c>
      <c r="EY40" s="83">
        <f t="shared" ref="EY40" si="2127">EX40-ER41+EY41</f>
        <v>5.4334717788972604</v>
      </c>
      <c r="EZ40" s="83">
        <f t="shared" ref="EZ40" si="2128">EY40-ES41+EZ41</f>
        <v>5.4228603483401869</v>
      </c>
      <c r="FA40" s="83">
        <f t="shared" ref="FA40" si="2129">EZ40-ET41+FA41</f>
        <v>5.4129073766255074</v>
      </c>
      <c r="FB40" s="83">
        <f t="shared" ref="FB40" si="2130">FA40-EU41+FB41</f>
        <v>5.4035715155649804</v>
      </c>
      <c r="FC40" s="83">
        <f t="shared" ref="FC40" si="2131">FB40-EV41+FC41</f>
        <v>5.3948052104801665</v>
      </c>
      <c r="FD40" s="83">
        <f t="shared" ref="FD40" si="2132">FC40-EW41+FD41</f>
        <v>5.3865593341304638</v>
      </c>
      <c r="FE40" s="83">
        <f t="shared" ref="FE40" si="2133">FD40-EX41+FE41</f>
        <v>5.3787878506971278</v>
      </c>
      <c r="FF40" s="83">
        <f t="shared" ref="FF40" si="2134">FE40-EY41+FF41</f>
        <v>5.3714525816345366</v>
      </c>
      <c r="FG40" s="83">
        <f t="shared" ref="FG40" si="2135">FF40-EZ41+FG41</f>
        <v>5.3645242683646357</v>
      </c>
      <c r="FH40" s="83">
        <f t="shared" ref="FH40" si="2136">FG40-FA41+FH41</f>
        <v>5.3579813347892467</v>
      </c>
      <c r="FI40" s="83">
        <f t="shared" ref="FI40" si="2137">FH40-FB41+FI41</f>
        <v>5.3518074656327288</v>
      </c>
      <c r="FJ40" s="83">
        <f t="shared" ref="FJ40" si="2138">FI40-FC41+FJ41</f>
        <v>5.3459888551127737</v>
      </c>
      <c r="FK40" s="83">
        <f t="shared" ref="FK40" si="2139">FJ40-FD41+FK41</f>
        <v>5.3405117453777988</v>
      </c>
      <c r="FL40" s="83">
        <f t="shared" ref="FL40" si="2140">FK40-FE41+FL41</f>
        <v>5.3353606661623179</v>
      </c>
      <c r="FM40" s="83">
        <f t="shared" ref="FM40" si="2141">FL40-FF41+FM41</f>
        <v>5.3305176064060573</v>
      </c>
      <c r="FN40" s="83">
        <f t="shared" ref="FN40" si="2142">FM40-FG41+FN41</f>
        <v>5.3259626410633771</v>
      </c>
      <c r="FO40" s="83">
        <f t="shared" ref="FO40" si="2143">FN40-FH41+FO41</f>
        <v>5.3216752074880649</v>
      </c>
      <c r="FP40" s="83">
        <f t="shared" ref="FP40" si="2144">FO40-FI41+FP41</f>
        <v>5.3176354688358076</v>
      </c>
      <c r="FQ40" s="83">
        <f t="shared" ref="FQ40" si="2145">FP40-FJ41+FQ41</f>
        <v>5.3138254066267638</v>
      </c>
      <c r="FR40" s="83">
        <f t="shared" ref="FR40" si="2146">FQ40-FK41+FR41</f>
        <v>5.3102294530785263</v>
      </c>
      <c r="FS40" s="83">
        <f t="shared" ref="FS40" si="2147">FR40-FL41+FS41</f>
        <v>5.3068346084712408</v>
      </c>
      <c r="FT40" s="83">
        <f t="shared" ref="FT40" si="2148">FS40-FM41+FT41</f>
        <v>5.3036300923102582</v>
      </c>
      <c r="FU40" s="83">
        <f t="shared" ref="FU40" si="2149">FT40-FN41+FU41</f>
        <v>5.3006065885765086</v>
      </c>
      <c r="FV40" s="83">
        <f t="shared" ref="FV40" si="2150">FU40-FO41+FV41</f>
        <v>5.2977554594251242</v>
      </c>
      <c r="FW40" s="83">
        <f t="shared" ref="FW40" si="2151">FV40-FP41+FW41</f>
        <v>5.2950681413792413</v>
      </c>
      <c r="FX40" s="83">
        <f t="shared" ref="FX40" si="2152">FW40-FQ41+FX41</f>
        <v>5.2925358162366321</v>
      </c>
      <c r="FY40" s="83">
        <f t="shared" ref="FY40" si="2153">FX40-FR41+FY41</f>
        <v>5.2901493609252705</v>
      </c>
      <c r="GA40" s="53" t="s">
        <v>87</v>
      </c>
    </row>
    <row r="41" spans="1:183" s="87" customFormat="1" x14ac:dyDescent="0.25">
      <c r="A41" s="87" t="s">
        <v>121</v>
      </c>
      <c r="B41" s="97"/>
      <c r="C41" s="88">
        <f t="shared" si="1993"/>
        <v>0.58848921818899624</v>
      </c>
      <c r="D41" s="89">
        <f t="shared" ref="D41" si="2154">D40-C40</f>
        <v>0.72972663055435527</v>
      </c>
      <c r="E41" s="89">
        <f t="shared" ref="E41" si="2155">E40-D40</f>
        <v>0.9048610218874007</v>
      </c>
      <c r="F41" s="89">
        <f t="shared" ref="F41" si="2156">F40-E40</f>
        <v>1.1220276671403768</v>
      </c>
      <c r="G41" s="89">
        <f t="shared" ref="G41" si="2157">G40-F40</f>
        <v>1.391314307254067</v>
      </c>
      <c r="H41" s="89">
        <f t="shared" ref="H41" si="2158">H40-G40</f>
        <v>1.7252297409950428</v>
      </c>
      <c r="I41" s="89">
        <f>I40-H40</f>
        <v>2.1392848788338537</v>
      </c>
      <c r="J41" s="87">
        <f>C23*$L$6</f>
        <v>2.6527132497539769</v>
      </c>
      <c r="K41" s="87">
        <f t="shared" ref="K41:Q41" si="2159">D23*$L$6</f>
        <v>3.2893644296949311</v>
      </c>
      <c r="L41" s="87">
        <f t="shared" si="2159"/>
        <v>4.0788118928217152</v>
      </c>
      <c r="M41" s="87">
        <f t="shared" si="2159"/>
        <v>5.0577267470989256</v>
      </c>
      <c r="N41" s="87">
        <f t="shared" si="2159"/>
        <v>6.2715811664026688</v>
      </c>
      <c r="O41" s="87">
        <f t="shared" si="2159"/>
        <v>7.7767606463393051</v>
      </c>
      <c r="P41" s="96">
        <f t="shared" si="2159"/>
        <v>9.6431832014607437</v>
      </c>
      <c r="Q41" s="87">
        <f t="shared" si="2159"/>
        <v>7.0138032165732378</v>
      </c>
      <c r="R41" s="87">
        <f t="shared" ref="R41" si="2160">K23*$L$6</f>
        <v>8.3543947423487062</v>
      </c>
      <c r="S41" s="87">
        <f t="shared" ref="S41" si="2161">L23*$L$6</f>
        <v>10.015725748372821</v>
      </c>
      <c r="T41" s="87">
        <f t="shared" ref="T41" si="2162">M23*$L$6</f>
        <v>12.074256226219903</v>
      </c>
      <c r="U41" s="87">
        <f t="shared" ref="U41" si="2163">N23*$L$6</f>
        <v>14.624526867596954</v>
      </c>
      <c r="V41" s="87">
        <f t="shared" ref="V41" si="2164">O23*$L$6</f>
        <v>17.783355872290258</v>
      </c>
      <c r="W41" s="96">
        <f t="shared" ref="W41" si="2165">P23*$L$6</f>
        <v>21.694967279569038</v>
      </c>
      <c r="X41" s="87">
        <f t="shared" ref="X41" si="2166">Q23*$L$6</f>
        <v>26.537234220227845</v>
      </c>
      <c r="Y41" s="87">
        <f t="shared" ref="Y41" si="2167">R23*$L$6</f>
        <v>10.77406382582836</v>
      </c>
      <c r="Z41" s="87">
        <f t="shared" ref="Z41" si="2168">S23*$L$6</f>
        <v>11.90065732840633</v>
      </c>
      <c r="AA41" s="87">
        <f t="shared" ref="AA41" si="2169">T23*$L$6</f>
        <v>13.229749644568628</v>
      </c>
      <c r="AB41" s="87">
        <f t="shared" ref="AB41" si="2170">U23*$L$6</f>
        <v>14.809390442764215</v>
      </c>
      <c r="AC41" s="87">
        <f t="shared" ref="AC41" si="2171">V23*$L$6</f>
        <v>16.698878846564988</v>
      </c>
      <c r="AD41" s="96">
        <f t="shared" ref="AD41" si="2172">W23*$L$6</f>
        <v>18.971322658343787</v>
      </c>
      <c r="AE41" s="87">
        <f t="shared" ref="AE41" si="2173">X23*$L$6</f>
        <v>11.738778450110093</v>
      </c>
      <c r="AF41" s="87">
        <f t="shared" ref="AF41" si="2174">Y23*$L$6</f>
        <v>13.94312546986235</v>
      </c>
      <c r="AG41" s="87">
        <f t="shared" ref="AG41" si="2175">Z23*$L$6</f>
        <v>14.396863021310585</v>
      </c>
      <c r="AH41" s="87">
        <f t="shared" ref="AH41" si="2176">AA23*$L$6</f>
        <v>14.828789368249266</v>
      </c>
      <c r="AI41" s="87">
        <f t="shared" ref="AI41" si="2177">AB23*$L$6</f>
        <v>15.226866139802938</v>
      </c>
      <c r="AJ41" s="167">
        <f t="shared" ref="AJ41" si="2178">AC23*$L$6</f>
        <v>15.576194805105658</v>
      </c>
      <c r="AK41" s="96">
        <f t="shared" ref="AK41" si="2179">AD23*$L$6</f>
        <v>15.858328222735734</v>
      </c>
      <c r="AL41" s="87">
        <f t="shared" ref="AL41" si="2180">AE23*$L$6</f>
        <v>9.6302485274043423</v>
      </c>
      <c r="AM41" s="87">
        <f t="shared" ref="AM41" si="2181">AF23*$L$6</f>
        <v>9.2270612935219969</v>
      </c>
      <c r="AN41" s="87">
        <f t="shared" ref="AN41" si="2182">AG23*$L$6</f>
        <v>9.4792740174416714</v>
      </c>
      <c r="AO41" s="87">
        <f t="shared" ref="AO41" si="2183">AH23*$L$6</f>
        <v>9.67420718331838</v>
      </c>
      <c r="AP41" s="87">
        <f t="shared" ref="AP41" si="2184">AI23*$L$6</f>
        <v>9.792671930782868</v>
      </c>
      <c r="AQ41" s="167">
        <f t="shared" ref="AQ41" si="2185">AJ23*$L$6</f>
        <v>9.8105118243248803</v>
      </c>
      <c r="AR41" s="96">
        <f t="shared" ref="AR41" si="2186">AK23*$L$6</f>
        <v>9.6974335671298864</v>
      </c>
      <c r="AS41" s="87">
        <f t="shared" ref="AS41" si="2187">AL23*$L$6</f>
        <v>9.4155644992916105</v>
      </c>
      <c r="AT41" s="87">
        <f t="shared" ref="AT41" si="2188">AM23*$L$6</f>
        <v>8.8754242467267499</v>
      </c>
      <c r="AU41" s="87">
        <f t="shared" ref="AU41" si="2189">AN23*$L$6</f>
        <v>8.6506085967754558</v>
      </c>
      <c r="AV41" s="87">
        <f t="shared" ref="AV41" si="2190">AO23*$L$6</f>
        <v>8.3966381692405765</v>
      </c>
      <c r="AW41" s="87">
        <f t="shared" ref="AW41" si="2191">AP23*$L$6</f>
        <v>8.1057738355046247</v>
      </c>
      <c r="AX41" s="167">
        <f t="shared" ref="AX41" si="2192">AQ23*$L$6</f>
        <v>7.7683531445606695</v>
      </c>
      <c r="AY41" s="96">
        <f t="shared" ref="AY41" si="2193">AR23*$L$6</f>
        <v>7.3723114311536548</v>
      </c>
      <c r="AZ41" s="87">
        <f t="shared" ref="AZ41" si="2194">AS23*$L$6</f>
        <v>6.9025924186956855</v>
      </c>
      <c r="BA41" s="87">
        <f t="shared" ref="BA41" si="2195">AT23*$L$6</f>
        <v>6.8235964723896547</v>
      </c>
      <c r="BB41" s="87">
        <f t="shared" ref="BB41" si="2196">AU23*$L$6</f>
        <v>6.6742667354423224</v>
      </c>
      <c r="BC41" s="87">
        <f t="shared" ref="BC41" si="2197">AV23*$L$6</f>
        <v>6.4902163421001493</v>
      </c>
      <c r="BD41" s="87">
        <f t="shared" ref="BD41" si="2198">AW23*$L$6</f>
        <v>6.2725150019148188</v>
      </c>
      <c r="BE41" s="167">
        <f t="shared" ref="BE41" si="2199">AX23*$L$6</f>
        <v>6.0228117079770946</v>
      </c>
      <c r="BF41" s="96">
        <f t="shared" ref="BF41" si="2200">AY23*$L$6</f>
        <v>5.7430098641802418</v>
      </c>
      <c r="BG41" s="87">
        <f t="shared" ref="BG41" si="2201">AZ23*$L$6</f>
        <v>5.4362158929144533</v>
      </c>
      <c r="BH41" s="87">
        <f t="shared" ref="BH41" si="2202">BA23*$L$6</f>
        <v>5.2737589324087217</v>
      </c>
      <c r="BI41" s="87">
        <f t="shared" ref="BI41:BM41" si="2203">BB23*$L$6</f>
        <v>5.1356200947183135</v>
      </c>
      <c r="BJ41" s="87">
        <f t="shared" si="2203"/>
        <v>4.9914823885718818</v>
      </c>
      <c r="BK41" s="87">
        <f t="shared" si="2203"/>
        <v>4.8416584012913262</v>
      </c>
      <c r="BL41" s="167">
        <f t="shared" si="2203"/>
        <v>4.6872452700317586</v>
      </c>
      <c r="BM41" s="96">
        <f t="shared" si="2203"/>
        <v>4.5303722380467795</v>
      </c>
      <c r="BN41" s="87">
        <f t="shared" ref="BN41" si="2204">BG23*$L$6</f>
        <v>4.3744539099502893</v>
      </c>
      <c r="BO41" s="87">
        <f t="shared" ref="BO41" si="2205">BH23*$L$6</f>
        <v>4.2245513559002834</v>
      </c>
      <c r="BP41" s="87">
        <f t="shared" ref="BP41" si="2206">BI23*$L$6</f>
        <v>4.0804542072103223</v>
      </c>
      <c r="BQ41" s="87">
        <f t="shared" ref="BQ41" si="2207">BJ23*$L$6</f>
        <v>3.9385400672362891</v>
      </c>
      <c r="BR41" s="87">
        <f t="shared" ref="BR41" si="2208">BK23*$L$6</f>
        <v>3.800466044162925</v>
      </c>
      <c r="BS41" s="87">
        <f t="shared" ref="BS41" si="2209">BL23*$L$6</f>
        <v>3.668072193491859</v>
      </c>
      <c r="BT41" s="96">
        <f t="shared" ref="BT41" si="2210">BM23*$L$6</f>
        <v>3.5434298889776472</v>
      </c>
      <c r="BU41" s="87">
        <f t="shared" ref="BU41" si="2211">BN23*$L$6</f>
        <v>3.4289481096496739</v>
      </c>
      <c r="BV41" s="87">
        <f t="shared" ref="BV41" si="2212">BO23*$L$6</f>
        <v>3.3274801205842675</v>
      </c>
      <c r="BW41" s="87">
        <f t="shared" ref="BW41" si="2213">BP23*$L$6</f>
        <v>3.2250409132145652</v>
      </c>
      <c r="BX41" s="87">
        <f t="shared" ref="BX41" si="2214">BQ23*$L$6</f>
        <v>3.1226995974942215</v>
      </c>
      <c r="BY41" s="87">
        <f t="shared" ref="BY41" si="2215">BR23*$L$6</f>
        <v>3.021610269661926</v>
      </c>
      <c r="BZ41" s="87">
        <f t="shared" ref="BZ41" si="2216">BS23*$L$6</f>
        <v>2.9229953174409746</v>
      </c>
      <c r="CA41" s="96">
        <f t="shared" ref="CA41" si="2217">BT23*$L$6</f>
        <v>2.8281126392922085</v>
      </c>
      <c r="CB41" s="87">
        <f t="shared" ref="CB41" si="2218">BU23*$L$6</f>
        <v>3.1945955967990183</v>
      </c>
      <c r="CC41" s="87">
        <f t="shared" ref="CC41:CD41" si="2219">BV23*$L$6</f>
        <v>2.0399481710229517</v>
      </c>
      <c r="CD41" s="87">
        <f t="shared" si="2219"/>
        <v>1.9779934469171663</v>
      </c>
      <c r="CE41" s="87">
        <f t="shared" ref="CE41" si="2220">BX23*$L$6</f>
        <v>1.9189283262455368</v>
      </c>
      <c r="CF41" s="87">
        <f t="shared" ref="CF41" si="2221">BY23*$L$6</f>
        <v>1.8626234613583774</v>
      </c>
      <c r="CG41" s="87">
        <f t="shared" ref="CG41" si="2222">BZ23*$L$6</f>
        <v>1.808902797451418</v>
      </c>
      <c r="CH41" s="96">
        <f t="shared" ref="CH41" si="2223">CA23*$L$6</f>
        <v>1.7575381277576221</v>
      </c>
      <c r="CI41" s="87">
        <f t="shared" ref="CI41" si="2224">CB23*$L$6</f>
        <v>1.7082381159160258</v>
      </c>
      <c r="CJ41" s="87">
        <f t="shared" ref="CJ41" si="2225">CC23*$L$6</f>
        <v>1.692152586860725</v>
      </c>
      <c r="CK41" s="87">
        <f t="shared" ref="CK41" si="2226">CD23*$L$6</f>
        <v>1.610959101007243</v>
      </c>
      <c r="CL41" s="87">
        <f t="shared" ref="CL41" si="2227">CE23*$L$6</f>
        <v>1.5322961131942341</v>
      </c>
      <c r="CM41" s="87">
        <f t="shared" ref="CM41" si="2228">CF23*$L$6</f>
        <v>1.4563668245385306</v>
      </c>
      <c r="CN41" s="87">
        <f t="shared" ref="CN41" si="2229">CG23*$L$6</f>
        <v>1.3832892661184648</v>
      </c>
      <c r="CO41" s="96">
        <f t="shared" ref="CO41" si="2230">CH23*$L$6</f>
        <v>1.3130877591937307</v>
      </c>
      <c r="CP41" s="87">
        <f t="shared" ref="CP41" si="2231">CI23*$L$6</f>
        <v>1.2456864020847049</v>
      </c>
      <c r="CQ41" s="87">
        <f t="shared" ref="CQ41" si="2232">CJ23*$L$6</f>
        <v>1.1493949612635643</v>
      </c>
      <c r="CR41" s="87">
        <f t="shared" ref="CR41" si="2233">CK23*$L$6</f>
        <v>1.124005096495893</v>
      </c>
      <c r="CS41" s="87">
        <f t="shared" ref="CS41" si="2234">CL23*$L$6</f>
        <v>1.097197778196511</v>
      </c>
      <c r="CT41" s="87">
        <f t="shared" ref="CT41" si="2235">CM23*$L$6</f>
        <v>1.068947783522934</v>
      </c>
      <c r="CU41" s="87">
        <f t="shared" ref="CU41" si="2236">CN23*$L$6</f>
        <v>1.0392541053553981</v>
      </c>
      <c r="CV41" s="96">
        <f t="shared" ref="CV41" si="2237">CO23*$L$6</f>
        <v>1.0081371029645343</v>
      </c>
      <c r="CW41" s="87">
        <f t="shared" ref="CW41" si="2238">CP23*$L$6</f>
        <v>0.97563543689805388</v>
      </c>
      <c r="CX41" s="87">
        <f t="shared" ref="CX41" si="2239">CQ23*$L$6</f>
        <v>0.94180333838052011</v>
      </c>
      <c r="CY41" s="87">
        <f t="shared" ref="CY41" si="2240">CR23*$L$6</f>
        <v>0.90211967139543736</v>
      </c>
      <c r="CZ41" s="87">
        <f t="shared" ref="CZ41" si="2241">CS23*$L$6</f>
        <v>0.86652720195867394</v>
      </c>
      <c r="DA41" s="87">
        <f t="shared" ref="DA41" si="2242">CT23*$L$6</f>
        <v>0.83473721510526777</v>
      </c>
      <c r="DB41" s="87">
        <f t="shared" ref="DB41" si="2243">CU23*$L$6</f>
        <v>0.80644451305636511</v>
      </c>
      <c r="DC41" s="87">
        <f t="shared" ref="DC41" si="2244">CV23*$L$6</f>
        <v>0.78133537428128197</v>
      </c>
      <c r="DD41" s="96">
        <f t="shared" ref="DD41" si="2245">CW23*$L$6</f>
        <v>0.75909592517813529</v>
      </c>
      <c r="DE41" s="87">
        <f t="shared" ref="DE41" si="2246">CX23*$L$6</f>
        <v>0.73942076158799552</v>
      </c>
      <c r="DF41" s="87">
        <f t="shared" ref="DF41" si="2247">CY23*$L$6</f>
        <v>0.72431525312205658</v>
      </c>
      <c r="DG41" s="87">
        <f t="shared" ref="DG41" si="2248">CZ23*$L$6</f>
        <v>0.70817293721955399</v>
      </c>
      <c r="DH41" s="87">
        <f t="shared" ref="DH41" si="2249">DA23*$L$6</f>
        <v>0.69139401914585275</v>
      </c>
      <c r="DI41" s="87">
        <f t="shared" ref="DI41" si="2250">DB23*$L$6</f>
        <v>0.67435949732947031</v>
      </c>
      <c r="DJ41" s="87">
        <f t="shared" ref="DJ41" si="2251">DC23*$L$6</f>
        <v>0.6574282141170561</v>
      </c>
      <c r="DK41" s="96">
        <f t="shared" ref="DK41" si="2252">DD23*$L$6</f>
        <v>0.6409346921709077</v>
      </c>
      <c r="DL41" s="87">
        <f t="shared" ref="DL41" si="2253">DE23*$L$6</f>
        <v>0.62518780169957788</v>
      </c>
      <c r="DM41" s="87">
        <f t="shared" ref="DM41" si="2254">DF23*$L$6</f>
        <v>0.6104702585017292</v>
      </c>
      <c r="DN41" s="87">
        <f t="shared" ref="DN41" si="2255">DG23*$L$6</f>
        <v>0.59753881737098813</v>
      </c>
      <c r="DO41" s="87">
        <f t="shared" ref="DO41" si="2256">DH23*$L$6</f>
        <v>0.58602083917792369</v>
      </c>
      <c r="DP41" s="87">
        <f t="shared" ref="DP41" si="2257">DI23*$L$6</f>
        <v>0.57559378225896085</v>
      </c>
      <c r="DQ41" s="87">
        <f t="shared" ref="DQ41" si="2258">DJ23*$L$6</f>
        <v>0.56598499344687536</v>
      </c>
      <c r="DR41" s="87">
        <f t="shared" ref="DR41" si="2259">DK23*$L$6</f>
        <v>0.55697070793909254</v>
      </c>
      <c r="DS41" s="87">
        <f t="shared" ref="DS41" si="2260">DL23*$L$6</f>
        <v>0.5483742849768658</v>
      </c>
      <c r="DT41" s="87">
        <f t="shared" ref="DT41" si="2261">DM23*$L$6</f>
        <v>0.54006372147979442</v>
      </c>
      <c r="DU41" s="87">
        <f t="shared" ref="DU41" si="2262">DN23*$L$6</f>
        <v>0.53178192377996858</v>
      </c>
      <c r="DV41" s="87">
        <f t="shared" ref="DV41" si="2263">DO23*$L$6</f>
        <v>0.5237339087643097</v>
      </c>
      <c r="DW41" s="87">
        <f t="shared" ref="DW41" si="2264">DP23*$L$6</f>
        <v>0.51606853952000553</v>
      </c>
      <c r="DX41" s="87">
        <f t="shared" ref="DX41" si="2265">DQ23*$L$6</f>
        <v>0.50888356728552508</v>
      </c>
      <c r="DY41" s="87">
        <f t="shared" ref="DY41" si="2266">DR23*$L$6</f>
        <v>0.50223087115882403</v>
      </c>
      <c r="DZ41" s="87">
        <f t="shared" ref="DZ41" si="2267">DS23*$L$6</f>
        <v>0.49612178108917288</v>
      </c>
      <c r="EA41" s="87">
        <f t="shared" ref="EA41" si="2268">DT23*$L$6</f>
        <v>0.4905323683975899</v>
      </c>
      <c r="EB41" s="87">
        <f t="shared" ref="EB41" si="2269">DU23*$L$6</f>
        <v>0.48540859072856951</v>
      </c>
      <c r="EC41" s="87">
        <f t="shared" ref="EC41" si="2270">DV23*$L$6</f>
        <v>0.48062278942317616</v>
      </c>
      <c r="ED41" s="87">
        <f t="shared" ref="ED41" si="2271">DW23*$L$6</f>
        <v>0.47608926788597034</v>
      </c>
      <c r="EE41" s="87">
        <f t="shared" ref="EE41" si="2272">DX23*$L$6</f>
        <v>0.47175657042423141</v>
      </c>
      <c r="EF41" s="87">
        <f t="shared" ref="EF41" si="2273">DY23*$L$6</f>
        <v>0.4676001436984365</v>
      </c>
      <c r="EG41" s="87">
        <f t="shared" ref="EG41" si="2274">DZ23*$L$6</f>
        <v>0.46361545246356178</v>
      </c>
      <c r="EH41" s="87">
        <f t="shared" ref="EH41" si="2275">EA23*$L$6</f>
        <v>0.45981161101290008</v>
      </c>
      <c r="EI41" s="87">
        <f t="shared" ref="EI41" si="2276">EB23*$L$6</f>
        <v>0.45620558026955538</v>
      </c>
      <c r="EJ41" s="87">
        <f t="shared" ref="EJ41" si="2277">EC23*$L$6</f>
        <v>0.45282906283582669</v>
      </c>
      <c r="EK41" s="87">
        <f t="shared" ref="EK41" si="2278">ED23*$L$6</f>
        <v>0.44968960402828445</v>
      </c>
      <c r="EL41" s="87">
        <f t="shared" ref="EL41" si="2279">EE23*$L$6</f>
        <v>0.44677771851100262</v>
      </c>
      <c r="EM41" s="87">
        <f t="shared" ref="EM41" si="2280">EF23*$L$6</f>
        <v>0.44407308922630495</v>
      </c>
      <c r="EN41" s="87">
        <f t="shared" ref="EN41" si="2281">EG23*$L$6</f>
        <v>0.44154985222412102</v>
      </c>
      <c r="EO41" s="87">
        <f t="shared" ref="EO41" si="2282">EH23*$L$6</f>
        <v>0.43918099449345632</v>
      </c>
      <c r="EP41" s="87">
        <f t="shared" ref="EP41" si="2283">EI23*$L$6</f>
        <v>0.43694190474832201</v>
      </c>
      <c r="EQ41" s="87">
        <f t="shared" ref="EQ41" si="2284">EJ23*$L$6</f>
        <v>0.43481312896658425</v>
      </c>
      <c r="ER41" s="87">
        <f t="shared" ref="ER41" si="2285">EK23*$L$6</f>
        <v>0.43278678419784899</v>
      </c>
      <c r="ES41" s="87">
        <f t="shared" ref="ES41" si="2286">EL23*$L$6</f>
        <v>0.43086175724309766</v>
      </c>
      <c r="ET41" s="87">
        <f t="shared" ref="ET41" si="2287">EM23*$L$6</f>
        <v>0.42903998185834374</v>
      </c>
      <c r="EU41" s="87">
        <f t="shared" ref="EU41" si="2288">EN23*$L$6</f>
        <v>0.42732369918708679</v>
      </c>
      <c r="EV41" s="87">
        <f t="shared" ref="EV41" si="2289">EO23*$L$6</f>
        <v>0.4257136019308998</v>
      </c>
      <c r="EW41" s="87">
        <f t="shared" ref="EW41" si="2290">EP23*$L$6</f>
        <v>0.42420776029749152</v>
      </c>
      <c r="EX41" s="87">
        <f t="shared" ref="EX41" si="2291">EQ23*$L$6</f>
        <v>0.42280122706034434</v>
      </c>
      <c r="EY41" s="87">
        <f t="shared" ref="EY41" si="2292">ER23*$L$6</f>
        <v>0.42148534219915162</v>
      </c>
      <c r="EZ41" s="87">
        <f t="shared" ref="EZ41" si="2293">ES23*$L$6</f>
        <v>0.42025032668602436</v>
      </c>
      <c r="FA41" s="87">
        <f t="shared" ref="FA41" si="2294">ET23*$L$6</f>
        <v>0.41908701014366362</v>
      </c>
      <c r="FB41" s="87">
        <f t="shared" ref="FB41" si="2295">EU23*$L$6</f>
        <v>0.41798783812655982</v>
      </c>
      <c r="FC41" s="87">
        <f t="shared" ref="FC41" si="2296">EV23*$L$6</f>
        <v>0.41694729684608595</v>
      </c>
      <c r="FD41" s="87">
        <f t="shared" ref="FD41" si="2297">EW23*$L$6</f>
        <v>0.4159618839477891</v>
      </c>
      <c r="FE41" s="87">
        <f t="shared" ref="FE41" si="2298">EX23*$L$6</f>
        <v>0.41502974362700823</v>
      </c>
      <c r="FF41" s="87">
        <f t="shared" ref="FF41" si="2299">EY23*$L$6</f>
        <v>0.4141500731365601</v>
      </c>
      <c r="FG41" s="87">
        <f t="shared" ref="FG41" si="2300">EZ23*$L$6</f>
        <v>0.4133220134161234</v>
      </c>
      <c r="FH41" s="87">
        <f t="shared" ref="FH41" si="2301">FA23*$L$6</f>
        <v>0.41254407656827524</v>
      </c>
      <c r="FI41" s="87">
        <f t="shared" ref="FI41" si="2302">FB23*$L$6</f>
        <v>0.41181396897004169</v>
      </c>
      <c r="FJ41" s="87">
        <f t="shared" ref="FJ41" si="2303">FC23*$L$6</f>
        <v>0.41112868632613092</v>
      </c>
      <c r="FK41" s="87">
        <f t="shared" ref="FK41" si="2304">FD23*$L$6</f>
        <v>0.41048477421281387</v>
      </c>
      <c r="FL41" s="87">
        <f t="shared" ref="FL41" si="2305">FE23*$L$6</f>
        <v>0.40987866441152765</v>
      </c>
      <c r="FM41" s="87">
        <f t="shared" ref="FM41" si="2306">FF23*$L$6</f>
        <v>0.40930701338030001</v>
      </c>
      <c r="FN41" s="87">
        <f t="shared" ref="FN41" si="2307">FG23*$L$6</f>
        <v>0.40876704807344355</v>
      </c>
      <c r="FO41" s="87">
        <f t="shared" ref="FO41" si="2308">FH23*$L$6</f>
        <v>0.40825664299296283</v>
      </c>
      <c r="FP41" s="87">
        <f t="shared" ref="FP41" si="2309">FI23*$L$6</f>
        <v>0.40777423031778437</v>
      </c>
      <c r="FQ41" s="87">
        <f t="shared" ref="FQ41" si="2310">FJ23*$L$6</f>
        <v>0.40731862411708741</v>
      </c>
      <c r="FR41" s="87">
        <f t="shared" ref="FR41" si="2311">FK23*$L$6</f>
        <v>0.40688882066457693</v>
      </c>
      <c r="FS41" s="87">
        <f t="shared" ref="FS41" si="2312">FL23*$L$6</f>
        <v>0.40648381980424203</v>
      </c>
      <c r="FT41" s="87">
        <f t="shared" ref="FT41" si="2313">FM23*$L$6</f>
        <v>0.40610249721931735</v>
      </c>
      <c r="FU41" s="87">
        <f t="shared" ref="FU41" si="2314">FN23*$L$6</f>
        <v>0.40574354433969417</v>
      </c>
      <c r="FV41" s="87">
        <f t="shared" ref="FV41" si="2315">FO23*$L$6</f>
        <v>0.40540551384157791</v>
      </c>
      <c r="FW41" s="87">
        <f t="shared" ref="FW41" si="2316">FP23*$L$6</f>
        <v>0.40508691227190113</v>
      </c>
      <c r="FX41" s="87">
        <f t="shared" ref="FX41" si="2317">FQ23*$L$6</f>
        <v>0.40478629897447804</v>
      </c>
      <c r="FY41" s="87">
        <f t="shared" ref="FY41" si="2318">FR23*$L$6</f>
        <v>0.40450236535321527</v>
      </c>
      <c r="GA41" s="87" t="s">
        <v>121</v>
      </c>
    </row>
    <row r="42" spans="1:183" s="53" customFormat="1" x14ac:dyDescent="0.25">
      <c r="A42" s="53" t="s">
        <v>88</v>
      </c>
      <c r="B42" s="61"/>
      <c r="C42" s="109">
        <f t="shared" ref="C42:G43" si="2319">D42/(1+$V$6)</f>
        <v>0.81392585715678079</v>
      </c>
      <c r="D42" s="109">
        <f t="shared" si="2319"/>
        <v>1.0092680628744082</v>
      </c>
      <c r="E42" s="109">
        <f t="shared" si="2319"/>
        <v>1.2514923979642663</v>
      </c>
      <c r="F42" s="109">
        <f t="shared" si="2319"/>
        <v>1.5518505734756902</v>
      </c>
      <c r="G42" s="109">
        <f t="shared" si="2319"/>
        <v>1.9242947111098558</v>
      </c>
      <c r="H42" s="109">
        <f>I42/(1+$V$6)</f>
        <v>2.3861254417762212</v>
      </c>
      <c r="I42" s="82">
        <f>V7*AH7</f>
        <v>2.9587955478025143</v>
      </c>
      <c r="J42" s="83">
        <f t="shared" ref="J42:Q42" si="2320">I42-C43+J43</f>
        <v>3.5113724424060626</v>
      </c>
      <c r="K42" s="83">
        <f t="shared" si="2320"/>
        <v>4.1965677917144628</v>
      </c>
      <c r="L42" s="83">
        <f t="shared" si="2320"/>
        <v>5.0462100248568786</v>
      </c>
      <c r="M42" s="83">
        <f t="shared" si="2320"/>
        <v>6.099766393953475</v>
      </c>
      <c r="N42" s="83">
        <f t="shared" si="2320"/>
        <v>7.4061762916332547</v>
      </c>
      <c r="O42" s="83">
        <f t="shared" si="2320"/>
        <v>9.0261245647561807</v>
      </c>
      <c r="P42" s="105">
        <f t="shared" si="2320"/>
        <v>11.03486042342861</v>
      </c>
      <c r="Q42" s="83">
        <f t="shared" si="2320"/>
        <v>11.201384060007502</v>
      </c>
      <c r="R42" s="83">
        <f t="shared" ref="R42" si="2321">Q42-K43+R43</f>
        <v>11.361113667305313</v>
      </c>
      <c r="S42" s="83">
        <f t="shared" ref="S42" si="2322">R42-L43+S43</f>
        <v>11.512387444989166</v>
      </c>
      <c r="T42" s="83">
        <f t="shared" ref="T42" si="2323">S42-M43+T43</f>
        <v>11.653128694912411</v>
      </c>
      <c r="U42" s="83">
        <f t="shared" ref="U42" si="2324">T42-N43+U43</f>
        <v>11.780737909152693</v>
      </c>
      <c r="V42" s="83">
        <f t="shared" ref="V42" si="2325">U42-O43+V43</f>
        <v>11.891954552881742</v>
      </c>
      <c r="W42" s="105">
        <f t="shared" ref="W42" si="2326">V42-P43+W43</f>
        <v>11.982678921024091</v>
      </c>
      <c r="X42" s="83">
        <f t="shared" ref="X42" si="2327">W42-Q43+X43</f>
        <v>14.372049712274441</v>
      </c>
      <c r="Y42" s="83">
        <f t="shared" ref="Y42" si="2328">X42-R43+Y43</f>
        <v>14.644499439060045</v>
      </c>
      <c r="Z42" s="83">
        <f t="shared" ref="Z42" si="2329">Y42-S43+Z43</f>
        <v>14.834690592837472</v>
      </c>
      <c r="AA42" s="83">
        <f t="shared" ref="AA42" si="2330">Z42-T43+AA43</f>
        <v>14.913867009699878</v>
      </c>
      <c r="AB42" s="83">
        <f t="shared" ref="AB42" si="2331">AA42-U43+AB43</f>
        <v>14.84635383393077</v>
      </c>
      <c r="AC42" s="83">
        <f t="shared" ref="AC42" si="2332">AB42-V43+AC43</f>
        <v>14.587888021600163</v>
      </c>
      <c r="AD42" s="105">
        <f t="shared" ref="AD42" si="2333">AC42-W43+AD43</f>
        <v>14.083543733587314</v>
      </c>
      <c r="AE42" s="83">
        <f t="shared" ref="AE42" si="2334">AD42-X43+AE43</f>
        <v>12.140573390284935</v>
      </c>
      <c r="AF42" s="83">
        <f t="shared" ref="AF42" si="2335">AE42-Y43+AF43</f>
        <v>12.424108280704473</v>
      </c>
      <c r="AG42" s="83">
        <f t="shared" ref="AG42" si="2336">AF42-Z43+AG43</f>
        <v>12.620349307407078</v>
      </c>
      <c r="AH42" s="83">
        <f t="shared" ref="AH42" si="2337">AG42-AA43+AH43</f>
        <v>12.701737888238295</v>
      </c>
      <c r="AI42" s="83">
        <f t="shared" ref="AI42" si="2338">AH42-AB43+AI43</f>
        <v>12.633206593576286</v>
      </c>
      <c r="AJ42" s="161">
        <f t="shared" ref="AJ42" si="2339">AI42-AC43+AJ43</f>
        <v>12.370402918033889</v>
      </c>
      <c r="AK42" s="105">
        <f t="shared" ref="AK42" si="2340">AJ42-AD43+AK43</f>
        <v>11.857499409447307</v>
      </c>
      <c r="AL42" s="83">
        <f t="shared" ref="AL42" si="2341">AK42-AE43+AL43</f>
        <v>11.503232099389546</v>
      </c>
      <c r="AM42" s="83">
        <f t="shared" ref="AM42" si="2342">AL42-AF43+AM43</f>
        <v>10.75055346897132</v>
      </c>
      <c r="AN42" s="83">
        <f t="shared" ref="AN42" si="2343">AM42-AG43+AN43</f>
        <v>9.9904535962363497</v>
      </c>
      <c r="AO42" s="83">
        <f t="shared" ref="AO42" si="2344">AN42-AH43+AO43</f>
        <v>9.2248621065786018</v>
      </c>
      <c r="AP42" s="83">
        <f t="shared" ref="AP42" si="2345">AO42-AI43+AP43</f>
        <v>8.4565930939182632</v>
      </c>
      <c r="AQ42" s="161">
        <f t="shared" ref="AQ42" si="2346">AP42-AJ43+AQ43</f>
        <v>7.6895000327305958</v>
      </c>
      <c r="AR42" s="105">
        <f t="shared" ref="AR42" si="2347">AQ42-AK43+AR43</f>
        <v>6.9286689562192834</v>
      </c>
      <c r="AS42" s="83">
        <f t="shared" ref="AS42" si="2348">AR42-AL43+AS43</f>
        <v>6.8265045424453525</v>
      </c>
      <c r="AT42" s="83">
        <f t="shared" ref="AT42" si="2349">AS42-AM43+AT43</f>
        <v>6.8308108325198926</v>
      </c>
      <c r="AU42" s="83">
        <f t="shared" ref="AU42" si="2350">AT42-AN43+AU43</f>
        <v>6.7678060474941102</v>
      </c>
      <c r="AV42" s="83">
        <f t="shared" ref="AV42" si="2351">AU42-AO43+AV43</f>
        <v>6.6417111148864629</v>
      </c>
      <c r="AW42" s="83">
        <f t="shared" ref="AW42" si="2352">AV42-AP43+AW43</f>
        <v>6.4584007197258027</v>
      </c>
      <c r="AX42" s="161">
        <f t="shared" ref="AX42" si="2353">AW42-AQ43+AX43</f>
        <v>6.225867265478346</v>
      </c>
      <c r="AY42" s="105">
        <f t="shared" ref="AY42" si="2354">AX42-AR43+AY43</f>
        <v>5.9547902451380965</v>
      </c>
      <c r="AZ42" s="83">
        <f t="shared" ref="AZ42" si="2355">AY42-AS43+AZ43</f>
        <v>5.6592354394053075</v>
      </c>
      <c r="BA42" s="83">
        <f t="shared" ref="BA42" si="2356">AZ42-AT43+BA43</f>
        <v>5.3798610196670271</v>
      </c>
      <c r="BB42" s="83">
        <f t="shared" ref="BB42" si="2357">BA42-AU43+BB43</f>
        <v>5.1393644105763698</v>
      </c>
      <c r="BC42" s="83">
        <f t="shared" ref="BC42" si="2358">BB42-AV43+BC43</f>
        <v>4.9351736686462351</v>
      </c>
      <c r="BD42" s="83">
        <f t="shared" ref="BD42" si="2359">BC42-AW43+BD43</f>
        <v>4.7652007979882356</v>
      </c>
      <c r="BE42" s="161">
        <f t="shared" ref="BE42" si="2360">BD42-AX43+BE43</f>
        <v>4.6279838354264271</v>
      </c>
      <c r="BF42" s="105">
        <f t="shared" ref="BF42" si="2361">BE42-AY43+BF43</f>
        <v>4.5228691734731648</v>
      </c>
      <c r="BG42" s="83">
        <f t="shared" ref="BG42" si="2362">BF42-AZ43+BG43</f>
        <v>4.4502432456891565</v>
      </c>
      <c r="BH42" s="83">
        <f t="shared" ref="BH42" si="2363">BG42-BA43+BH43</f>
        <v>4.3591309447941704</v>
      </c>
      <c r="BI42" s="83">
        <f t="shared" ref="BI42:BM42" si="2364">BH42-BB43+BI43</f>
        <v>4.2530240337530589</v>
      </c>
      <c r="BJ42" s="83">
        <f t="shared" si="2364"/>
        <v>4.1369280449214374</v>
      </c>
      <c r="BK42" s="83">
        <f t="shared" si="2364"/>
        <v>4.0155398081692857</v>
      </c>
      <c r="BL42" s="161">
        <f t="shared" si="2364"/>
        <v>3.8932176300308265</v>
      </c>
      <c r="BM42" s="105">
        <f t="shared" si="2364"/>
        <v>3.7739446021563436</v>
      </c>
      <c r="BN42" s="83">
        <f t="shared" ref="BN42" si="2365">BM42-BG43+BN43</f>
        <v>3.6612805544382607</v>
      </c>
      <c r="BO42" s="83">
        <f t="shared" ref="BO42" si="2366">BN42-BH43+BO43</f>
        <v>3.5583068731420835</v>
      </c>
      <c r="BP42" s="83">
        <f t="shared" ref="BP42" si="2367">BO42-BI43+BP43</f>
        <v>3.4607423966235631</v>
      </c>
      <c r="BQ42" s="83">
        <f t="shared" ref="BQ42" si="2368">BP42-BJ43+BQ43</f>
        <v>3.3676186271675856</v>
      </c>
      <c r="BR42" s="83">
        <f t="shared" ref="BR42" si="2369">BQ42-BK43+BR43</f>
        <v>3.2782860072453937</v>
      </c>
      <c r="BS42" s="83">
        <f t="shared" ref="BS42" si="2370">BR42-BL43+BS43</f>
        <v>3.1923369203930143</v>
      </c>
      <c r="BT42" s="105">
        <f t="shared" ref="BT42" si="2371">BS42-BM43+BT43</f>
        <v>3.1095104208832387</v>
      </c>
      <c r="BU42" s="83">
        <f t="shared" ref="BU42" si="2372">BT42-BN43+BU43</f>
        <v>3.0295812742243595</v>
      </c>
      <c r="BV42" s="83">
        <f t="shared" ref="BV42" si="2373">BU42-BO43+BV43</f>
        <v>2.9522165542800884</v>
      </c>
      <c r="BW42" s="83">
        <f t="shared" ref="BW42" si="2374">BV42-BP43+BW43</f>
        <v>2.8783771006241388</v>
      </c>
      <c r="BX42" s="83">
        <f t="shared" ref="BX42" si="2375">BW42-BQ43+BX43</f>
        <v>2.8081256897099176</v>
      </c>
      <c r="BY42" s="83">
        <f t="shared" ref="BY42" si="2376">BX42-BR43+BY43</f>
        <v>2.7413216092662571</v>
      </c>
      <c r="BZ42" s="83">
        <f t="shared" ref="BZ42" si="2377">BY42-BS43+BZ43</f>
        <v>2.6776417249485744</v>
      </c>
      <c r="CA42" s="105">
        <f t="shared" ref="CA42" si="2378">BZ42-BT43+CA43</f>
        <v>2.6165952193990671</v>
      </c>
      <c r="CB42" s="83">
        <f t="shared" ref="CB42" si="2379">CA42-BU43+CB43</f>
        <v>2.5986530421956795</v>
      </c>
      <c r="CC42" s="83">
        <f t="shared" ref="CC42:CD42" si="2380">CB42-BV43+CC43</f>
        <v>2.5805904794881172</v>
      </c>
      <c r="CD42" s="83">
        <f t="shared" si="2380"/>
        <v>2.5626671791620481</v>
      </c>
      <c r="CE42" s="83">
        <f t="shared" ref="CE42" si="2381">CD42-BX43+CE43</f>
        <v>2.5452707445022558</v>
      </c>
      <c r="CF42" s="83">
        <f t="shared" ref="CF42" si="2382">CE42-BY43+CF43</f>
        <v>2.5287201139531561</v>
      </c>
      <c r="CG42" s="83">
        <f t="shared" ref="CG42" si="2383">CF42-BZ43+CG43</f>
        <v>2.5132464831834072</v>
      </c>
      <c r="CH42" s="105">
        <f t="shared" ref="CH42" si="2384">CG42-CA43+CH43</f>
        <v>2.4989785766537573</v>
      </c>
      <c r="CI42" s="83">
        <f t="shared" ref="CI42" si="2385">CH42-CB43+CI43</f>
        <v>2.4448063871951748</v>
      </c>
      <c r="CJ42" s="83">
        <f t="shared" ref="CJ42" si="2386">CI42-CC43+CJ43</f>
        <v>2.397342165417554</v>
      </c>
      <c r="CK42" s="83">
        <f t="shared" ref="CK42" si="2387">CJ42-CD43+CK43</f>
        <v>2.3472358851157571</v>
      </c>
      <c r="CL42" s="83">
        <f t="shared" ref="CL42" si="2388">CK42-CE43+CL43</f>
        <v>2.2944384410595853</v>
      </c>
      <c r="CM42" s="83">
        <f t="shared" ref="CM42" si="2389">CL42-CF43+CM43</f>
        <v>2.2389462364705155</v>
      </c>
      <c r="CN42" s="83">
        <f t="shared" ref="CN42" si="2390">CM42-CG43+CN43</f>
        <v>2.1807959276840378</v>
      </c>
      <c r="CO42" s="105">
        <f t="shared" ref="CO42" si="2391">CN42-CH43+CO43</f>
        <v>2.1200587424797255</v>
      </c>
      <c r="CP42" s="83">
        <f t="shared" ref="CP42" si="2392">CO42-CI43+CP43</f>
        <v>2.0568354068777253</v>
      </c>
      <c r="CQ42" s="83">
        <f t="shared" ref="CQ42" si="2393">CP42-CJ43+CQ43</f>
        <v>1.9826271399154725</v>
      </c>
      <c r="CR42" s="83">
        <f t="shared" ref="CR42" si="2394">CQ42-CK43+CR43</f>
        <v>1.9160463721529246</v>
      </c>
      <c r="CS42" s="83">
        <f t="shared" ref="CS42" si="2395">CR42-CL43+CS43</f>
        <v>1.8565542456785931</v>
      </c>
      <c r="CT42" s="83">
        <f t="shared" ref="CT42" si="2396">CS42-CM43+CT43</f>
        <v>1.8035804619106988</v>
      </c>
      <c r="CU42" s="83">
        <f t="shared" ref="CU42" si="2397">CT42-CN43+CU43</f>
        <v>1.7565382557581681</v>
      </c>
      <c r="CV42" s="105">
        <f t="shared" ref="CV42" si="2398">CU42-CO43+CV43</f>
        <v>1.7148401532610928</v>
      </c>
      <c r="CW42" s="83">
        <f t="shared" ref="CW42" si="2399">CV42-CP43+CW43</f>
        <v>1.6779142053261982</v>
      </c>
      <c r="CX42" s="83">
        <f t="shared" ref="CX42" si="2400">CW42-CQ43+CX43</f>
        <v>1.6495332306723902</v>
      </c>
      <c r="CY42" s="83">
        <f t="shared" ref="CY42" si="2401">CX42-CR43+CY43</f>
        <v>1.6191924449065909</v>
      </c>
      <c r="CZ42" s="83">
        <f t="shared" ref="CZ42" si="2402">CY42-CS43+CZ43</f>
        <v>1.5876459097463218</v>
      </c>
      <c r="DA42" s="83">
        <f t="shared" ref="DA42" si="2403">CZ42-CT43+DA43</f>
        <v>1.5556117151336122</v>
      </c>
      <c r="DB42" s="83">
        <f t="shared" ref="DB42" si="2404">DA42-CU43+DB43</f>
        <v>1.5237663942337054</v>
      </c>
      <c r="DC42" s="83">
        <f t="shared" ref="DC42" si="2405">DB42-CV43+DC43</f>
        <v>1.4927408183939324</v>
      </c>
      <c r="DD42" s="105">
        <f t="shared" ref="DD42" si="2406">DC42-CW43+DD43</f>
        <v>1.4631176583347887</v>
      </c>
      <c r="DE42" s="83">
        <f t="shared" ref="DE42" si="2407">DD42-CX43+DE43</f>
        <v>1.4354304002117064</v>
      </c>
      <c r="DF42" s="83">
        <f t="shared" ref="DF42" si="2408">DE42-CY43+DF43</f>
        <v>1.4111061770920392</v>
      </c>
      <c r="DG42" s="83">
        <f t="shared" ref="DG42" si="2409">DF42-CZ43+DG43</f>
        <v>1.3894432153485465</v>
      </c>
      <c r="DH42" s="83">
        <f t="shared" ref="DH42" si="2410">DG42-DA43+DH43</f>
        <v>1.3698339804099262</v>
      </c>
      <c r="DI42" s="83">
        <f t="shared" ref="DI42" si="2411">DH42-DB43+DI43</f>
        <v>1.351764822502783</v>
      </c>
      <c r="DJ42" s="83">
        <f t="shared" ref="DJ42" si="2412">DI42-DC43+DJ43</f>
        <v>1.334814126964909</v>
      </c>
      <c r="DK42" s="105">
        <f t="shared" ref="DK42" si="2413">DJ42-DD43+DK43</f>
        <v>1.3186490200999363</v>
      </c>
      <c r="DL42" s="83">
        <f t="shared" ref="DL42" si="2414">DK42-DE43+DL43</f>
        <v>1.3030207100796309</v>
      </c>
      <c r="DM42" s="83">
        <f t="shared" ref="DM42" si="2415">DL42-DF43+DM43</f>
        <v>1.2874444881841403</v>
      </c>
      <c r="DN42" s="83">
        <f t="shared" ref="DN42" si="2416">DM42-DG43+DN43</f>
        <v>1.2723069876249857</v>
      </c>
      <c r="DO42" s="83">
        <f t="shared" ref="DO42" si="2417">DN42-DH43+DO43</f>
        <v>1.2578890311940443</v>
      </c>
      <c r="DP42" s="83">
        <f t="shared" ref="DP42" si="2418">DO42-DI43+DP43</f>
        <v>1.2443751100530374</v>
      </c>
      <c r="DQ42" s="83">
        <f t="shared" ref="DQ42" si="2419">DP42-DJ43+DQ43</f>
        <v>1.2318632397823104</v>
      </c>
      <c r="DR42" s="83">
        <f t="shared" ref="DR42" si="2420">DQ42-DK43+DR43</f>
        <v>1.2203749776616635</v>
      </c>
      <c r="DS42" s="83">
        <f t="shared" ref="DS42" si="2421">DR42-DL43+DS43</f>
        <v>1.2098653826249628</v>
      </c>
      <c r="DT42" s="83">
        <f t="shared" ref="DT42" si="2422">DS42-DM43+DT43</f>
        <v>1.2002327050691977</v>
      </c>
      <c r="DU42" s="83">
        <f t="shared" ref="DU42" si="2423">DT42-DN43+DU43</f>
        <v>1.1912363220049624</v>
      </c>
      <c r="DV42" s="83">
        <f t="shared" ref="DV42" si="2424">DU42-DO43+DV43</f>
        <v>1.1827147107096168</v>
      </c>
      <c r="DW42" s="83">
        <f t="shared" ref="DW42" si="2425">DV42-DP43+DW43</f>
        <v>1.1745709033949479</v>
      </c>
      <c r="DX42" s="83">
        <f t="shared" ref="DX42" si="2426">DW42-DQ43+DX43</f>
        <v>1.1667586590781482</v>
      </c>
      <c r="DY42" s="83">
        <f t="shared" ref="DY42" si="2427">DX42-DR43+DY43</f>
        <v>1.1592694883651036</v>
      </c>
      <c r="DZ42" s="83">
        <f t="shared" ref="DZ42" si="2428">DY42-DS43+DZ43</f>
        <v>1.1521206474635246</v>
      </c>
      <c r="EA42" s="83">
        <f t="shared" ref="EA42" si="2429">DZ42-DT43+EA43</f>
        <v>1.145344196100011</v>
      </c>
      <c r="EB42" s="83">
        <f t="shared" ref="EB42" si="2430">EA42-DU43+EB43</f>
        <v>1.1390000082703589</v>
      </c>
      <c r="EC42" s="83">
        <f t="shared" ref="EC42" si="2431">EB42-DV43+EC43</f>
        <v>1.1331023887993867</v>
      </c>
      <c r="ED42" s="83">
        <f t="shared" ref="ED42" si="2432">EC42-DW43+ED43</f>
        <v>1.1276335103473938</v>
      </c>
      <c r="EE42" s="83">
        <f t="shared" ref="EE42" si="2433">ED42-DX43+EE43</f>
        <v>1.1225551034314796</v>
      </c>
      <c r="EF42" s="83">
        <f t="shared" ref="EF42" si="2434">EE42-DY43+EF43</f>
        <v>1.1178184245176672</v>
      </c>
      <c r="EG42" s="83">
        <f t="shared" ref="EG42" si="2435">EF42-DZ43+EG43</f>
        <v>1.1133725527603486</v>
      </c>
      <c r="EH42" s="83">
        <f t="shared" ref="EH42" si="2436">EG42-EA43+EH43</f>
        <v>1.1091710902587417</v>
      </c>
      <c r="EI42" s="83">
        <f t="shared" ref="EI42" si="2437">EH42-EB43+EI43</f>
        <v>1.1051773630606549</v>
      </c>
      <c r="EJ42" s="83">
        <f t="shared" ref="EJ42" si="2438">EI42-EC43+EJ43</f>
        <v>1.1013765271285301</v>
      </c>
      <c r="EK42" s="83">
        <f t="shared" ref="EK42" si="2439">EJ42-ED43+EK43</f>
        <v>1.0977665114362212</v>
      </c>
      <c r="EL42" s="83">
        <f t="shared" ref="EL42" si="2440">EK42-EE43+EL43</f>
        <v>1.0943509944486962</v>
      </c>
      <c r="EM42" s="83">
        <f t="shared" ref="EM42" si="2441">EL42-EF43+EM43</f>
        <v>1.0911342347030699</v>
      </c>
      <c r="EN42" s="83">
        <f t="shared" ref="EN42" si="2442">EM42-EG43+EN43</f>
        <v>1.0881175682194217</v>
      </c>
      <c r="EO42" s="83">
        <f t="shared" ref="EO42" si="2443">EN42-EH43+EO43</f>
        <v>1.085297380738502</v>
      </c>
      <c r="EP42" s="83">
        <f t="shared" ref="EP42" si="2444">EO42-EI43+EP43</f>
        <v>1.0826643613851206</v>
      </c>
      <c r="EQ42" s="83">
        <f t="shared" ref="EQ42" si="2445">EP42-EJ43+EQ43</f>
        <v>1.0802021891405675</v>
      </c>
      <c r="ER42" s="83">
        <f t="shared" ref="ER42" si="2446">EQ42-EK43+ER43</f>
        <v>1.0778924278270363</v>
      </c>
      <c r="ES42" s="83">
        <f t="shared" ref="ES42" si="2447">ER42-EL43+ES43</f>
        <v>1.0757177871364365</v>
      </c>
      <c r="ET42" s="83">
        <f t="shared" ref="ET42" si="2448">ES42-EM43+ET43</f>
        <v>1.0736640244306526</v>
      </c>
      <c r="EU42" s="83">
        <f t="shared" ref="EU42" si="2449">ET42-EN43+EU43</f>
        <v>1.0717207471553905</v>
      </c>
      <c r="EV42" s="83">
        <f t="shared" ref="EV42" si="2450">EU42-EO43+EV43</f>
        <v>1.0698813583962647</v>
      </c>
      <c r="EW42" s="83">
        <f t="shared" ref="EW42" si="2451">EV42-EP43+EW43</f>
        <v>1.0681423686896059</v>
      </c>
      <c r="EX42" s="83">
        <f t="shared" ref="EX42" si="2452">EW42-EQ43+EX43</f>
        <v>1.0665022760608203</v>
      </c>
      <c r="EY42" s="83">
        <f t="shared" ref="EY42" si="2453">EX42-ER43+EY43</f>
        <v>1.0649594717867148</v>
      </c>
      <c r="EZ42" s="83">
        <f t="shared" ref="EZ42" si="2454">EY42-ES43+EZ43</f>
        <v>1.0635111593710274</v>
      </c>
      <c r="FA42" s="83">
        <f t="shared" ref="FA42" si="2455">EZ42-ET43+FA43</f>
        <v>1.0621530203438339</v>
      </c>
      <c r="FB42" s="83">
        <f t="shared" ref="FB42" si="2456">FA42-EU43+FB43</f>
        <v>1.0608793934970018</v>
      </c>
      <c r="FC42" s="83">
        <f t="shared" ref="FC42" si="2457">FB42-EV43+FC43</f>
        <v>1.0596837666624195</v>
      </c>
      <c r="FD42" s="83">
        <f t="shared" ref="FD42" si="2458">FC42-EW43+FD43</f>
        <v>1.0585594117148727</v>
      </c>
      <c r="FE42" s="83">
        <f t="shared" ref="FE42" si="2459">FD42-EX43+FE43</f>
        <v>1.0575000237429903</v>
      </c>
      <c r="FF42" s="83">
        <f t="shared" ref="FF42" si="2460">FE42-EY43+FF43</f>
        <v>1.0565003742263379</v>
      </c>
      <c r="FG42" s="83">
        <f t="shared" ref="FG42" si="2461">FF42-EZ43+FG43</f>
        <v>1.0555564567524576</v>
      </c>
      <c r="FH42" s="83">
        <f t="shared" ref="FH42" si="2462">FG42-FA43+FH43</f>
        <v>1.0546653175042315</v>
      </c>
      <c r="FI42" s="83">
        <f t="shared" ref="FI42" si="2463">FH42-FB43+FI43</f>
        <v>1.0538247234403046</v>
      </c>
      <c r="FJ42" s="83">
        <f t="shared" ref="FJ42" si="2464">FI42-FC43+FJ43</f>
        <v>1.0530327852662358</v>
      </c>
      <c r="FK42" s="83">
        <f t="shared" ref="FK42" si="2465">FJ42-FD43+FK43</f>
        <v>1.0522876200902804</v>
      </c>
      <c r="FL42" s="83">
        <f t="shared" ref="FL42" si="2466">FK42-FE43+FL43</f>
        <v>1.0515871101603627</v>
      </c>
      <c r="FM42" s="83">
        <f t="shared" ref="FM42" si="2467">FL42-FF43+FM43</f>
        <v>1.0509287893171182</v>
      </c>
      <c r="FN42" s="83">
        <f t="shared" ref="FN42" si="2468">FM42-FG43+FN43</f>
        <v>1.0503099288884283</v>
      </c>
      <c r="FO42" s="83">
        <f t="shared" ref="FO42" si="2469">FN42-FH43+FO43</f>
        <v>1.0497277126232805</v>
      </c>
      <c r="FP42" s="83">
        <f t="shared" ref="FP42" si="2470">FO42-FI43+FP43</f>
        <v>1.049179423565793</v>
      </c>
      <c r="FQ42" s="83">
        <f t="shared" ref="FQ42" si="2471">FP42-FJ43+FQ43</f>
        <v>1.0486625938198249</v>
      </c>
      <c r="FR42" s="83">
        <f t="shared" ref="FR42" si="2472">FQ42-FK43+FR43</f>
        <v>1.0481750912412542</v>
      </c>
      <c r="FS42" s="83">
        <f t="shared" ref="FS42" si="2473">FR42-FL43+FS43</f>
        <v>1.0477151355491987</v>
      </c>
      <c r="FT42" s="83">
        <f t="shared" ref="FT42" si="2474">FS42-FM43+FT43</f>
        <v>1.0472812505342983</v>
      </c>
      <c r="FU42" s="83">
        <f t="shared" ref="FU42" si="2475">FT42-FN43+FU43</f>
        <v>1.0468721606229023</v>
      </c>
      <c r="FV42" s="83">
        <f t="shared" ref="FV42" si="2476">FU42-FO43+FV43</f>
        <v>1.0464866831082649</v>
      </c>
      <c r="FW42" s="83">
        <f t="shared" ref="FW42" si="2477">FV42-FP43+FW43</f>
        <v>1.0461236453896428</v>
      </c>
      <c r="FX42" s="83">
        <f t="shared" ref="FX42" si="2478">FW42-FQ43+FX43</f>
        <v>1.0457818398627952</v>
      </c>
      <c r="FY42" s="83">
        <f t="shared" ref="FY42" si="2479">FX42-FR43+FY43</f>
        <v>1.045460017045954</v>
      </c>
      <c r="GA42" s="53" t="s">
        <v>88</v>
      </c>
    </row>
    <row r="43" spans="1:183" s="53" customFormat="1" x14ac:dyDescent="0.25">
      <c r="A43" s="87" t="s">
        <v>122</v>
      </c>
      <c r="B43" s="61"/>
      <c r="C43" s="88">
        <f t="shared" si="2319"/>
        <v>0.15753403686905434</v>
      </c>
      <c r="D43" s="89">
        <f t="shared" ref="D43" si="2480">D42-C42</f>
        <v>0.19534220571762739</v>
      </c>
      <c r="E43" s="89">
        <f t="shared" ref="E43" si="2481">E42-D42</f>
        <v>0.24222433508985808</v>
      </c>
      <c r="F43" s="89">
        <f t="shared" ref="F43" si="2482">F42-E42</f>
        <v>0.30035817551142396</v>
      </c>
      <c r="G43" s="89">
        <f t="shared" ref="G43" si="2483">G42-F42</f>
        <v>0.37244413763416562</v>
      </c>
      <c r="H43" s="89">
        <f t="shared" ref="H43" si="2484">H42-G42</f>
        <v>0.46183073066636537</v>
      </c>
      <c r="I43" s="89">
        <f>I42-H42</f>
        <v>0.57267010602629309</v>
      </c>
      <c r="J43" s="87">
        <f>C25*$L$6</f>
        <v>0.71011093147260296</v>
      </c>
      <c r="K43" s="87">
        <f t="shared" ref="K43:Q43" si="2485">D25*$L$6</f>
        <v>0.88053755502602771</v>
      </c>
      <c r="L43" s="87">
        <f t="shared" si="2485"/>
        <v>1.0918665682322741</v>
      </c>
      <c r="M43" s="87">
        <f t="shared" si="2485"/>
        <v>1.3539145446080205</v>
      </c>
      <c r="N43" s="87">
        <f t="shared" si="2485"/>
        <v>1.6788540353139449</v>
      </c>
      <c r="O43" s="87">
        <f t="shared" si="2485"/>
        <v>2.0817790037892916</v>
      </c>
      <c r="P43" s="96">
        <f t="shared" si="2485"/>
        <v>2.5814059646987229</v>
      </c>
      <c r="Q43" s="87">
        <f t="shared" si="2485"/>
        <v>0.87663456805149576</v>
      </c>
      <c r="R43" s="87">
        <f t="shared" ref="R43" si="2486">K25*$L$6</f>
        <v>1.0402671623238384</v>
      </c>
      <c r="S43" s="87">
        <f t="shared" ref="S43" si="2487">L25*$L$6</f>
        <v>1.2431403459161272</v>
      </c>
      <c r="T43" s="87">
        <f t="shared" ref="T43" si="2488">M25*$L$6</f>
        <v>1.4946557945312648</v>
      </c>
      <c r="U43" s="87">
        <f t="shared" ref="U43" si="2489">N25*$L$6</f>
        <v>1.8064632495542277</v>
      </c>
      <c r="V43" s="87">
        <f t="shared" ref="V43" si="2490">O25*$L$6</f>
        <v>2.1929956475183405</v>
      </c>
      <c r="W43" s="96">
        <f t="shared" ref="W43" si="2491">P25*$L$6</f>
        <v>2.6721303328410713</v>
      </c>
      <c r="X43" s="87">
        <f t="shared" ref="X43" si="2492">Q25*$L$6</f>
        <v>3.266005359301845</v>
      </c>
      <c r="Y43" s="87">
        <f t="shared" ref="Y43" si="2493">R25*$L$6</f>
        <v>1.3127168891094416</v>
      </c>
      <c r="Z43" s="87">
        <f t="shared" ref="Z43" si="2494">S25*$L$6</f>
        <v>1.4333314996935547</v>
      </c>
      <c r="AA43" s="87">
        <f t="shared" ref="AA43" si="2495">T25*$L$6</f>
        <v>1.5738322113936716</v>
      </c>
      <c r="AB43" s="87">
        <f t="shared" ref="AB43" si="2496">U25*$L$6</f>
        <v>1.7389500737851198</v>
      </c>
      <c r="AC43" s="87">
        <f t="shared" ref="AC43" si="2497">V25*$L$6</f>
        <v>1.9345298351877329</v>
      </c>
      <c r="AD43" s="96">
        <f t="shared" ref="AD43" si="2498">W25*$L$6</f>
        <v>2.1677860448282229</v>
      </c>
      <c r="AE43" s="87">
        <f t="shared" ref="AE43" si="2499">X25*$L$6</f>
        <v>1.3230350159994664</v>
      </c>
      <c r="AF43" s="87">
        <f t="shared" ref="AF43" si="2500">Y25*$L$6</f>
        <v>1.5962517795289808</v>
      </c>
      <c r="AG43" s="87">
        <f t="shared" ref="AG43" si="2501">Z25*$L$6</f>
        <v>1.6295725263961605</v>
      </c>
      <c r="AH43" s="87">
        <f t="shared" ref="AH43" si="2502">AA25*$L$6</f>
        <v>1.6552207922248878</v>
      </c>
      <c r="AI43" s="87">
        <f t="shared" ref="AI43" si="2503">AB25*$L$6</f>
        <v>1.6704187791231102</v>
      </c>
      <c r="AJ43" s="167">
        <f t="shared" ref="AJ43" si="2504">AC25*$L$6</f>
        <v>1.6717261596453366</v>
      </c>
      <c r="AK43" s="96">
        <f t="shared" ref="AK43" si="2505">AD25*$L$6</f>
        <v>1.6548825362416402</v>
      </c>
      <c r="AL43" s="87">
        <f t="shared" ref="AL43" si="2506">AE25*$L$6</f>
        <v>0.96876770594170425</v>
      </c>
      <c r="AM43" s="87">
        <f t="shared" ref="AM43" si="2507">AF25*$L$6</f>
        <v>0.8435731491107552</v>
      </c>
      <c r="AN43" s="87">
        <f t="shared" ref="AN43" si="2508">AG25*$L$6</f>
        <v>0.86947265366118986</v>
      </c>
      <c r="AO43" s="87">
        <f t="shared" ref="AO43" si="2509">AH25*$L$6</f>
        <v>0.88962930256714035</v>
      </c>
      <c r="AP43" s="87">
        <f t="shared" ref="AP43" si="2510">AI25*$L$6</f>
        <v>0.90214976646277267</v>
      </c>
      <c r="AQ43" s="167">
        <f t="shared" ref="AQ43" si="2511">AJ25*$L$6</f>
        <v>0.90463309845766871</v>
      </c>
      <c r="AR43" s="96">
        <f t="shared" ref="AR43" si="2512">AK25*$L$6</f>
        <v>0.89405145973032785</v>
      </c>
      <c r="AS43" s="87">
        <f t="shared" ref="AS43" si="2513">AL25*$L$6</f>
        <v>0.86660329216777277</v>
      </c>
      <c r="AT43" s="87">
        <f t="shared" ref="AT43" si="2514">AM25*$L$6</f>
        <v>0.8478794391852954</v>
      </c>
      <c r="AU43" s="87">
        <f t="shared" ref="AU43" si="2515">AN25*$L$6</f>
        <v>0.80646786863540765</v>
      </c>
      <c r="AV43" s="87">
        <f t="shared" ref="AV43" si="2516">AO25*$L$6</f>
        <v>0.76353436995949298</v>
      </c>
      <c r="AW43" s="87">
        <f t="shared" ref="AW43" si="2517">AP25*$L$6</f>
        <v>0.71883937130211262</v>
      </c>
      <c r="AX43" s="167">
        <f t="shared" ref="AX43" si="2518">AQ25*$L$6</f>
        <v>0.67209964421021207</v>
      </c>
      <c r="AY43" s="96">
        <f t="shared" ref="AY43" si="2519">AR25*$L$6</f>
        <v>0.62297443939007846</v>
      </c>
      <c r="AZ43" s="87">
        <f t="shared" ref="AZ43" si="2520">AS25*$L$6</f>
        <v>0.57104848643498396</v>
      </c>
      <c r="BA43" s="87">
        <f t="shared" ref="BA43" si="2521">AT25*$L$6</f>
        <v>0.56850501944701481</v>
      </c>
      <c r="BB43" s="87">
        <f t="shared" ref="BB43" si="2522">AU25*$L$6</f>
        <v>0.56597125954475058</v>
      </c>
      <c r="BC43" s="87">
        <f t="shared" ref="BC43" si="2523">AV25*$L$6</f>
        <v>0.55934362802935844</v>
      </c>
      <c r="BD43" s="87">
        <f t="shared" ref="BD43" si="2524">AW25*$L$6</f>
        <v>0.54886650064411269</v>
      </c>
      <c r="BE43" s="167">
        <f t="shared" ref="BE43" si="2525">AX25*$L$6</f>
        <v>0.53488268164840347</v>
      </c>
      <c r="BF43" s="96">
        <f t="shared" ref="BF43" si="2526">AY25*$L$6</f>
        <v>0.51785977743681555</v>
      </c>
      <c r="BG43" s="87">
        <f t="shared" ref="BG43" si="2527">AZ25*$L$6</f>
        <v>0.49842255865097629</v>
      </c>
      <c r="BH43" s="87">
        <f t="shared" ref="BH43" si="2528">BA25*$L$6</f>
        <v>0.47739271855202892</v>
      </c>
      <c r="BI43" s="87">
        <f t="shared" ref="BI43:BM43" si="2529">BB25*$L$6</f>
        <v>0.45986434850363928</v>
      </c>
      <c r="BJ43" s="87">
        <f t="shared" si="2529"/>
        <v>0.44324763919773702</v>
      </c>
      <c r="BK43" s="87">
        <f t="shared" si="2529"/>
        <v>0.42747826389196109</v>
      </c>
      <c r="BL43" s="167">
        <f t="shared" si="2529"/>
        <v>0.41256050350994433</v>
      </c>
      <c r="BM43" s="96">
        <f t="shared" si="2529"/>
        <v>0.39858674956233242</v>
      </c>
      <c r="BN43" s="87">
        <f t="shared" ref="BN43" si="2530">BG25*$L$6</f>
        <v>0.38575851093289354</v>
      </c>
      <c r="BO43" s="87">
        <f t="shared" ref="BO43" si="2531">BH25*$L$6</f>
        <v>0.37441903725585196</v>
      </c>
      <c r="BP43" s="87">
        <f t="shared" ref="BP43" si="2532">BI25*$L$6</f>
        <v>0.36229987198511915</v>
      </c>
      <c r="BQ43" s="87">
        <f t="shared" ref="BQ43" si="2533">BJ25*$L$6</f>
        <v>0.35012386974175952</v>
      </c>
      <c r="BR43" s="87">
        <f t="shared" ref="BR43" si="2534">BK25*$L$6</f>
        <v>0.33814564396976887</v>
      </c>
      <c r="BS43" s="87">
        <f t="shared" ref="BS43" si="2535">BL25*$L$6</f>
        <v>0.32661141665756488</v>
      </c>
      <c r="BT43" s="96">
        <f t="shared" ref="BT43" si="2536">BM25*$L$6</f>
        <v>0.31576025005255698</v>
      </c>
      <c r="BU43" s="87">
        <f t="shared" ref="BU43" si="2537">BN25*$L$6</f>
        <v>0.30582936427401403</v>
      </c>
      <c r="BV43" s="87">
        <f t="shared" ref="BV43" si="2538">BO25*$L$6</f>
        <v>0.29705431731158077</v>
      </c>
      <c r="BW43" s="87">
        <f t="shared" ref="BW43" si="2539">BP25*$L$6</f>
        <v>0.28846041832916941</v>
      </c>
      <c r="BX43" s="87">
        <f t="shared" ref="BX43" si="2540">BQ25*$L$6</f>
        <v>0.27987245882753842</v>
      </c>
      <c r="BY43" s="87">
        <f t="shared" ref="BY43" si="2541">BR25*$L$6</f>
        <v>0.27134156352610872</v>
      </c>
      <c r="BZ43" s="87">
        <f t="shared" ref="BZ43" si="2542">BS25*$L$6</f>
        <v>0.26293153233988231</v>
      </c>
      <c r="CA43" s="96">
        <f t="shared" ref="CA43" si="2543">BT25*$L$6</f>
        <v>0.25471374450304968</v>
      </c>
      <c r="CB43" s="87">
        <f t="shared" ref="CB43" si="2544">BU25*$L$6</f>
        <v>0.28788718707062638</v>
      </c>
      <c r="CC43" s="87">
        <f t="shared" ref="CC43:CD43" si="2545">BV25*$L$6</f>
        <v>0.27899175460401821</v>
      </c>
      <c r="CD43" s="87">
        <f t="shared" si="2545"/>
        <v>0.2705371180031001</v>
      </c>
      <c r="CE43" s="87">
        <f t="shared" ref="CE43" si="2546">BX25*$L$6</f>
        <v>0.26247602416774601</v>
      </c>
      <c r="CF43" s="87">
        <f t="shared" ref="CF43" si="2547">BY25*$L$6</f>
        <v>0.25479093297700911</v>
      </c>
      <c r="CG43" s="87">
        <f t="shared" ref="CG43" si="2548">BZ25*$L$6</f>
        <v>0.24745790157013353</v>
      </c>
      <c r="CH43" s="96">
        <f t="shared" ref="CH43" si="2549">CA25*$L$6</f>
        <v>0.24044583797339991</v>
      </c>
      <c r="CI43" s="87">
        <f t="shared" ref="CI43" si="2550">CB25*$L$6</f>
        <v>0.23371499761204403</v>
      </c>
      <c r="CJ43" s="87">
        <f t="shared" ref="CJ43" si="2551">CC25*$L$6</f>
        <v>0.23152753282639746</v>
      </c>
      <c r="CK43" s="87">
        <f t="shared" ref="CK43" si="2552">CD25*$L$6</f>
        <v>0.22043083770130312</v>
      </c>
      <c r="CL43" s="87">
        <f t="shared" ref="CL43" si="2553">CE25*$L$6</f>
        <v>0.20967858011157395</v>
      </c>
      <c r="CM43" s="87">
        <f t="shared" ref="CM43" si="2554">CF25*$L$6</f>
        <v>0.19929872838793958</v>
      </c>
      <c r="CN43" s="87">
        <f t="shared" ref="CN43" si="2555">CG25*$L$6</f>
        <v>0.18930759278365564</v>
      </c>
      <c r="CO43" s="96">
        <f t="shared" ref="CO43" si="2556">CH25*$L$6</f>
        <v>0.17970865276908729</v>
      </c>
      <c r="CP43" s="87">
        <f t="shared" ref="CP43" si="2557">CI25*$L$6</f>
        <v>0.17049166201004365</v>
      </c>
      <c r="CQ43" s="87">
        <f t="shared" ref="CQ43" si="2558">CJ25*$L$6</f>
        <v>0.15731926586414458</v>
      </c>
      <c r="CR43" s="87">
        <f t="shared" ref="CR43" si="2559">CK25*$L$6</f>
        <v>0.1538500699387553</v>
      </c>
      <c r="CS43" s="87">
        <f t="shared" ref="CS43" si="2560">CL25*$L$6</f>
        <v>0.15018645363724245</v>
      </c>
      <c r="CT43" s="87">
        <f t="shared" ref="CT43" si="2561">CM25*$L$6</f>
        <v>0.14632494462004514</v>
      </c>
      <c r="CU43" s="87">
        <f t="shared" ref="CU43" si="2562">CN25*$L$6</f>
        <v>0.14226538663112495</v>
      </c>
      <c r="CV43" s="96">
        <f t="shared" ref="CV43" si="2563">CO25*$L$6</f>
        <v>0.13801055027201201</v>
      </c>
      <c r="CW43" s="87">
        <f t="shared" ref="CW43" si="2564">CP25*$L$6</f>
        <v>0.13356571407514886</v>
      </c>
      <c r="CX43" s="87">
        <f t="shared" ref="CX43" si="2565">CQ25*$L$6</f>
        <v>0.12893829121033665</v>
      </c>
      <c r="CY43" s="87">
        <f t="shared" ref="CY43" si="2566">CR25*$L$6</f>
        <v>0.12350928417295584</v>
      </c>
      <c r="CZ43" s="87">
        <f t="shared" ref="CZ43" si="2567">CS25*$L$6</f>
        <v>0.11863991847697335</v>
      </c>
      <c r="DA43" s="87">
        <f t="shared" ref="DA43" si="2568">CT25*$L$6</f>
        <v>0.11429075000733568</v>
      </c>
      <c r="DB43" s="87">
        <f t="shared" ref="DB43" si="2569">CU25*$L$6</f>
        <v>0.11042006573121815</v>
      </c>
      <c r="DC43" s="87">
        <f t="shared" ref="DC43" si="2570">CV25*$L$6</f>
        <v>0.10698497443223894</v>
      </c>
      <c r="DD43" s="96">
        <f t="shared" ref="DD43" si="2571">CW25*$L$6</f>
        <v>0.10394255401600529</v>
      </c>
      <c r="DE43" s="87">
        <f t="shared" ref="DE43" si="2572">CX25*$L$6</f>
        <v>0.1012510330872544</v>
      </c>
      <c r="DF43" s="87">
        <f t="shared" ref="DF43" si="2573">CY25*$L$6</f>
        <v>9.9185061053288712E-2</v>
      </c>
      <c r="DG43" s="87">
        <f t="shared" ref="DG43" si="2574">CZ25*$L$6</f>
        <v>9.6976956733480613E-2</v>
      </c>
      <c r="DH43" s="87">
        <f t="shared" ref="DH43" si="2575">DA25*$L$6</f>
        <v>9.4681515068715555E-2</v>
      </c>
      <c r="DI43" s="87">
        <f t="shared" ref="DI43" si="2576">DB25*$L$6</f>
        <v>9.2350907824074915E-2</v>
      </c>
      <c r="DJ43" s="87">
        <f t="shared" ref="DJ43" si="2577">DC25*$L$6</f>
        <v>9.0034278894364841E-2</v>
      </c>
      <c r="DK43" s="96">
        <f t="shared" ref="DK43" si="2578">DD25*$L$6</f>
        <v>8.7777447151032681E-2</v>
      </c>
      <c r="DL43" s="87">
        <f t="shared" ref="DL43" si="2579">DE25*$L$6</f>
        <v>8.5622723066949055E-2</v>
      </c>
      <c r="DM43" s="87">
        <f t="shared" ref="DM43" si="2580">DF25*$L$6</f>
        <v>8.3608839157797959E-2</v>
      </c>
      <c r="DN43" s="87">
        <f t="shared" ref="DN43" si="2581">DG25*$L$6</f>
        <v>8.1839456174326031E-2</v>
      </c>
      <c r="DO43" s="87">
        <f t="shared" ref="DO43" si="2582">DH25*$L$6</f>
        <v>8.0263558637774082E-2</v>
      </c>
      <c r="DP43" s="87">
        <f t="shared" ref="DP43" si="2583">DI25*$L$6</f>
        <v>7.88369866830681E-2</v>
      </c>
      <c r="DQ43" s="87">
        <f t="shared" ref="DQ43" si="2584">DJ25*$L$6</f>
        <v>7.7522408623637989E-2</v>
      </c>
      <c r="DR43" s="87">
        <f t="shared" ref="DR43" si="2585">DK25*$L$6</f>
        <v>7.6289185030385648E-2</v>
      </c>
      <c r="DS43" s="87">
        <f t="shared" ref="DS43" si="2586">DL25*$L$6</f>
        <v>7.5113128030248444E-2</v>
      </c>
      <c r="DT43" s="87">
        <f t="shared" ref="DT43" si="2587">DM25*$L$6</f>
        <v>7.3976161602032853E-2</v>
      </c>
      <c r="DU43" s="87">
        <f t="shared" ref="DU43" si="2588">DN25*$L$6</f>
        <v>7.2843073110090931E-2</v>
      </c>
      <c r="DV43" s="87">
        <f t="shared" ref="DV43" si="2589">DO25*$L$6</f>
        <v>7.1741947342428405E-2</v>
      </c>
      <c r="DW43" s="87">
        <f t="shared" ref="DW43" si="2590">DP25*$L$6</f>
        <v>7.0693179368399223E-2</v>
      </c>
      <c r="DX43" s="87">
        <f t="shared" ref="DX43" si="2591">DQ25*$L$6</f>
        <v>6.9710164306838338E-2</v>
      </c>
      <c r="DY43" s="87">
        <f t="shared" ref="DY43" si="2592">DR25*$L$6</f>
        <v>6.8800014317341035E-2</v>
      </c>
      <c r="DZ43" s="87">
        <f t="shared" ref="DZ43" si="2593">DS25*$L$6</f>
        <v>6.7964287128669462E-2</v>
      </c>
      <c r="EA43" s="87">
        <f t="shared" ref="EA43" si="2594">DT25*$L$6</f>
        <v>6.7199710238519256E-2</v>
      </c>
      <c r="EB43" s="87">
        <f t="shared" ref="EB43" si="2595">DU25*$L$6</f>
        <v>6.6498885280438583E-2</v>
      </c>
      <c r="EC43" s="87">
        <f t="shared" ref="EC43" si="2596">DV25*$L$6</f>
        <v>6.5844327871456179E-2</v>
      </c>
      <c r="ED43" s="87">
        <f t="shared" ref="ED43" si="2597">DW25*$L$6</f>
        <v>6.5224300916406117E-2</v>
      </c>
      <c r="EE43" s="87">
        <f t="shared" ref="EE43" si="2598">DX25*$L$6</f>
        <v>6.4631757390924124E-2</v>
      </c>
      <c r="EF43" s="87">
        <f t="shared" ref="EF43" si="2599">DY25*$L$6</f>
        <v>6.4063335403528723E-2</v>
      </c>
      <c r="EG43" s="87">
        <f t="shared" ref="EG43" si="2600">DZ25*$L$6</f>
        <v>6.3518415371350945E-2</v>
      </c>
      <c r="EH43" s="87">
        <f t="shared" ref="EH43" si="2601">EA25*$L$6</f>
        <v>6.299824773691233E-2</v>
      </c>
      <c r="EI43" s="87">
        <f t="shared" ref="EI43" si="2602">EB25*$L$6</f>
        <v>6.2505158082351825E-2</v>
      </c>
      <c r="EJ43" s="87">
        <f t="shared" ref="EJ43" si="2603">EC25*$L$6</f>
        <v>6.2043491939331334E-2</v>
      </c>
      <c r="EK43" s="87">
        <f t="shared" ref="EK43" si="2604">ED25*$L$6</f>
        <v>6.1614285224097315E-2</v>
      </c>
      <c r="EL43" s="87">
        <f t="shared" ref="EL43" si="2605">EE25*$L$6</f>
        <v>6.1216240403399076E-2</v>
      </c>
      <c r="EM43" s="87">
        <f t="shared" ref="EM43" si="2606">EF25*$L$6</f>
        <v>6.0846575657902399E-2</v>
      </c>
      <c r="EN43" s="87">
        <f t="shared" ref="EN43" si="2607">EG25*$L$6</f>
        <v>6.0501748887702794E-2</v>
      </c>
      <c r="EO43" s="87">
        <f t="shared" ref="EO43" si="2608">EH25*$L$6</f>
        <v>6.0178060255992635E-2</v>
      </c>
      <c r="EP43" s="87">
        <f t="shared" ref="EP43" si="2609">EI25*$L$6</f>
        <v>5.9872138728970473E-2</v>
      </c>
      <c r="EQ43" s="87">
        <f t="shared" ref="EQ43" si="2610">EJ25*$L$6</f>
        <v>5.9581319694778229E-2</v>
      </c>
      <c r="ER43" s="87">
        <f t="shared" ref="ER43" si="2611">EK25*$L$6</f>
        <v>5.9304523910565975E-2</v>
      </c>
      <c r="ES43" s="87">
        <f t="shared" ref="ES43" si="2612">EL25*$L$6</f>
        <v>5.9041599712799216E-2</v>
      </c>
      <c r="ET43" s="87">
        <f t="shared" ref="ET43" si="2613">EM25*$L$6</f>
        <v>5.8792812952118502E-2</v>
      </c>
      <c r="EU43" s="87">
        <f t="shared" ref="EU43" si="2614">EN25*$L$6</f>
        <v>5.8558471612440655E-2</v>
      </c>
      <c r="EV43" s="87">
        <f t="shared" ref="EV43" si="2615">EO25*$L$6</f>
        <v>5.833867149686691E-2</v>
      </c>
      <c r="EW43" s="87">
        <f t="shared" ref="EW43" si="2616">EP25*$L$6</f>
        <v>5.8133149022311599E-2</v>
      </c>
      <c r="EX43" s="87">
        <f t="shared" ref="EX43" si="2617">EQ25*$L$6</f>
        <v>5.794122706599264E-2</v>
      </c>
      <c r="EY43" s="87">
        <f t="shared" ref="EY43" si="2618">ER25*$L$6</f>
        <v>5.7761719636460512E-2</v>
      </c>
      <c r="EZ43" s="87">
        <f t="shared" ref="EZ43" si="2619">ES25*$L$6</f>
        <v>5.7593287297111898E-2</v>
      </c>
      <c r="FA43" s="87">
        <f t="shared" ref="FA43" si="2620">ET25*$L$6</f>
        <v>5.7434673924924878E-2</v>
      </c>
      <c r="FB43" s="87">
        <f t="shared" ref="FB43" si="2621">EU25*$L$6</f>
        <v>5.7284844765608404E-2</v>
      </c>
      <c r="FC43" s="87">
        <f t="shared" ref="FC43" si="2622">EV25*$L$6</f>
        <v>5.7143044662284592E-2</v>
      </c>
      <c r="FD43" s="87">
        <f t="shared" ref="FD43" si="2623">EW25*$L$6</f>
        <v>5.7008794074764745E-2</v>
      </c>
      <c r="FE43" s="87">
        <f t="shared" ref="FE43" si="2624">EX25*$L$6</f>
        <v>5.6881839094110383E-2</v>
      </c>
      <c r="FF43" s="87">
        <f t="shared" ref="FF43" si="2625">EY25*$L$6</f>
        <v>5.6762070119808113E-2</v>
      </c>
      <c r="FG43" s="87">
        <f t="shared" ref="FG43" si="2626">EZ25*$L$6</f>
        <v>5.664936982323153E-2</v>
      </c>
      <c r="FH43" s="87">
        <f t="shared" ref="FH43" si="2627">FA25*$L$6</f>
        <v>5.6543534676698919E-2</v>
      </c>
      <c r="FI43" s="87">
        <f t="shared" ref="FI43" si="2628">FB25*$L$6</f>
        <v>5.6444250701681499E-2</v>
      </c>
      <c r="FJ43" s="87">
        <f t="shared" ref="FJ43" si="2629">FC25*$L$6</f>
        <v>5.6351106488215764E-2</v>
      </c>
      <c r="FK43" s="87">
        <f t="shared" ref="FK43" si="2630">FD25*$L$6</f>
        <v>5.6263628898809426E-2</v>
      </c>
      <c r="FL43" s="87">
        <f t="shared" ref="FL43" si="2631">FE25*$L$6</f>
        <v>5.6181329164192641E-2</v>
      </c>
      <c r="FM43" s="87">
        <f t="shared" ref="FM43" si="2632">FF25*$L$6</f>
        <v>5.6103749276563676E-2</v>
      </c>
      <c r="FN43" s="87">
        <f t="shared" ref="FN43" si="2633">FG25*$L$6</f>
        <v>5.6030509394541746E-2</v>
      </c>
      <c r="FO43" s="87">
        <f t="shared" ref="FO43" si="2634">FH25*$L$6</f>
        <v>5.5961318411551053E-2</v>
      </c>
      <c r="FP43" s="87">
        <f t="shared" ref="FP43" si="2635">FI25*$L$6</f>
        <v>5.5895961644194005E-2</v>
      </c>
      <c r="FQ43" s="87">
        <f t="shared" ref="FQ43" si="2636">FJ25*$L$6</f>
        <v>5.5834276742247592E-2</v>
      </c>
      <c r="FR43" s="87">
        <f t="shared" ref="FR43" si="2637">FK25*$L$6</f>
        <v>5.5776126320238845E-2</v>
      </c>
      <c r="FS43" s="87">
        <f t="shared" ref="FS43" si="2638">FL25*$L$6</f>
        <v>5.5721373472137084E-2</v>
      </c>
      <c r="FT43" s="87">
        <f t="shared" ref="FT43" si="2639">FM25*$L$6</f>
        <v>5.5669864261663406E-2</v>
      </c>
      <c r="FU43" s="87">
        <f t="shared" ref="FU43" si="2640">FN25*$L$6</f>
        <v>5.5621419483145827E-2</v>
      </c>
      <c r="FV43" s="87">
        <f t="shared" ref="FV43" si="2641">FO25*$L$6</f>
        <v>5.5575840896913614E-2</v>
      </c>
      <c r="FW43" s="87">
        <f t="shared" ref="FW43" si="2642">FP25*$L$6</f>
        <v>5.5532923925571853E-2</v>
      </c>
      <c r="FX43" s="87">
        <f t="shared" ref="FX43" si="2643">FQ25*$L$6</f>
        <v>5.5492471215400026E-2</v>
      </c>
      <c r="FY43" s="87">
        <f t="shared" ref="FY43" si="2644">FR25*$L$6</f>
        <v>5.5454303503397834E-2</v>
      </c>
      <c r="GA43" s="87" t="s">
        <v>122</v>
      </c>
    </row>
    <row r="44" spans="1:183" s="53" customFormat="1" x14ac:dyDescent="0.25">
      <c r="A44" s="53" t="s">
        <v>89</v>
      </c>
      <c r="B44" s="61"/>
      <c r="C44" s="109">
        <f t="shared" ref="C44:G45" si="2645">D44/(1+$V$6)</f>
        <v>0.11226563546990084</v>
      </c>
      <c r="D44" s="109">
        <f t="shared" si="2645"/>
        <v>0.13920938798267704</v>
      </c>
      <c r="E44" s="109">
        <f t="shared" si="2645"/>
        <v>0.17261964109851952</v>
      </c>
      <c r="F44" s="109">
        <f t="shared" si="2645"/>
        <v>0.21404835496216421</v>
      </c>
      <c r="G44" s="109">
        <f t="shared" si="2645"/>
        <v>0.26541996015308361</v>
      </c>
      <c r="H44" s="109">
        <f>I44/(1+$V$6)</f>
        <v>0.32912075058982365</v>
      </c>
      <c r="I44" s="82">
        <f>V7*AH8</f>
        <v>0.40810973073138135</v>
      </c>
      <c r="J44" s="83">
        <f t="shared" ref="J44:Q44" si="2646">I44-C45+J45</f>
        <v>0.48432723343531914</v>
      </c>
      <c r="K44" s="83">
        <f t="shared" si="2646"/>
        <v>0.57883693678820203</v>
      </c>
      <c r="L44" s="83">
        <f t="shared" si="2646"/>
        <v>0.69602896894577682</v>
      </c>
      <c r="M44" s="83">
        <f t="shared" si="2646"/>
        <v>0.84134708882116949</v>
      </c>
      <c r="N44" s="83">
        <f t="shared" si="2646"/>
        <v>1.0215415574666564</v>
      </c>
      <c r="O44" s="83">
        <f t="shared" si="2646"/>
        <v>1.24498269858706</v>
      </c>
      <c r="P44" s="105">
        <f t="shared" si="2646"/>
        <v>1.5220497135763604</v>
      </c>
      <c r="Q44" s="83">
        <f t="shared" si="2646"/>
        <v>1.6559317129283959</v>
      </c>
      <c r="R44" s="83">
        <f t="shared" ref="R44" si="2647">Q44-K45+R45</f>
        <v>1.8095715204512246</v>
      </c>
      <c r="S44" s="83">
        <f t="shared" ref="S44" si="2648">R44-L45+S45</f>
        <v>1.987699638346442</v>
      </c>
      <c r="T44" s="83">
        <f t="shared" ref="T44" si="2649">S44-M45+T45</f>
        <v>2.196176021702775</v>
      </c>
      <c r="U44" s="83">
        <f t="shared" ref="U44" si="2650">T44-N45+U45</f>
        <v>2.4422580949238295</v>
      </c>
      <c r="V44" s="83">
        <f t="shared" ref="V44" si="2651">U44-O45+V45</f>
        <v>2.7349314772601421</v>
      </c>
      <c r="W44" s="105">
        <f t="shared" ref="W44" si="2652">V44-P45+W45</f>
        <v>3.085317607116898</v>
      </c>
      <c r="X44" s="83">
        <f t="shared" ref="X44" si="2653">W44-Q45+X45</f>
        <v>3.716856500008519</v>
      </c>
      <c r="Y44" s="83">
        <f t="shared" ref="Y44" si="2654">X44-R45+Y45</f>
        <v>3.7948492004185876</v>
      </c>
      <c r="Z44" s="83">
        <f t="shared" ref="Z44" si="2655">Y44-S45+Z45</f>
        <v>3.8583664742005261</v>
      </c>
      <c r="AA44" s="83">
        <f t="shared" ref="AA44" si="2656">Z44-T45+AA45</f>
        <v>3.9012802622993026</v>
      </c>
      <c r="AB44" s="83">
        <f t="shared" ref="AB44" si="2657">AA44-U45+AB45</f>
        <v>3.9159853661985977</v>
      </c>
      <c r="AC44" s="83">
        <f t="shared" ref="AC44" si="2658">AB44-V45+AC45</f>
        <v>3.8930416760275954</v>
      </c>
      <c r="AD44" s="105">
        <f t="shared" ref="AD44" si="2659">AC44-W45+AD45</f>
        <v>3.8207289453444027</v>
      </c>
      <c r="AE44" s="83">
        <f t="shared" ref="AE44" si="2660">AD44-X45+AE45</f>
        <v>3.3504052915267888</v>
      </c>
      <c r="AF44" s="83">
        <f t="shared" ref="AF44" si="2661">AE44-Y45+AF45</f>
        <v>3.471883426053175</v>
      </c>
      <c r="AG44" s="83">
        <f t="shared" ref="AG44" si="2662">AF44-Z45+AG45</f>
        <v>3.5641879810958557</v>
      </c>
      <c r="AH44" s="83">
        <f t="shared" ref="AH44" si="2663">AG44-AA45+AH45</f>
        <v>3.6183474569224039</v>
      </c>
      <c r="AI44" s="83">
        <f t="shared" ref="AI44" si="2664">AH44-AB45+AI45</f>
        <v>3.6229795051927427</v>
      </c>
      <c r="AJ44" s="161">
        <f t="shared" ref="AJ44" si="2665">AI44-AC45+AJ45</f>
        <v>3.5637220522079955</v>
      </c>
      <c r="AK44" s="105">
        <f t="shared" ref="AK44" si="2666">AJ44-AD45+AK45</f>
        <v>3.4225326134596363</v>
      </c>
      <c r="AL44" s="83">
        <f t="shared" ref="AL44" si="2667">AK44-AE45+AL45</f>
        <v>3.3183438061044135</v>
      </c>
      <c r="AM44" s="83">
        <f t="shared" ref="AM44" si="2668">AL44-AF45+AM45</f>
        <v>3.095538402798216</v>
      </c>
      <c r="AN44" s="83">
        <f t="shared" ref="AN44" si="2669">AM44-AG45+AN45</f>
        <v>2.8706335116459827</v>
      </c>
      <c r="AO44" s="83">
        <f t="shared" ref="AO44" si="2670">AN44-AH45+AO45</f>
        <v>2.644183360099702</v>
      </c>
      <c r="AP44" s="83">
        <f t="shared" ref="AP44" si="2671">AO44-AI45+AP45</f>
        <v>2.4169929310004514</v>
      </c>
      <c r="AQ44" s="161">
        <f t="shared" ref="AQ44" si="2672">AP44-AJ45+AQ45</f>
        <v>2.1901611659574702</v>
      </c>
      <c r="AR44" s="105">
        <f t="shared" ref="AR44" si="2673">AQ44-AK45+AR45</f>
        <v>1.9651348067706693</v>
      </c>
      <c r="AS44" s="83">
        <f t="shared" ref="AS44" si="2674">AR44-AL45+AS45</f>
        <v>1.9363453382457747</v>
      </c>
      <c r="AT44" s="83">
        <f t="shared" ref="AT44" si="2675">AS44-AM45+AT45</f>
        <v>1.9393130285115538</v>
      </c>
      <c r="AU44" s="83">
        <f t="shared" ref="AU44" si="2676">AT44-AN45+AU45</f>
        <v>1.922559831792694</v>
      </c>
      <c r="AV44" s="83">
        <f t="shared" ref="AV44" si="2677">AU44-AO45+AV45</f>
        <v>1.8872762257695908</v>
      </c>
      <c r="AW44" s="83">
        <f t="shared" ref="AW44" si="2678">AV44-AP45+AW45</f>
        <v>1.8351249833379464</v>
      </c>
      <c r="AX44" s="161">
        <f t="shared" ref="AX44" si="2679">AW44-AQ45+AX45</f>
        <v>1.7683731459567893</v>
      </c>
      <c r="AY44" s="105">
        <f t="shared" ref="AY44" si="2680">AX44-AR45+AY45</f>
        <v>1.6900537787546333</v>
      </c>
      <c r="AZ44" s="83">
        <f t="shared" ref="AZ44" si="2681">AY44-AS45+AZ45</f>
        <v>1.6041643260683669</v>
      </c>
      <c r="BA44" s="83">
        <f t="shared" ref="BA44" si="2682">AZ44-AT45+BA45</f>
        <v>1.5230519375402505</v>
      </c>
      <c r="BB44" s="83">
        <f t="shared" ref="BB44" si="2683">BA44-AU45+BB45</f>
        <v>1.452864834626894</v>
      </c>
      <c r="BC44" s="83">
        <f t="shared" ref="BC44" si="2684">BB44-AV45+BC45</f>
        <v>1.392911503459243</v>
      </c>
      <c r="BD44" s="83">
        <f t="shared" ref="BD44" si="2685">BC44-AW45+BD45</f>
        <v>1.342659785460351</v>
      </c>
      <c r="BE44" s="161">
        <f t="shared" ref="BE44" si="2686">BD44-AX45+BE45</f>
        <v>1.3017831888864746</v>
      </c>
      <c r="BF44" s="105">
        <f t="shared" ref="BF44" si="2687">BE44-AY45+BF45</f>
        <v>1.2702207111820216</v>
      </c>
      <c r="BG44" s="83">
        <f t="shared" ref="BG44" si="2688">BF44-AZ45+BG45</f>
        <v>1.2482511071546267</v>
      </c>
      <c r="BH44" s="83">
        <f t="shared" ref="BH44" si="2689">BG44-BA45+BH45</f>
        <v>1.2205586813579909</v>
      </c>
      <c r="BI44" s="83">
        <f t="shared" ref="BI44:BM44" si="2690">BH44-BB45+BI45</f>
        <v>1.1886413208389999</v>
      </c>
      <c r="BJ44" s="83">
        <f t="shared" si="2690"/>
        <v>1.1538790651282986</v>
      </c>
      <c r="BK44" s="83">
        <f t="shared" si="2690"/>
        <v>1.1175671586779157</v>
      </c>
      <c r="BL44" s="161">
        <f t="shared" si="2690"/>
        <v>1.0809095371254398</v>
      </c>
      <c r="BM44" s="105">
        <f t="shared" si="2690"/>
        <v>1.0450102286079923</v>
      </c>
      <c r="BN44" s="83">
        <f t="shared" ref="BN44" si="2691">BM44-BG45+BN45</f>
        <v>1.0108633353554755</v>
      </c>
      <c r="BO44" s="83">
        <f t="shared" ref="BO44" si="2692">BN44-BH45+BO45</f>
        <v>0.97933513106762671</v>
      </c>
      <c r="BP44" s="83">
        <f t="shared" ref="BP44" si="2693">BO44-BI45+BP45</f>
        <v>0.94906606336421118</v>
      </c>
      <c r="BQ44" s="83">
        <f t="shared" ref="BQ44" si="2694">BP44-BJ45+BQ45</f>
        <v>0.91989593033730344</v>
      </c>
      <c r="BR44" s="83">
        <f t="shared" ref="BR44" si="2695">BQ44-BK45+BR45</f>
        <v>0.89174996801030826</v>
      </c>
      <c r="BS44" s="83">
        <f t="shared" ref="BS44" si="2696">BR44-BL45+BS45</f>
        <v>0.86461490777416017</v>
      </c>
      <c r="BT44" s="105">
        <f t="shared" ref="BT44" si="2697">BS44-BM45+BT45</f>
        <v>0.83850938477791737</v>
      </c>
      <c r="BU44" s="83">
        <f t="shared" ref="BU44" si="2698">BT44-BN45+BU45</f>
        <v>0.81344968267025941</v>
      </c>
      <c r="BV44" s="83">
        <f t="shared" ref="BV44" si="2699">BU44-BO45+BV45</f>
        <v>0.78940525298472708</v>
      </c>
      <c r="BW44" s="83">
        <f t="shared" ref="BW44" si="2700">BV44-BP45+BW45</f>
        <v>0.7666146139857668</v>
      </c>
      <c r="BX44" s="83">
        <f t="shared" ref="BX44" si="2701">BW44-BQ45+BX45</f>
        <v>0.74503427793535804</v>
      </c>
      <c r="BY44" s="83">
        <f t="shared" ref="BY44" si="2702">BX44-BR45+BY45</f>
        <v>0.72456964039986205</v>
      </c>
      <c r="BZ44" s="83">
        <f t="shared" ref="BZ44" si="2703">BY44-BS45+BZ45</f>
        <v>0.7050802534627052</v>
      </c>
      <c r="CA44" s="105">
        <f t="shared" ref="CA44" si="2704">BZ44-BT45+CA45</f>
        <v>0.68638305844132197</v>
      </c>
      <c r="CB44" s="83">
        <f t="shared" ref="CB44" si="2705">CA44-BU45+CB45</f>
        <v>0.68072972953262734</v>
      </c>
      <c r="CC44" s="83">
        <f t="shared" ref="CC44:CD44" si="2706">CB44-BV45+CC45</f>
        <v>0.67497575646079233</v>
      </c>
      <c r="CD44" s="83">
        <f t="shared" si="2706"/>
        <v>0.669230607173812</v>
      </c>
      <c r="CE44" s="83">
        <f t="shared" ref="CE44" si="2707">CD44-BX45+CE45</f>
        <v>0.66363008943085511</v>
      </c>
      <c r="CF44" s="83">
        <f t="shared" ref="CF44" si="2708">CE44-BY45+CF45</f>
        <v>0.65828352397455447</v>
      </c>
      <c r="CG44" s="83">
        <f t="shared" ref="CG44" si="2709">CF44-BZ45+CG45</f>
        <v>0.65326895389447326</v>
      </c>
      <c r="CH44" s="105">
        <f t="shared" ref="CH44" si="2710">CG44-CA45+CH45</f>
        <v>0.64862951925158452</v>
      </c>
      <c r="CI44" s="83">
        <f t="shared" ref="CI44" si="2711">CH44-CB45+CI45</f>
        <v>0.63189321112101993</v>
      </c>
      <c r="CJ44" s="83">
        <f t="shared" ref="CJ44" si="2712">CI44-CC45+CJ45</f>
        <v>0.6172241652736975</v>
      </c>
      <c r="CK44" s="83">
        <f t="shared" ref="CK44" si="2713">CJ44-CD45+CK45</f>
        <v>0.60142500326486492</v>
      </c>
      <c r="CL44" s="83">
        <f t="shared" ref="CL44" si="2714">CK44-CE45+CL45</f>
        <v>0.58449231498647658</v>
      </c>
      <c r="CM44" s="83">
        <f t="shared" ref="CM44" si="2715">CL44-CF45+CM45</f>
        <v>0.56643684130757344</v>
      </c>
      <c r="CN44" s="83">
        <f t="shared" ref="CN44" si="2716">CM44-CG45+CN45</f>
        <v>0.54728120540829794</v>
      </c>
      <c r="CO44" s="105">
        <f t="shared" ref="CO44" si="2717">CN44-CH45+CO45</f>
        <v>0.52705764489700013</v>
      </c>
      <c r="CP44" s="83">
        <f t="shared" ref="CP44" si="2718">CO44-CI45+CP45</f>
        <v>0.50580605932926936</v>
      </c>
      <c r="CQ44" s="83">
        <f t="shared" ref="CQ44" si="2719">CP44-CJ45+CQ45</f>
        <v>0.48092440721774843</v>
      </c>
      <c r="CR44" s="83">
        <f t="shared" ref="CR44" si="2720">CQ44-CK45+CR45</f>
        <v>0.45877234885795565</v>
      </c>
      <c r="CS44" s="83">
        <f t="shared" ref="CS44" si="2721">CR44-CL45+CS45</f>
        <v>0.43917613418050133</v>
      </c>
      <c r="CT44" s="83">
        <f t="shared" ref="CT44" si="2722">CS44-CM45+CT45</f>
        <v>0.42195292645341964</v>
      </c>
      <c r="CU44" s="83">
        <f t="shared" ref="CU44" si="2723">CT44-CN45+CU45</f>
        <v>0.40691549019529494</v>
      </c>
      <c r="CV44" s="105">
        <f t="shared" ref="CV44" si="2724">CU44-CO45+CV45</f>
        <v>0.39387709955904204</v>
      </c>
      <c r="CW44" s="83">
        <f t="shared" ref="CW44" si="2725">CV44-CP45+CW45</f>
        <v>0.38265657910851264</v>
      </c>
      <c r="CX44" s="83">
        <f t="shared" ref="CX44" si="2726">CW44-CQ45+CX45</f>
        <v>0.37440729422839164</v>
      </c>
      <c r="CY44" s="83">
        <f t="shared" ref="CY44" si="2727">CX44-CR45+CY45</f>
        <v>0.36559325904238527</v>
      </c>
      <c r="CZ44" s="83">
        <f t="shared" ref="CZ44" si="2728">CY44-CS45+CZ45</f>
        <v>0.35643215706584758</v>
      </c>
      <c r="DA44" s="83">
        <f t="shared" ref="DA44" si="2729">CZ44-CT45+DA45</f>
        <v>0.34713123530771778</v>
      </c>
      <c r="DB44" s="83">
        <f t="shared" ref="DB44" si="2730">DA44-CU45+DB45</f>
        <v>0.33788568086934773</v>
      </c>
      <c r="DC44" s="83">
        <f t="shared" ref="DC44" si="2731">DB44-CV45+DC45</f>
        <v>0.32887742636325518</v>
      </c>
      <c r="DD44" s="105">
        <f t="shared" ref="DD44" si="2732">DC44-CW45+DD45</f>
        <v>0.32027440953594827</v>
      </c>
      <c r="DE44" s="83">
        <f t="shared" ref="DE44" si="2733">DD44-CX45+DE45</f>
        <v>0.31223038982066287</v>
      </c>
      <c r="DF44" s="83">
        <f t="shared" ref="DF44" si="2734">DE44-CY45+DF45</f>
        <v>0.30515902528542238</v>
      </c>
      <c r="DG44" s="83">
        <f t="shared" ref="DG44" si="2735">DF44-CZ45+DG45</f>
        <v>0.29885694361799214</v>
      </c>
      <c r="DH44" s="83">
        <f t="shared" ref="DH44" si="2736">DG44-DA45+DH45</f>
        <v>0.29314821976907524</v>
      </c>
      <c r="DI44" s="83">
        <f t="shared" ref="DI44" si="2737">DH44-DB45+DI45</f>
        <v>0.28788426919712939</v>
      </c>
      <c r="DJ44" s="83">
        <f t="shared" ref="DJ44" si="2738">DI44-DC45+DJ45</f>
        <v>0.28294330640658727</v>
      </c>
      <c r="DK44" s="105">
        <f t="shared" ref="DK44" si="2739">DJ44-DD45+DK45</f>
        <v>0.27822938364094157</v>
      </c>
      <c r="DL44" s="83">
        <f t="shared" ref="DL44" si="2740">DK44-DE45+DL45</f>
        <v>0.27367103290222111</v>
      </c>
      <c r="DM44" s="83">
        <f t="shared" ref="DM44" si="2741">DL44-DF45+DM45</f>
        <v>0.26912818681162687</v>
      </c>
      <c r="DN44" s="83">
        <f t="shared" ref="DN44" si="2742">DM44-DG45+DN45</f>
        <v>0.26471352126303466</v>
      </c>
      <c r="DO44" s="83">
        <f t="shared" ref="DO44" si="2743">DN44-DH45+DO45</f>
        <v>0.26050886605876272</v>
      </c>
      <c r="DP44" s="83">
        <f t="shared" ref="DP44" si="2744">DO44-DI45+DP45</f>
        <v>0.25656796970915252</v>
      </c>
      <c r="DQ44" s="83">
        <f t="shared" ref="DQ44" si="2745">DP44-DJ45+DQ45</f>
        <v>0.25291937372077045</v>
      </c>
      <c r="DR44" s="83">
        <f t="shared" ref="DR44" si="2746">DQ44-DK45+DR45</f>
        <v>0.24956933343756671</v>
      </c>
      <c r="DS44" s="83">
        <f t="shared" ref="DS44" si="2747">DR44-DL45+DS45</f>
        <v>0.2465047217717822</v>
      </c>
      <c r="DT44" s="83">
        <f t="shared" ref="DT44" si="2748">DS44-DM45+DT45</f>
        <v>0.24369584690024562</v>
      </c>
      <c r="DU44" s="83">
        <f t="shared" ref="DU44" si="2749">DT44-DN45+DU45</f>
        <v>0.24107256358536486</v>
      </c>
      <c r="DV44" s="83">
        <f t="shared" ref="DV44" si="2750">DU44-DO45+DV45</f>
        <v>0.23858778055629398</v>
      </c>
      <c r="DW44" s="83">
        <f t="shared" ref="DW44" si="2751">DV44-DP45+DW45</f>
        <v>0.23621322098498393</v>
      </c>
      <c r="DX44" s="83">
        <f t="shared" ref="DX44" si="2752">DW44-DQ45+DX45</f>
        <v>0.23393539227119484</v>
      </c>
      <c r="DY44" s="83">
        <f t="shared" ref="DY44" si="2753">DX44-DR45+DY45</f>
        <v>0.23175180464029485</v>
      </c>
      <c r="DZ44" s="83">
        <f t="shared" ref="DZ44" si="2754">DY44-DS45+DZ45</f>
        <v>0.22966747240884039</v>
      </c>
      <c r="EA44" s="83">
        <f t="shared" ref="EA44" si="2755">DZ44-DT45+EA45</f>
        <v>0.22769172546730893</v>
      </c>
      <c r="EB44" s="83">
        <f t="shared" ref="EB44" si="2756">EA44-DU45+EB45</f>
        <v>0.22584199935713117</v>
      </c>
      <c r="EC44" s="83">
        <f t="shared" ref="EC44" si="2757">EB44-DV45+EC45</f>
        <v>0.2241224532823157</v>
      </c>
      <c r="ED44" s="83">
        <f t="shared" ref="ED44" si="2758">EC44-DW45+ED45</f>
        <v>0.2225278854910904</v>
      </c>
      <c r="EE44" s="83">
        <f t="shared" ref="EE44" si="2759">ED44-DX45+EE45</f>
        <v>0.22104713943761536</v>
      </c>
      <c r="EF44" s="83">
        <f t="shared" ref="EF44" si="2760">EE44-DY45+EF45</f>
        <v>0.21966600807488532</v>
      </c>
      <c r="EG44" s="83">
        <f t="shared" ref="EG44" si="2761">EF44-DZ45+EG45</f>
        <v>0.21836965105929423</v>
      </c>
      <c r="EH44" s="83">
        <f t="shared" ref="EH44" si="2762">EG44-EA45+EH45</f>
        <v>0.21714454671911135</v>
      </c>
      <c r="EI44" s="83">
        <f t="shared" ref="EI44" si="2763">EH44-EB45+EI45</f>
        <v>0.21598000752301477</v>
      </c>
      <c r="EJ44" s="83">
        <f t="shared" ref="EJ44" si="2764">EI44-EC45+EJ45</f>
        <v>0.21487170590151067</v>
      </c>
      <c r="EK44" s="83">
        <f t="shared" ref="EK44" si="2765">EJ44-ED45+EK45</f>
        <v>0.21381903549112957</v>
      </c>
      <c r="EL44" s="83">
        <f t="shared" ref="EL44" si="2766">EK44-EE45+EL45</f>
        <v>0.21282306489098091</v>
      </c>
      <c r="EM44" s="83">
        <f t="shared" ref="EM44" si="2767">EL44-EF45+EM45</f>
        <v>0.21188503166435069</v>
      </c>
      <c r="EN44" s="83">
        <f t="shared" ref="EN44" si="2768">EM44-EG45+EN45</f>
        <v>0.2110053219954387</v>
      </c>
      <c r="EO44" s="83">
        <f t="shared" ref="EO44" si="2769">EN44-EH45+EO45</f>
        <v>0.21018288003804569</v>
      </c>
      <c r="EP44" s="83">
        <f t="shared" ref="EP44" si="2770">EO44-EI45+EP45</f>
        <v>0.20941499059064114</v>
      </c>
      <c r="EQ44" s="83">
        <f t="shared" ref="EQ44" si="2771">EP44-EJ45+EQ45</f>
        <v>0.2086968966238357</v>
      </c>
      <c r="ER44" s="83">
        <f t="shared" ref="ER44" si="2772">EQ44-EK45+ER45</f>
        <v>0.20802322527460534</v>
      </c>
      <c r="ES44" s="83">
        <f t="shared" ref="ES44" si="2773">ER44-EL45+ES45</f>
        <v>0.20738893779436968</v>
      </c>
      <c r="ET44" s="83">
        <f t="shared" ref="ET44" si="2774">ES44-EM45+ET45</f>
        <v>0.2067898835071508</v>
      </c>
      <c r="EU44" s="83">
        <f t="shared" ref="EU44" si="2775">ET44-EN45+EU45</f>
        <v>0.20622303349217563</v>
      </c>
      <c r="EV44" s="83">
        <f t="shared" ref="EV44" si="2776">EU44-EO45+EV45</f>
        <v>0.20568646465668855</v>
      </c>
      <c r="EW44" s="83">
        <f t="shared" ref="EW44" si="2777">EV44-EP45+EW45</f>
        <v>0.20517915920426177</v>
      </c>
      <c r="EX44" s="83">
        <f t="shared" ref="EX44" si="2778">EW44-EQ45+EX45</f>
        <v>0.20470067831741848</v>
      </c>
      <c r="EY44" s="83">
        <f t="shared" ref="EY44" si="2779">EX44-ER45+EY45</f>
        <v>0.20425055211530899</v>
      </c>
      <c r="EZ44" s="83">
        <f t="shared" ref="EZ44" si="2780">EY44-ES45+EZ45</f>
        <v>0.20382796477514206</v>
      </c>
      <c r="FA44" s="83">
        <f t="shared" ref="FA44" si="2781">EZ44-ET45+FA45</f>
        <v>0.20343165720571454</v>
      </c>
      <c r="FB44" s="83">
        <f t="shared" ref="FB44" si="2782">FA44-EU45+FB45</f>
        <v>0.20305997927904693</v>
      </c>
      <c r="FC44" s="83">
        <f t="shared" ref="FC44" si="2783">FB44-EV45+FC45</f>
        <v>0.20271103309537553</v>
      </c>
      <c r="FD44" s="83">
        <f t="shared" ref="FD44" si="2784">FC44-EW45+FD45</f>
        <v>0.20238285795747046</v>
      </c>
      <c r="FE44" s="83">
        <f t="shared" ref="FE44" si="2785">FD44-EX45+FE45</f>
        <v>0.20207361654766742</v>
      </c>
      <c r="FF44" s="83">
        <f t="shared" ref="FF44" si="2786">FE44-EY45+FF45</f>
        <v>0.2017817851668052</v>
      </c>
      <c r="FG44" s="83">
        <f t="shared" ref="FG44" si="2787">FF44-EZ45+FG45</f>
        <v>0.20150619615705337</v>
      </c>
      <c r="FH44" s="83">
        <f t="shared" ref="FH44" si="2788">FG44-FA45+FH45</f>
        <v>0.20124598850742659</v>
      </c>
      <c r="FI44" s="83">
        <f t="shared" ref="FI44" si="2789">FH44-FB45+FI45</f>
        <v>0.20100051118835921</v>
      </c>
      <c r="FJ44" s="83">
        <f t="shared" ref="FJ44" si="2790">FI44-FC45+FJ45</f>
        <v>0.200769213324412</v>
      </c>
      <c r="FK44" s="83">
        <f t="shared" ref="FK44" si="2791">FJ44-FD45+FK45</f>
        <v>0.20055154593231816</v>
      </c>
      <c r="FL44" s="83">
        <f t="shared" ref="FL44" si="2792">FK44-FE45+FL45</f>
        <v>0.20034689164986613</v>
      </c>
      <c r="FM44" s="83">
        <f t="shared" ref="FM44" si="2793">FL44-FF45+FM45</f>
        <v>0.20015453166968544</v>
      </c>
      <c r="FN44" s="83">
        <f t="shared" ref="FN44" si="2794">FM44-FG45+FN45</f>
        <v>0.19997367076228731</v>
      </c>
      <c r="FO44" s="83">
        <f t="shared" ref="FO44" si="2795">FN44-FH45+FO45</f>
        <v>0.19980348823015057</v>
      </c>
      <c r="FP44" s="83">
        <f t="shared" ref="FP44" si="2796">FO44-FI45+FP45</f>
        <v>0.1996431923361851</v>
      </c>
      <c r="FQ44" s="83">
        <f t="shared" ref="FQ44" si="2797">FP44-FJ45+FQ45</f>
        <v>0.19949206392075122</v>
      </c>
      <c r="FR44" s="83">
        <f t="shared" ref="FR44" si="2798">FQ44-FK45+FR45</f>
        <v>0.19934948164628372</v>
      </c>
      <c r="FS44" s="83">
        <f t="shared" ref="FS44" si="2799">FR44-FL45+FS45</f>
        <v>0.19921492668380736</v>
      </c>
      <c r="FT44" s="83">
        <f t="shared" ref="FT44" si="2800">FS44-FM45+FT45</f>
        <v>0.19908796878767485</v>
      </c>
      <c r="FU44" s="83">
        <f t="shared" ref="FU44" si="2801">FT44-FN45+FU45</f>
        <v>0.19896823616568846</v>
      </c>
      <c r="FV44" s="83">
        <f t="shared" ref="FV44" si="2802">FU44-FO45+FV45</f>
        <v>0.19885538408925718</v>
      </c>
      <c r="FW44" s="83">
        <f t="shared" ref="FW44" si="2803">FV44-FP45+FW45</f>
        <v>0.19874907078875667</v>
      </c>
      <c r="FX44" s="83">
        <f t="shared" ref="FX44" si="2804">FW44-FQ45+FX45</f>
        <v>0.19864894431583707</v>
      </c>
      <c r="FY44" s="83">
        <f t="shared" ref="FY44" si="2805">FX44-FR45+FY45</f>
        <v>0.19855464054206187</v>
      </c>
      <c r="GA44" s="53" t="s">
        <v>89</v>
      </c>
    </row>
    <row r="45" spans="1:183" s="53" customFormat="1" x14ac:dyDescent="0.25">
      <c r="A45" s="87" t="s">
        <v>123</v>
      </c>
      <c r="B45" s="61"/>
      <c r="C45" s="88">
        <f t="shared" si="2645"/>
        <v>2.1728832671593708E-2</v>
      </c>
      <c r="D45" s="89">
        <f t="shared" ref="D45" si="2806">D44-C44</f>
        <v>2.6943752512776198E-2</v>
      </c>
      <c r="E45" s="89">
        <f t="shared" ref="E45" si="2807">E44-D44</f>
        <v>3.3410253115842475E-2</v>
      </c>
      <c r="F45" s="89">
        <f t="shared" ref="F45" si="2808">F44-E44</f>
        <v>4.1428713863644689E-2</v>
      </c>
      <c r="G45" s="89">
        <f t="shared" ref="G45" si="2809">G44-F44</f>
        <v>5.1371605190919406E-2</v>
      </c>
      <c r="H45" s="89">
        <f t="shared" ref="H45" si="2810">H44-G44</f>
        <v>6.370079043674004E-2</v>
      </c>
      <c r="I45" s="89">
        <f>I44-H44</f>
        <v>7.8988980141557696E-2</v>
      </c>
      <c r="J45" s="87">
        <f>C27*$L$6</f>
        <v>9.7946335375531476E-2</v>
      </c>
      <c r="K45" s="87">
        <f t="shared" ref="K45:Q45" si="2811">D27*$L$6</f>
        <v>0.12145345586565903</v>
      </c>
      <c r="L45" s="87">
        <f t="shared" si="2811"/>
        <v>0.15060228527341724</v>
      </c>
      <c r="M45" s="87">
        <f t="shared" si="2811"/>
        <v>0.18674683373903733</v>
      </c>
      <c r="N45" s="87">
        <f t="shared" si="2811"/>
        <v>0.23156607383640626</v>
      </c>
      <c r="O45" s="87">
        <f t="shared" si="2811"/>
        <v>0.28714193155714374</v>
      </c>
      <c r="P45" s="96">
        <f t="shared" si="2811"/>
        <v>0.35605599513085817</v>
      </c>
      <c r="Q45" s="87">
        <f t="shared" si="2811"/>
        <v>0.231828334727567</v>
      </c>
      <c r="R45" s="87">
        <f t="shared" ref="R45" si="2812">K27*$L$6</f>
        <v>0.27509326338848777</v>
      </c>
      <c r="S45" s="87">
        <f t="shared" ref="S45" si="2813">L27*$L$6</f>
        <v>0.32873040316863467</v>
      </c>
      <c r="T45" s="87">
        <f t="shared" ref="T45" si="2814">M27*$L$6</f>
        <v>0.39522321709537006</v>
      </c>
      <c r="U45" s="87">
        <f t="shared" ref="U45" si="2815">N27*$L$6</f>
        <v>0.47764814705746073</v>
      </c>
      <c r="V45" s="87">
        <f t="shared" ref="V45" si="2816">O27*$L$6</f>
        <v>0.57981531389345609</v>
      </c>
      <c r="W45" s="96">
        <f t="shared" ref="W45" si="2817">P27*$L$6</f>
        <v>0.70644212498761416</v>
      </c>
      <c r="X45" s="87">
        <f t="shared" ref="X45" si="2818">Q27*$L$6</f>
        <v>0.86336722761918794</v>
      </c>
      <c r="Y45" s="87">
        <f t="shared" ref="Y45" si="2819">R27*$L$6</f>
        <v>0.35308596379855667</v>
      </c>
      <c r="Z45" s="87">
        <f t="shared" ref="Z45" si="2820">S27*$L$6</f>
        <v>0.39224767695057294</v>
      </c>
      <c r="AA45" s="87">
        <f t="shared" ref="AA45" si="2821">T27*$L$6</f>
        <v>0.4381370051941465</v>
      </c>
      <c r="AB45" s="87">
        <f t="shared" ref="AB45" si="2822">U27*$L$6</f>
        <v>0.49235325095675575</v>
      </c>
      <c r="AC45" s="87">
        <f t="shared" ref="AC45" si="2823">V27*$L$6</f>
        <v>0.55687162372245369</v>
      </c>
      <c r="AD45" s="96">
        <f t="shared" ref="AD45" si="2824">W27*$L$6</f>
        <v>0.6341293943044215</v>
      </c>
      <c r="AE45" s="87">
        <f t="shared" ref="AE45" si="2825">X27*$L$6</f>
        <v>0.39304357380157406</v>
      </c>
      <c r="AF45" s="87">
        <f t="shared" ref="AF45" si="2826">Y27*$L$6</f>
        <v>0.47456409832494273</v>
      </c>
      <c r="AG45" s="87">
        <f t="shared" ref="AG45" si="2827">Z27*$L$6</f>
        <v>0.48455223199325403</v>
      </c>
      <c r="AH45" s="87">
        <f t="shared" ref="AH45" si="2828">AA27*$L$6</f>
        <v>0.49229648102069501</v>
      </c>
      <c r="AI45" s="87">
        <f t="shared" ref="AI45" si="2829">AB27*$L$6</f>
        <v>0.49698529922709467</v>
      </c>
      <c r="AJ45" s="167">
        <f t="shared" ref="AJ45" si="2830">AC27*$L$6</f>
        <v>0.49761417073770681</v>
      </c>
      <c r="AK45" s="96">
        <f t="shared" ref="AK45" si="2831">AD27*$L$6</f>
        <v>0.49293995555606235</v>
      </c>
      <c r="AL45" s="87">
        <f t="shared" ref="AL45" si="2832">AE27*$L$6</f>
        <v>0.28885476644635111</v>
      </c>
      <c r="AM45" s="87">
        <f t="shared" ref="AM45" si="2833">AF27*$L$6</f>
        <v>0.2517586950187452</v>
      </c>
      <c r="AN45" s="87">
        <f t="shared" ref="AN45" si="2834">AG27*$L$6</f>
        <v>0.25964734084102098</v>
      </c>
      <c r="AO45" s="87">
        <f t="shared" ref="AO45" si="2835">AH27*$L$6</f>
        <v>0.26584632947441433</v>
      </c>
      <c r="AP45" s="87">
        <f t="shared" ref="AP45" si="2836">AI27*$L$6</f>
        <v>0.26979487012784387</v>
      </c>
      <c r="AQ45" s="167">
        <f t="shared" ref="AQ45" si="2837">AJ27*$L$6</f>
        <v>0.27078240569472578</v>
      </c>
      <c r="AR45" s="96">
        <f t="shared" ref="AR45" si="2838">AK27*$L$6</f>
        <v>0.26791359636926143</v>
      </c>
      <c r="AS45" s="87">
        <f t="shared" ref="AS45" si="2839">AL27*$L$6</f>
        <v>0.26006529792145644</v>
      </c>
      <c r="AT45" s="87">
        <f t="shared" ref="AT45" si="2840">AM27*$L$6</f>
        <v>0.25472638528452435</v>
      </c>
      <c r="AU45" s="87">
        <f t="shared" ref="AU45" si="2841">AN27*$L$6</f>
        <v>0.24289414412216093</v>
      </c>
      <c r="AV45" s="87">
        <f t="shared" ref="AV45" si="2842">AO27*$L$6</f>
        <v>0.23056272345131104</v>
      </c>
      <c r="AW45" s="87">
        <f t="shared" ref="AW45" si="2843">AP27*$L$6</f>
        <v>0.21764362769619947</v>
      </c>
      <c r="AX45" s="167">
        <f t="shared" ref="AX45" si="2844">AQ27*$L$6</f>
        <v>0.20403056831356856</v>
      </c>
      <c r="AY45" s="96">
        <f t="shared" ref="AY45" si="2845">AR27*$L$6</f>
        <v>0.18959422916710528</v>
      </c>
      <c r="AZ45" s="87">
        <f t="shared" ref="AZ45" si="2846">AS27*$L$6</f>
        <v>0.17417584523519</v>
      </c>
      <c r="BA45" s="87">
        <f t="shared" ref="BA45" si="2847">AT27*$L$6</f>
        <v>0.17361399675640776</v>
      </c>
      <c r="BB45" s="87">
        <f t="shared" ref="BB45" si="2848">AU27*$L$6</f>
        <v>0.17270704120880448</v>
      </c>
      <c r="BC45" s="87">
        <f t="shared" ref="BC45" si="2849">AV27*$L$6</f>
        <v>0.17060939228366004</v>
      </c>
      <c r="BD45" s="87">
        <f t="shared" ref="BD45" si="2850">AW27*$L$6</f>
        <v>0.16739190969730747</v>
      </c>
      <c r="BE45" s="167">
        <f t="shared" ref="BE45" si="2851">AX27*$L$6</f>
        <v>0.16315397173969215</v>
      </c>
      <c r="BF45" s="96">
        <f t="shared" ref="BF45" si="2852">AY27*$L$6</f>
        <v>0.15803175146265228</v>
      </c>
      <c r="BG45" s="87">
        <f t="shared" ref="BG45" si="2853">AZ27*$L$6</f>
        <v>0.15220624120779516</v>
      </c>
      <c r="BH45" s="87">
        <f t="shared" ref="BH45" si="2854">BA27*$L$6</f>
        <v>0.14592157095977179</v>
      </c>
      <c r="BI45" s="87">
        <f t="shared" ref="BI45:BM45" si="2855">BB27*$L$6</f>
        <v>0.14078968068981357</v>
      </c>
      <c r="BJ45" s="87">
        <f t="shared" si="2855"/>
        <v>0.13584713657295877</v>
      </c>
      <c r="BK45" s="87">
        <f t="shared" si="2855"/>
        <v>0.13108000324692445</v>
      </c>
      <c r="BL45" s="167">
        <f t="shared" si="2855"/>
        <v>0.12649635018721628</v>
      </c>
      <c r="BM45" s="96">
        <f t="shared" si="2855"/>
        <v>0.12213244294520469</v>
      </c>
      <c r="BN45" s="87">
        <f t="shared" ref="BN45" si="2856">BG27*$L$6</f>
        <v>0.1180593479552782</v>
      </c>
      <c r="BO45" s="87">
        <f t="shared" ref="BO45" si="2857">BH27*$L$6</f>
        <v>0.11439336667192297</v>
      </c>
      <c r="BP45" s="87">
        <f t="shared" ref="BP45" si="2858">BI27*$L$6</f>
        <v>0.11052061298639798</v>
      </c>
      <c r="BQ45" s="87">
        <f t="shared" ref="BQ45" si="2859">BJ27*$L$6</f>
        <v>0.106677003546051</v>
      </c>
      <c r="BR45" s="87">
        <f t="shared" ref="BR45" si="2860">BK27*$L$6</f>
        <v>0.10293404091992929</v>
      </c>
      <c r="BS45" s="87">
        <f t="shared" ref="BS45" si="2861">BL27*$L$6</f>
        <v>9.9361289951068216E-2</v>
      </c>
      <c r="BT45" s="96">
        <f t="shared" ref="BT45" si="2862">BM27*$L$6</f>
        <v>9.6026919948961814E-2</v>
      </c>
      <c r="BU45" s="87">
        <f t="shared" ref="BU45" si="2863">BN27*$L$6</f>
        <v>9.2999645847620216E-2</v>
      </c>
      <c r="BV45" s="87">
        <f t="shared" ref="BV45" si="2864">BO27*$L$6</f>
        <v>9.034893698639071E-2</v>
      </c>
      <c r="BW45" s="87">
        <f t="shared" ref="BW45" si="2865">BP27*$L$6</f>
        <v>8.7729973987437815E-2</v>
      </c>
      <c r="BX45" s="87">
        <f t="shared" ref="BX45" si="2866">BQ27*$L$6</f>
        <v>8.5096667495642223E-2</v>
      </c>
      <c r="BY45" s="87">
        <f t="shared" ref="BY45" si="2867">BR27*$L$6</f>
        <v>8.2469403384433274E-2</v>
      </c>
      <c r="BZ45" s="87">
        <f t="shared" ref="BZ45" si="2868">BS27*$L$6</f>
        <v>7.9871903013911366E-2</v>
      </c>
      <c r="CA45" s="96">
        <f t="shared" ref="CA45" si="2869">BT27*$L$6</f>
        <v>7.7329724927578614E-2</v>
      </c>
      <c r="CB45" s="87">
        <f t="shared" ref="CB45" si="2870">BU27*$L$6</f>
        <v>8.7346316938925556E-2</v>
      </c>
      <c r="CC45" s="87">
        <f t="shared" ref="CC45:CD45" si="2871">BV27*$L$6</f>
        <v>8.4594963914555718E-2</v>
      </c>
      <c r="CD45" s="87">
        <f t="shared" si="2871"/>
        <v>8.1984824700457412E-2</v>
      </c>
      <c r="CE45" s="87">
        <f t="shared" ref="CE45" si="2872">BX27*$L$6</f>
        <v>7.9496149752685319E-2</v>
      </c>
      <c r="CF45" s="87">
        <f t="shared" ref="CF45" si="2873">BY27*$L$6</f>
        <v>7.7122837928132668E-2</v>
      </c>
      <c r="CG45" s="87">
        <f t="shared" ref="CG45" si="2874">BZ27*$L$6</f>
        <v>7.4857332933830151E-2</v>
      </c>
      <c r="CH45" s="96">
        <f t="shared" ref="CH45" si="2875">CA27*$L$6</f>
        <v>7.2690290284689818E-2</v>
      </c>
      <c r="CI45" s="87">
        <f t="shared" ref="CI45" si="2876">CB27*$L$6</f>
        <v>7.0610008808360963E-2</v>
      </c>
      <c r="CJ45" s="87">
        <f t="shared" ref="CJ45" si="2877">CC27*$L$6</f>
        <v>6.9925918067233236E-2</v>
      </c>
      <c r="CK45" s="87">
        <f t="shared" ref="CK45" si="2878">CD27*$L$6</f>
        <v>6.6185662691624819E-2</v>
      </c>
      <c r="CL45" s="87">
        <f t="shared" ref="CL45" si="2879">CE27*$L$6</f>
        <v>6.2563461474297005E-2</v>
      </c>
      <c r="CM45" s="87">
        <f t="shared" ref="CM45" si="2880">CF27*$L$6</f>
        <v>5.9067364249229488E-2</v>
      </c>
      <c r="CN45" s="87">
        <f t="shared" ref="CN45" si="2881">CG27*$L$6</f>
        <v>5.5701697034554618E-2</v>
      </c>
      <c r="CO45" s="96">
        <f t="shared" ref="CO45" si="2882">CH27*$L$6</f>
        <v>5.2466729773391958E-2</v>
      </c>
      <c r="CP45" s="87">
        <f t="shared" ref="CP45" si="2883">CI27*$L$6</f>
        <v>4.9358423240630243E-2</v>
      </c>
      <c r="CQ45" s="87">
        <f t="shared" ref="CQ45" si="2884">CJ27*$L$6</f>
        <v>4.5044265955712336E-2</v>
      </c>
      <c r="CR45" s="87">
        <f t="shared" ref="CR45" si="2885">CK27*$L$6</f>
        <v>4.4033604331832073E-2</v>
      </c>
      <c r="CS45" s="87">
        <f t="shared" ref="CS45" si="2886">CL27*$L$6</f>
        <v>4.2967246796842662E-2</v>
      </c>
      <c r="CT45" s="87">
        <f t="shared" ref="CT45" si="2887">CM27*$L$6</f>
        <v>4.1844156522147763E-2</v>
      </c>
      <c r="CU45" s="87">
        <f t="shared" ref="CU45" si="2888">CN27*$L$6</f>
        <v>4.0664260776429956E-2</v>
      </c>
      <c r="CV45" s="96">
        <f t="shared" ref="CV45" si="2889">CO27*$L$6</f>
        <v>3.9428339137139043E-2</v>
      </c>
      <c r="CW45" s="87">
        <f t="shared" ref="CW45" si="2890">CP27*$L$6</f>
        <v>3.8137902790100812E-2</v>
      </c>
      <c r="CX45" s="87">
        <f t="shared" ref="CX45" si="2891">CQ27*$L$6</f>
        <v>3.6794981075591336E-2</v>
      </c>
      <c r="CY45" s="87">
        <f t="shared" ref="CY45" si="2892">CR27*$L$6</f>
        <v>3.5219569145825691E-2</v>
      </c>
      <c r="CZ45" s="87">
        <f t="shared" ref="CZ45" si="2893">CS27*$L$6</f>
        <v>3.3806144820304966E-2</v>
      </c>
      <c r="DA45" s="87">
        <f t="shared" ref="DA45" si="2894">CT27*$L$6</f>
        <v>3.2543234764017936E-2</v>
      </c>
      <c r="DB45" s="87">
        <f t="shared" ref="DB45" si="2895">CU27*$L$6</f>
        <v>3.1418706338059918E-2</v>
      </c>
      <c r="DC45" s="87">
        <f t="shared" ref="DC45" si="2896">CV27*$L$6</f>
        <v>3.0420084631046503E-2</v>
      </c>
      <c r="DD45" s="96">
        <f t="shared" ref="DD45" si="2897">CW27*$L$6</f>
        <v>2.9534885962793911E-2</v>
      </c>
      <c r="DE45" s="87">
        <f t="shared" ref="DE45" si="2898">CX27*$L$6</f>
        <v>2.8750961360305912E-2</v>
      </c>
      <c r="DF45" s="87">
        <f t="shared" ref="DF45" si="2899">CY27*$L$6</f>
        <v>2.8148204610585207E-2</v>
      </c>
      <c r="DG45" s="87">
        <f t="shared" ref="DG45" si="2900">CZ27*$L$6</f>
        <v>2.7504063152874712E-2</v>
      </c>
      <c r="DH45" s="87">
        <f t="shared" ref="DH45" si="2901">DA27*$L$6</f>
        <v>2.6834510915101049E-2</v>
      </c>
      <c r="DI45" s="87">
        <f t="shared" ref="DI45" si="2902">DB27*$L$6</f>
        <v>2.6154755766114073E-2</v>
      </c>
      <c r="DJ45" s="87">
        <f t="shared" ref="DJ45" si="2903">DC27*$L$6</f>
        <v>2.5479121840504364E-2</v>
      </c>
      <c r="DK45" s="96">
        <f t="shared" ref="DK45" si="2904">DD27*$L$6</f>
        <v>2.482096319714824E-2</v>
      </c>
      <c r="DL45" s="87">
        <f t="shared" ref="DL45" si="2905">DE27*$L$6</f>
        <v>2.4192610621585443E-2</v>
      </c>
      <c r="DM45" s="87">
        <f t="shared" ref="DM45" si="2906">DF27*$L$6</f>
        <v>2.3605358519990936E-2</v>
      </c>
      <c r="DN45" s="87">
        <f t="shared" ref="DN45" si="2907">DG27*$L$6</f>
        <v>2.3089397604282486E-2</v>
      </c>
      <c r="DO45" s="87">
        <f t="shared" ref="DO45" si="2908">DH27*$L$6</f>
        <v>2.2629855710829105E-2</v>
      </c>
      <c r="DP45" s="87">
        <f t="shared" ref="DP45" si="2909">DI27*$L$6</f>
        <v>2.2213859416503886E-2</v>
      </c>
      <c r="DQ45" s="87">
        <f t="shared" ref="DQ45" si="2910">DJ27*$L$6</f>
        <v>2.1830525852122272E-2</v>
      </c>
      <c r="DR45" s="87">
        <f t="shared" ref="DR45" si="2911">DK27*$L$6</f>
        <v>2.1470922913944507E-2</v>
      </c>
      <c r="DS45" s="87">
        <f t="shared" ref="DS45" si="2912">DL27*$L$6</f>
        <v>2.1127998955800954E-2</v>
      </c>
      <c r="DT45" s="87">
        <f t="shared" ref="DT45" si="2913">DM27*$L$6</f>
        <v>2.0796483648454347E-2</v>
      </c>
      <c r="DU45" s="87">
        <f t="shared" ref="DU45" si="2914">DN27*$L$6</f>
        <v>2.0466114289401725E-2</v>
      </c>
      <c r="DV45" s="87">
        <f t="shared" ref="DV45" si="2915">DO27*$L$6</f>
        <v>2.0145072681758233E-2</v>
      </c>
      <c r="DW45" s="87">
        <f t="shared" ref="DW45" si="2916">DP27*$L$6</f>
        <v>1.9839299845193822E-2</v>
      </c>
      <c r="DX45" s="87">
        <f t="shared" ref="DX45" si="2917">DQ27*$L$6</f>
        <v>1.9552697138333196E-2</v>
      </c>
      <c r="DY45" s="87">
        <f t="shared" ref="DY45" si="2918">DR27*$L$6</f>
        <v>1.9287335283044511E-2</v>
      </c>
      <c r="DZ45" s="87">
        <f t="shared" ref="DZ45" si="2919">DS27*$L$6</f>
        <v>1.9043666724346483E-2</v>
      </c>
      <c r="EA45" s="87">
        <f t="shared" ref="EA45" si="2920">DT27*$L$6</f>
        <v>1.8820736706922882E-2</v>
      </c>
      <c r="EB45" s="87">
        <f t="shared" ref="EB45" si="2921">DU27*$L$6</f>
        <v>1.861638817922397E-2</v>
      </c>
      <c r="EC45" s="87">
        <f t="shared" ref="EC45" si="2922">DV27*$L$6</f>
        <v>1.8425526606942775E-2</v>
      </c>
      <c r="ED45" s="87">
        <f t="shared" ref="ED45" si="2923">DW27*$L$6</f>
        <v>1.8244732053968513E-2</v>
      </c>
      <c r="EE45" s="87">
        <f t="shared" ref="EE45" si="2924">DX27*$L$6</f>
        <v>1.8071951084858151E-2</v>
      </c>
      <c r="EF45" s="87">
        <f t="shared" ref="EF45" si="2925">DY27*$L$6</f>
        <v>1.790620392031448E-2</v>
      </c>
      <c r="EG45" s="87">
        <f t="shared" ref="EG45" si="2926">DZ27*$L$6</f>
        <v>1.7747309708755394E-2</v>
      </c>
      <c r="EH45" s="87">
        <f t="shared" ref="EH45" si="2927">EA27*$L$6</f>
        <v>1.7595632366739996E-2</v>
      </c>
      <c r="EI45" s="87">
        <f t="shared" ref="EI45" si="2928">EB27*$L$6</f>
        <v>1.7451848983127405E-2</v>
      </c>
      <c r="EJ45" s="87">
        <f t="shared" ref="EJ45" si="2929">EC27*$L$6</f>
        <v>1.7317224985438657E-2</v>
      </c>
      <c r="EK45" s="87">
        <f t="shared" ref="EK45" si="2930">ED27*$L$6</f>
        <v>1.7192061643587418E-2</v>
      </c>
      <c r="EL45" s="87">
        <f t="shared" ref="EL45" si="2931">EE27*$L$6</f>
        <v>1.7075980484709489E-2</v>
      </c>
      <c r="EM45" s="87">
        <f t="shared" ref="EM45" si="2932">EF27*$L$6</f>
        <v>1.6968170693684257E-2</v>
      </c>
      <c r="EN45" s="87">
        <f t="shared" ref="EN45" si="2933">EG27*$L$6</f>
        <v>1.6867600039843406E-2</v>
      </c>
      <c r="EO45" s="87">
        <f t="shared" ref="EO45" si="2934">EH27*$L$6</f>
        <v>1.6773190409346984E-2</v>
      </c>
      <c r="EP45" s="87">
        <f t="shared" ref="EP45" si="2935">EI27*$L$6</f>
        <v>1.6683959535722846E-2</v>
      </c>
      <c r="EQ45" s="87">
        <f t="shared" ref="EQ45" si="2936">EJ27*$L$6</f>
        <v>1.6599131018633227E-2</v>
      </c>
      <c r="ER45" s="87">
        <f t="shared" ref="ER45" si="2937">EK27*$L$6</f>
        <v>1.6518390294357067E-2</v>
      </c>
      <c r="ES45" s="87">
        <f t="shared" ref="ES45" si="2938">EL27*$L$6</f>
        <v>1.6441693004473817E-2</v>
      </c>
      <c r="ET45" s="87">
        <f t="shared" ref="ET45" si="2939">EM27*$L$6</f>
        <v>1.6369116406465375E-2</v>
      </c>
      <c r="EU45" s="87">
        <f t="shared" ref="EU45" si="2940">EN27*$L$6</f>
        <v>1.6300750024868256E-2</v>
      </c>
      <c r="EV45" s="87">
        <f t="shared" ref="EV45" si="2941">EO27*$L$6</f>
        <v>1.6236621573859914E-2</v>
      </c>
      <c r="EW45" s="87">
        <f t="shared" ref="EW45" si="2942">EP27*$L$6</f>
        <v>1.617665408329608E-2</v>
      </c>
      <c r="EX45" s="87">
        <f t="shared" ref="EX45" si="2943">EQ27*$L$6</f>
        <v>1.6120650131789937E-2</v>
      </c>
      <c r="EY45" s="87">
        <f t="shared" ref="EY45" si="2944">ER27*$L$6</f>
        <v>1.6068264092247576E-2</v>
      </c>
      <c r="EZ45" s="87">
        <f t="shared" ref="EZ45" si="2945">ES27*$L$6</f>
        <v>1.6019105664306886E-2</v>
      </c>
      <c r="FA45" s="87">
        <f t="shared" ref="FA45" si="2946">ET27*$L$6</f>
        <v>1.5972808837037875E-2</v>
      </c>
      <c r="FB45" s="87">
        <f t="shared" ref="FB45" si="2947">EU27*$L$6</f>
        <v>1.5929072098200631E-2</v>
      </c>
      <c r="FC45" s="87">
        <f t="shared" ref="FC45" si="2948">EV27*$L$6</f>
        <v>1.5887675390188497E-2</v>
      </c>
      <c r="FD45" s="87">
        <f t="shared" ref="FD45" si="2949">EW27*$L$6</f>
        <v>1.5848478945391015E-2</v>
      </c>
      <c r="FE45" s="87">
        <f t="shared" ref="FE45" si="2950">EX27*$L$6</f>
        <v>1.5811408721986872E-2</v>
      </c>
      <c r="FF45" s="87">
        <f t="shared" ref="FF45" si="2951">EY27*$L$6</f>
        <v>1.5776432711385357E-2</v>
      </c>
      <c r="FG45" s="87">
        <f t="shared" ref="FG45" si="2952">EZ27*$L$6</f>
        <v>1.5743516654555059E-2</v>
      </c>
      <c r="FH45" s="87">
        <f t="shared" ref="FH45" si="2953">FA27*$L$6</f>
        <v>1.5712601187411076E-2</v>
      </c>
      <c r="FI45" s="87">
        <f t="shared" ref="FI45" si="2954">FB27*$L$6</f>
        <v>1.568359477913326E-2</v>
      </c>
      <c r="FJ45" s="87">
        <f t="shared" ref="FJ45" si="2955">FC27*$L$6</f>
        <v>1.5656377526241286E-2</v>
      </c>
      <c r="FK45" s="87">
        <f t="shared" ref="FK45" si="2956">FD27*$L$6</f>
        <v>1.5630811553297184E-2</v>
      </c>
      <c r="FL45" s="87">
        <f t="shared" ref="FL45" si="2957">FE27*$L$6</f>
        <v>1.5606754439534866E-2</v>
      </c>
      <c r="FM45" s="87">
        <f t="shared" ref="FM45" si="2958">FF27*$L$6</f>
        <v>1.5584072731204652E-2</v>
      </c>
      <c r="FN45" s="87">
        <f t="shared" ref="FN45" si="2959">FG27*$L$6</f>
        <v>1.5562655747156921E-2</v>
      </c>
      <c r="FO45" s="87">
        <f t="shared" ref="FO45" si="2960">FH27*$L$6</f>
        <v>1.5542418655274337E-2</v>
      </c>
      <c r="FP45" s="87">
        <f t="shared" ref="FP45" si="2961">FI27*$L$6</f>
        <v>1.5523298885167803E-2</v>
      </c>
      <c r="FQ45" s="87">
        <f t="shared" ref="FQ45" si="2962">FJ27*$L$6</f>
        <v>1.5505249110807381E-2</v>
      </c>
      <c r="FR45" s="87">
        <f t="shared" ref="FR45" si="2963">FK27*$L$6</f>
        <v>1.5488229278829684E-2</v>
      </c>
      <c r="FS45" s="87">
        <f t="shared" ref="FS45" si="2964">FL27*$L$6</f>
        <v>1.5472199477058505E-2</v>
      </c>
      <c r="FT45" s="87">
        <f t="shared" ref="FT45" si="2965">FM27*$L$6</f>
        <v>1.5457114835072143E-2</v>
      </c>
      <c r="FU45" s="87">
        <f t="shared" ref="FU45" si="2966">FN27*$L$6</f>
        <v>1.5442923125170538E-2</v>
      </c>
      <c r="FV45" s="87">
        <f t="shared" ref="FV45" si="2967">FO27*$L$6</f>
        <v>1.5429566578843071E-2</v>
      </c>
      <c r="FW45" s="87">
        <f t="shared" ref="FW45" si="2968">FP27*$L$6</f>
        <v>1.5416985584667271E-2</v>
      </c>
      <c r="FX45" s="87">
        <f t="shared" ref="FX45" si="2969">FQ27*$L$6</f>
        <v>1.5405122637887805E-2</v>
      </c>
      <c r="FY45" s="87">
        <f t="shared" ref="FY45" si="2970">FR27*$L$6</f>
        <v>1.5393925505054478E-2</v>
      </c>
      <c r="GA45" s="87" t="s">
        <v>123</v>
      </c>
    </row>
    <row r="46" spans="1:183" s="195" customFormat="1" x14ac:dyDescent="0.25">
      <c r="A46" s="193" t="s">
        <v>112</v>
      </c>
      <c r="B46" s="194"/>
      <c r="I46" s="196">
        <f t="shared" ref="I46:M46" si="2971">I32+I39</f>
        <v>28.83975430501761</v>
      </c>
      <c r="J46" s="196">
        <f t="shared" si="2971"/>
        <v>34.225791162762548</v>
      </c>
      <c r="K46" s="196">
        <f t="shared" si="2971"/>
        <v>40.904476866366267</v>
      </c>
      <c r="L46" s="196">
        <f t="shared" si="2971"/>
        <v>49.186047138834873</v>
      </c>
      <c r="M46" s="196">
        <f t="shared" si="2971"/>
        <v>59.455194276695956</v>
      </c>
      <c r="N46" s="193">
        <f>N32+N39</f>
        <v>72.188936727643679</v>
      </c>
      <c r="O46" s="193">
        <f>O32+O39</f>
        <v>87.978777366818861</v>
      </c>
      <c r="P46" s="196">
        <f>P32+P39</f>
        <v>107.5581797593961</v>
      </c>
      <c r="Q46" s="193">
        <f>Q32+Q39</f>
        <v>116.88117096489646</v>
      </c>
      <c r="R46" s="193">
        <f t="shared" ref="R46:BI46" si="2972">R32+R39</f>
        <v>127.63797041984529</v>
      </c>
      <c r="S46" s="193">
        <f t="shared" si="2972"/>
        <v>140.17060192210565</v>
      </c>
      <c r="T46" s="193">
        <f t="shared" si="2972"/>
        <v>154.90209614690673</v>
      </c>
      <c r="U46" s="193">
        <f t="shared" si="2972"/>
        <v>172.35537012421798</v>
      </c>
      <c r="V46" s="193">
        <f t="shared" si="2972"/>
        <v>193.17634062825061</v>
      </c>
      <c r="W46" s="196">
        <f t="shared" si="2972"/>
        <v>218.16212978046539</v>
      </c>
      <c r="X46" s="193">
        <f t="shared" si="2972"/>
        <v>263.2508111560586</v>
      </c>
      <c r="Y46" s="193">
        <f t="shared" si="2972"/>
        <v>268.79103417740924</v>
      </c>
      <c r="Z46" s="193">
        <f t="shared" si="2972"/>
        <v>273.06831419259498</v>
      </c>
      <c r="AA46" s="193">
        <f t="shared" si="2972"/>
        <v>275.6234814392148</v>
      </c>
      <c r="AB46" s="193">
        <f t="shared" si="2972"/>
        <v>275.88759244580967</v>
      </c>
      <c r="AC46" s="193">
        <f t="shared" si="2972"/>
        <v>273.15581938935588</v>
      </c>
      <c r="AD46" s="196">
        <f t="shared" si="2972"/>
        <v>266.55521610951331</v>
      </c>
      <c r="AE46" s="193">
        <f t="shared" si="2972"/>
        <v>232.13171657503784</v>
      </c>
      <c r="AF46" s="193">
        <f t="shared" si="2972"/>
        <v>239.27986591299765</v>
      </c>
      <c r="AG46" s="193">
        <f t="shared" si="2972"/>
        <v>244.84936846229675</v>
      </c>
      <c r="AH46" s="193">
        <f t="shared" si="2972"/>
        <v>248.31854402297355</v>
      </c>
      <c r="AI46" s="193">
        <f t="shared" si="2972"/>
        <v>249.02569692426766</v>
      </c>
      <c r="AJ46" s="197">
        <f t="shared" si="2972"/>
        <v>246.13620658429471</v>
      </c>
      <c r="AK46" s="196">
        <f t="shared" si="2972"/>
        <v>238.60203181840873</v>
      </c>
      <c r="AL46" s="193">
        <f t="shared" si="2972"/>
        <v>233.46805973817126</v>
      </c>
      <c r="AM46" s="193">
        <f t="shared" si="2972"/>
        <v>222.0849633180417</v>
      </c>
      <c r="AN46" s="193">
        <f t="shared" si="2972"/>
        <v>210.27977578252947</v>
      </c>
      <c r="AO46" s="193">
        <f t="shared" si="2972"/>
        <v>197.98652813025967</v>
      </c>
      <c r="AP46" s="193">
        <f t="shared" si="2972"/>
        <v>185.12722082870036</v>
      </c>
      <c r="AQ46" s="197">
        <f t="shared" si="2972"/>
        <v>171.60800521467752</v>
      </c>
      <c r="AR46" s="196">
        <f t="shared" si="2972"/>
        <v>157.31450103206959</v>
      </c>
      <c r="AS46" s="193">
        <f t="shared" si="2972"/>
        <v>156.62322521124648</v>
      </c>
      <c r="AT46" s="193">
        <f t="shared" si="2972"/>
        <v>155.93449907833661</v>
      </c>
      <c r="AU46" s="193">
        <f t="shared" si="2972"/>
        <v>154.11765227351492</v>
      </c>
      <c r="AV46" s="193">
        <f t="shared" si="2972"/>
        <v>151.23975716809784</v>
      </c>
      <c r="AW46" s="193">
        <f t="shared" si="2972"/>
        <v>147.39503770235675</v>
      </c>
      <c r="AX46" s="197">
        <f t="shared" si="2972"/>
        <v>142.7121497595711</v>
      </c>
      <c r="AY46" s="196">
        <f t="shared" si="2972"/>
        <v>137.36311271253382</v>
      </c>
      <c r="AZ46" s="193">
        <f t="shared" si="2972"/>
        <v>131.57428003450389</v>
      </c>
      <c r="BA46" s="193">
        <f t="shared" si="2972"/>
        <v>126.74965086929687</v>
      </c>
      <c r="BB46" s="193">
        <f t="shared" si="2972"/>
        <v>122.17559972262258</v>
      </c>
      <c r="BC46" s="193">
        <f t="shared" si="2972"/>
        <v>117.83446792214616</v>
      </c>
      <c r="BD46" s="193">
        <f t="shared" si="2972"/>
        <v>113.72750107765275</v>
      </c>
      <c r="BE46" s="197">
        <f t="shared" si="2972"/>
        <v>109.88023108621424</v>
      </c>
      <c r="BF46" s="196">
        <f t="shared" si="2972"/>
        <v>106.34827367295199</v>
      </c>
      <c r="BG46" s="193">
        <f t="shared" si="2972"/>
        <v>103.22632955776673</v>
      </c>
      <c r="BH46" s="193">
        <f t="shared" si="2972"/>
        <v>99.889045024421634</v>
      </c>
      <c r="BI46" s="193">
        <f t="shared" si="2972"/>
        <v>96.535703199853387</v>
      </c>
      <c r="BJ46" s="193">
        <f t="shared" ref="BJ46:BK46" si="2973">BJ32+BJ39</f>
        <v>93.236518803712229</v>
      </c>
      <c r="BK46" s="193">
        <f t="shared" si="2973"/>
        <v>90.059405316060165</v>
      </c>
      <c r="BL46" s="197">
        <f t="shared" ref="BL46:BM46" si="2974">BL32+BL39</f>
        <v>87.070312840787622</v>
      </c>
      <c r="BM46" s="196">
        <f t="shared" si="2974"/>
        <v>84.334692915736824</v>
      </c>
      <c r="BN46" s="193">
        <f t="shared" ref="BN46:CC46" si="2975">BN32+BN39</f>
        <v>81.917547067867304</v>
      </c>
      <c r="BO46" s="193">
        <f t="shared" si="2975"/>
        <v>79.550128143682386</v>
      </c>
      <c r="BP46" s="193">
        <f t="shared" si="2975"/>
        <v>77.184129280222535</v>
      </c>
      <c r="BQ46" s="193">
        <f t="shared" si="2975"/>
        <v>74.833656832585575</v>
      </c>
      <c r="BR46" s="193">
        <f t="shared" si="2975"/>
        <v>72.516314953830388</v>
      </c>
      <c r="BS46" s="193">
        <f t="shared" si="2975"/>
        <v>70.251800506573531</v>
      </c>
      <c r="BT46" s="196">
        <f t="shared" si="2975"/>
        <v>68.060051763423232</v>
      </c>
      <c r="BU46" s="193">
        <f t="shared" si="2975"/>
        <v>65.959062465288937</v>
      </c>
      <c r="BV46" s="193">
        <f t="shared" si="2975"/>
        <v>63.962101695397301</v>
      </c>
      <c r="BW46" s="193">
        <f t="shared" si="2975"/>
        <v>62.058014922095957</v>
      </c>
      <c r="BX46" s="193">
        <f t="shared" si="2975"/>
        <v>60.242670488682563</v>
      </c>
      <c r="BY46" s="193">
        <f t="shared" si="2975"/>
        <v>58.510421503722263</v>
      </c>
      <c r="BZ46" s="193">
        <f t="shared" si="2975"/>
        <v>56.853929209110809</v>
      </c>
      <c r="CA46" s="196">
        <f t="shared" si="2975"/>
        <v>55.263807308598146</v>
      </c>
      <c r="CB46" s="193">
        <f t="shared" si="2975"/>
        <v>54.747911270672667</v>
      </c>
      <c r="CC46" s="193">
        <f t="shared" si="2975"/>
        <v>52.125214299991242</v>
      </c>
      <c r="CD46" s="193">
        <f t="shared" ref="CD46:DP46" si="2976">CD32+CD39</f>
        <v>49.583782468170348</v>
      </c>
      <c r="CE46" s="193">
        <f t="shared" si="2976"/>
        <v>47.130246020867474</v>
      </c>
      <c r="CF46" s="193">
        <f t="shared" si="2976"/>
        <v>44.768478012249581</v>
      </c>
      <c r="CG46" s="193">
        <f t="shared" si="2976"/>
        <v>42.499316570570805</v>
      </c>
      <c r="CH46" s="196">
        <f t="shared" si="2976"/>
        <v>40.320352865156565</v>
      </c>
      <c r="CI46" s="193">
        <f t="shared" si="2976"/>
        <v>37.205820908212281</v>
      </c>
      <c r="CJ46" s="193">
        <f t="shared" si="2976"/>
        <v>36.385963204637939</v>
      </c>
      <c r="CK46" s="193">
        <f t="shared" si="2976"/>
        <v>35.520083628196836</v>
      </c>
      <c r="CL46" s="193">
        <f t="shared" si="2976"/>
        <v>34.607358937425111</v>
      </c>
      <c r="CM46" s="193">
        <f t="shared" si="2976"/>
        <v>33.647750307249467</v>
      </c>
      <c r="CN46" s="193">
        <f t="shared" si="2976"/>
        <v>32.641911355212052</v>
      </c>
      <c r="CO46" s="196">
        <f t="shared" si="2976"/>
        <v>31.591089126653056</v>
      </c>
      <c r="CP46" s="193">
        <f t="shared" si="2976"/>
        <v>30.49703585665095</v>
      </c>
      <c r="CQ46" s="193">
        <f t="shared" si="2976"/>
        <v>29.213340767309077</v>
      </c>
      <c r="CR46" s="193">
        <f t="shared" si="2976"/>
        <v>28.061967106041696</v>
      </c>
      <c r="CS46" s="193">
        <f t="shared" si="2976"/>
        <v>27.033593753742675</v>
      </c>
      <c r="CT46" s="193">
        <f t="shared" si="2976"/>
        <v>26.118361688721528</v>
      </c>
      <c r="CU46" s="193">
        <f t="shared" si="2976"/>
        <v>25.306132082374084</v>
      </c>
      <c r="CV46" s="196">
        <f t="shared" si="2976"/>
        <v>24.586757783649034</v>
      </c>
      <c r="CW46" s="193">
        <f t="shared" si="2976"/>
        <v>23.950362916504886</v>
      </c>
      <c r="CX46" s="193">
        <f t="shared" si="2976"/>
        <v>23.461919151670941</v>
      </c>
      <c r="CY46" s="193">
        <f t="shared" si="2976"/>
        <v>22.939838659566419</v>
      </c>
      <c r="CZ46" s="193">
        <f t="shared" si="2976"/>
        <v>22.39708223281713</v>
      </c>
      <c r="DA46" s="193">
        <f t="shared" si="2976"/>
        <v>21.845990863240118</v>
      </c>
      <c r="DB46" s="193">
        <f t="shared" si="2976"/>
        <v>21.298189927965502</v>
      </c>
      <c r="DC46" s="193">
        <f t="shared" si="2976"/>
        <v>20.764518809907262</v>
      </c>
      <c r="DD46" s="196">
        <f t="shared" si="2976"/>
        <v>20.254987432694524</v>
      </c>
      <c r="DE46" s="193">
        <f t="shared" si="2976"/>
        <v>19.778759723432739</v>
      </c>
      <c r="DF46" s="193">
        <f t="shared" si="2976"/>
        <v>19.360359711576166</v>
      </c>
      <c r="DG46" s="193">
        <f t="shared" si="2976"/>
        <v>18.987721095276076</v>
      </c>
      <c r="DH46" s="193">
        <f t="shared" si="2976"/>
        <v>18.650398785782169</v>
      </c>
      <c r="DI46" s="193">
        <f t="shared" si="2976"/>
        <v>18.339562537370202</v>
      </c>
      <c r="DJ46" s="193">
        <f t="shared" si="2976"/>
        <v>18.047964900384919</v>
      </c>
      <c r="DK46" s="196">
        <f t="shared" si="2976"/>
        <v>17.769884375109225</v>
      </c>
      <c r="DL46" s="193">
        <f t="shared" si="2976"/>
        <v>17.501045133814344</v>
      </c>
      <c r="DM46" s="193">
        <f t="shared" si="2976"/>
        <v>17.233117008601518</v>
      </c>
      <c r="DN46" s="193">
        <f t="shared" si="2976"/>
        <v>16.972744436688895</v>
      </c>
      <c r="DO46" s="193">
        <f t="shared" si="2976"/>
        <v>16.72475285348261</v>
      </c>
      <c r="DP46" s="193">
        <f t="shared" si="2976"/>
        <v>16.492311788360357</v>
      </c>
      <c r="DQ46" s="193">
        <f t="shared" ref="DQ46:DS46" si="2977">DQ32+DQ39</f>
        <v>16.277104414501778</v>
      </c>
      <c r="DR46" s="193">
        <f t="shared" si="2977"/>
        <v>16.079499841230447</v>
      </c>
      <c r="DS46" s="193">
        <f t="shared" si="2977"/>
        <v>15.898724394380052</v>
      </c>
      <c r="DT46" s="193">
        <f t="shared" ref="DT46:FY46" si="2978">DT32+DT39</f>
        <v>15.733028215481578</v>
      </c>
      <c r="DU46" s="193">
        <f t="shared" si="2978"/>
        <v>15.578275095541308</v>
      </c>
      <c r="DV46" s="193">
        <f t="shared" si="2978"/>
        <v>15.431688446065248</v>
      </c>
      <c r="DW46" s="193">
        <f t="shared" si="2978"/>
        <v>15.291601226815377</v>
      </c>
      <c r="DX46" s="193">
        <f t="shared" si="2978"/>
        <v>15.1572182284315</v>
      </c>
      <c r="DY46" s="193">
        <f t="shared" si="2978"/>
        <v>15.028393038183072</v>
      </c>
      <c r="DZ46" s="193">
        <f t="shared" si="2978"/>
        <v>14.905421684141618</v>
      </c>
      <c r="EA46" s="193">
        <f t="shared" si="2978"/>
        <v>14.78885458136712</v>
      </c>
      <c r="EB46" s="193">
        <f t="shared" si="2978"/>
        <v>14.679720087384663</v>
      </c>
      <c r="EC46" s="193">
        <f t="shared" si="2978"/>
        <v>14.57826351761082</v>
      </c>
      <c r="ED46" s="193">
        <f t="shared" si="2978"/>
        <v>14.484178081856314</v>
      </c>
      <c r="EE46" s="193">
        <f t="shared" si="2978"/>
        <v>14.396805782194948</v>
      </c>
      <c r="EF46" s="193">
        <f t="shared" si="2978"/>
        <v>14.315308706721085</v>
      </c>
      <c r="EG46" s="193">
        <f t="shared" si="2978"/>
        <v>14.238811591924046</v>
      </c>
      <c r="EH46" s="193">
        <f t="shared" si="2978"/>
        <v>14.166516943471086</v>
      </c>
      <c r="EI46" s="193">
        <f t="shared" si="2978"/>
        <v>14.097794389764692</v>
      </c>
      <c r="EJ46" s="193">
        <f t="shared" si="2978"/>
        <v>14.032388661482736</v>
      </c>
      <c r="EK46" s="193">
        <f t="shared" si="2978"/>
        <v>13.970263961561983</v>
      </c>
      <c r="EL46" s="193">
        <f t="shared" si="2978"/>
        <v>13.911483282560178</v>
      </c>
      <c r="EM46" s="193">
        <f t="shared" si="2978"/>
        <v>13.856119587671403</v>
      </c>
      <c r="EN46" s="193">
        <f t="shared" si="2978"/>
        <v>13.8041956348874</v>
      </c>
      <c r="EO46" s="193">
        <f t="shared" si="2978"/>
        <v>13.755649142971887</v>
      </c>
      <c r="EP46" s="193">
        <f t="shared" si="2978"/>
        <v>13.710319974327847</v>
      </c>
      <c r="EQ46" s="193">
        <f t="shared" si="2978"/>
        <v>13.667927574166645</v>
      </c>
      <c r="ER46" s="193">
        <f t="shared" si="2978"/>
        <v>13.62815506918025</v>
      </c>
      <c r="ES46" s="193">
        <f t="shared" si="2978"/>
        <v>13.590705290302772</v>
      </c>
      <c r="ET46" s="193">
        <f t="shared" si="2978"/>
        <v>13.555333441580842</v>
      </c>
      <c r="EU46" s="193">
        <f t="shared" si="2978"/>
        <v>13.521860880926301</v>
      </c>
      <c r="EV46" s="193">
        <f t="shared" si="2978"/>
        <v>13.490174180611962</v>
      </c>
      <c r="EW46" s="193">
        <f t="shared" si="2978"/>
        <v>13.46021330139213</v>
      </c>
      <c r="EX46" s="193">
        <f t="shared" si="2978"/>
        <v>13.431952350548393</v>
      </c>
      <c r="EY46" s="193">
        <f t="shared" si="2978"/>
        <v>13.405363605598568</v>
      </c>
      <c r="EZ46" s="193">
        <f t="shared" si="2978"/>
        <v>13.380398944972713</v>
      </c>
      <c r="FA46" s="193">
        <f t="shared" si="2978"/>
        <v>13.356984108350112</v>
      </c>
      <c r="FB46" s="193">
        <f t="shared" si="2978"/>
        <v>13.335021776682058</v>
      </c>
      <c r="FC46" s="193">
        <f t="shared" si="2978"/>
        <v>13.314400020475922</v>
      </c>
      <c r="FD46" s="193">
        <f t="shared" si="2978"/>
        <v>13.295003207605614</v>
      </c>
      <c r="FE46" s="193">
        <f t="shared" si="2978"/>
        <v>13.276722981975572</v>
      </c>
      <c r="FF46" s="193">
        <f t="shared" si="2978"/>
        <v>13.259469482055358</v>
      </c>
      <c r="FG46" s="193">
        <f t="shared" si="2978"/>
        <v>13.243173842548293</v>
      </c>
      <c r="FH46" s="193">
        <f t="shared" si="2978"/>
        <v>13.227785281601809</v>
      </c>
      <c r="FI46" s="193">
        <f t="shared" si="2978"/>
        <v>13.213265400522785</v>
      </c>
      <c r="FJ46" s="193">
        <f t="shared" si="2978"/>
        <v>13.199581707406843</v>
      </c>
      <c r="FK46" s="193">
        <f t="shared" si="2978"/>
        <v>13.186701822800794</v>
      </c>
      <c r="FL46" s="193">
        <f t="shared" si="2978"/>
        <v>13.174589335945093</v>
      </c>
      <c r="FM46" s="193">
        <f t="shared" si="2978"/>
        <v>13.163201854785722</v>
      </c>
      <c r="FN46" s="193">
        <f t="shared" si="2978"/>
        <v>13.152492481428185</v>
      </c>
      <c r="FO46" s="193">
        <f t="shared" si="2978"/>
        <v>13.142412816682992</v>
      </c>
      <c r="FP46" s="193">
        <f t="shared" si="2978"/>
        <v>13.132916169475571</v>
      </c>
      <c r="FQ46" s="193">
        <f t="shared" si="2978"/>
        <v>13.12396012873468</v>
      </c>
      <c r="FR46" s="193">
        <f t="shared" si="2978"/>
        <v>13.115508051932128</v>
      </c>
      <c r="FS46" s="193">
        <f t="shared" si="2978"/>
        <v>13.107529341408494</v>
      </c>
      <c r="FT46" s="193">
        <f t="shared" si="2978"/>
        <v>13.099998623264462</v>
      </c>
      <c r="FU46" s="193">
        <f t="shared" si="2978"/>
        <v>13.092893970730199</v>
      </c>
      <c r="FV46" s="193">
        <f t="shared" si="2978"/>
        <v>13.086195053245293</v>
      </c>
      <c r="FW46" s="193">
        <f t="shared" si="2978"/>
        <v>13.079881715115281</v>
      </c>
      <c r="FX46" s="193">
        <f t="shared" si="2978"/>
        <v>13.073933200830529</v>
      </c>
      <c r="FY46" s="193">
        <f t="shared" si="2978"/>
        <v>13.068328037026573</v>
      </c>
      <c r="GA46" s="193" t="s">
        <v>112</v>
      </c>
    </row>
    <row r="47" spans="1:183" s="55" customFormat="1" x14ac:dyDescent="0.25">
      <c r="A47" s="56" t="s">
        <v>71</v>
      </c>
      <c r="B47" s="58" t="s">
        <v>110</v>
      </c>
      <c r="C47" s="103">
        <f t="shared" ref="C47:H47" si="2979">C48+C50+C52</f>
        <v>0.57199602407992123</v>
      </c>
      <c r="D47" s="103">
        <f t="shared" si="2979"/>
        <v>0.70927506985910216</v>
      </c>
      <c r="E47" s="103">
        <f t="shared" si="2979"/>
        <v>0.8795010866252867</v>
      </c>
      <c r="F47" s="103">
        <f t="shared" si="2979"/>
        <v>1.0905813474153556</v>
      </c>
      <c r="G47" s="103">
        <f t="shared" si="2979"/>
        <v>1.3523208707950407</v>
      </c>
      <c r="H47" s="103">
        <f t="shared" si="2979"/>
        <v>1.6768778797858506</v>
      </c>
      <c r="I47" s="111">
        <f>I48+I50+I52</f>
        <v>2.0793285709344547</v>
      </c>
      <c r="J47" s="55">
        <f t="shared" ref="J47:P47" si="2980">J48+J50+J52</f>
        <v>2.6145318484118407</v>
      </c>
      <c r="K47" s="55">
        <f t="shared" si="2980"/>
        <v>3.278183912483799</v>
      </c>
      <c r="L47" s="55">
        <f t="shared" si="2980"/>
        <v>4.1011124719330274</v>
      </c>
      <c r="M47" s="55">
        <f t="shared" si="2980"/>
        <v>5.1215438856500715</v>
      </c>
      <c r="N47" s="55">
        <f t="shared" si="2980"/>
        <v>6.3868788386592064</v>
      </c>
      <c r="O47" s="55">
        <f t="shared" si="2980"/>
        <v>7.9558941803905325</v>
      </c>
      <c r="P47" s="70">
        <f t="shared" si="2980"/>
        <v>9.9014732041373783</v>
      </c>
      <c r="Q47" s="55">
        <f t="shared" ref="Q47:AC47" si="2981">Q48+Q50+Q52</f>
        <v>12.16711786524391</v>
      </c>
      <c r="R47" s="55">
        <f t="shared" si="2981"/>
        <v>14.97651724501601</v>
      </c>
      <c r="S47" s="55">
        <f t="shared" si="2981"/>
        <v>18.460172475933415</v>
      </c>
      <c r="T47" s="55">
        <f t="shared" si="2981"/>
        <v>22.779904962270994</v>
      </c>
      <c r="U47" s="55">
        <f t="shared" si="2981"/>
        <v>28.136373245329597</v>
      </c>
      <c r="V47" s="55">
        <f t="shared" si="2981"/>
        <v>34.778393916322251</v>
      </c>
      <c r="W47" s="70">
        <f t="shared" si="2981"/>
        <v>43.014499548353164</v>
      </c>
      <c r="X47" s="55">
        <f t="shared" si="2981"/>
        <v>47.142399106657635</v>
      </c>
      <c r="Y47" s="55">
        <f t="shared" si="2981"/>
        <v>51.914155453954621</v>
      </c>
      <c r="Z47" s="55">
        <f t="shared" si="2981"/>
        <v>57.483355738008086</v>
      </c>
      <c r="AA47" s="55">
        <f t="shared" si="2981"/>
        <v>64.039963615162975</v>
      </c>
      <c r="AB47" s="55">
        <f t="shared" si="2981"/>
        <v>71.818797178725276</v>
      </c>
      <c r="AC47" s="55">
        <f t="shared" si="2981"/>
        <v>81.109908155530292</v>
      </c>
      <c r="AD47" s="70">
        <f t="shared" ref="AD47:BI47" si="2982">AD48+AD50+AD52</f>
        <v>92.271247805053676</v>
      </c>
      <c r="AE47" s="55">
        <f t="shared" si="2982"/>
        <v>111.82893127806872</v>
      </c>
      <c r="AF47" s="55">
        <f t="shared" si="2982"/>
        <v>114.23736944927757</v>
      </c>
      <c r="AG47" s="55">
        <f t="shared" si="2982"/>
        <v>116.10004894814806</v>
      </c>
      <c r="AH47" s="55">
        <f t="shared" si="2982"/>
        <v>117.21877549978146</v>
      </c>
      <c r="AI47" s="55">
        <f t="shared" si="2982"/>
        <v>117.34799147904147</v>
      </c>
      <c r="AJ47" s="166">
        <f t="shared" si="2982"/>
        <v>116.18352030800096</v>
      </c>
      <c r="AK47" s="70">
        <f t="shared" si="2982"/>
        <v>113.3486769847196</v>
      </c>
      <c r="AL47" s="55">
        <f t="shared" si="2982"/>
        <v>98.441058275195346</v>
      </c>
      <c r="AM47" s="55">
        <f t="shared" si="2982"/>
        <v>101.55356814450697</v>
      </c>
      <c r="AN47" s="55">
        <f t="shared" si="2982"/>
        <v>103.98660387315159</v>
      </c>
      <c r="AO47" s="55">
        <f t="shared" si="2982"/>
        <v>105.51487804129843</v>
      </c>
      <c r="AP47" s="55">
        <f t="shared" si="2982"/>
        <v>105.85266888779707</v>
      </c>
      <c r="AQ47" s="166">
        <f t="shared" si="2982"/>
        <v>104.63962007496743</v>
      </c>
      <c r="AR47" s="70">
        <f t="shared" si="2982"/>
        <v>101.42326854026928</v>
      </c>
      <c r="AS47" s="55">
        <f t="shared" si="2982"/>
        <v>99.237704592056176</v>
      </c>
      <c r="AT47" s="55">
        <f t="shared" si="2982"/>
        <v>94.408611481015839</v>
      </c>
      <c r="AU47" s="55">
        <f t="shared" si="2982"/>
        <v>89.399555231194924</v>
      </c>
      <c r="AV47" s="55">
        <f t="shared" si="2982"/>
        <v>84.182116676419994</v>
      </c>
      <c r="AW47" s="55">
        <f t="shared" si="2982"/>
        <v>78.722649987978869</v>
      </c>
      <c r="AX47" s="166">
        <f t="shared" si="2982"/>
        <v>72.962853778244408</v>
      </c>
      <c r="AY47" s="179">
        <f t="shared" si="2982"/>
        <v>66.846497205271731</v>
      </c>
      <c r="AZ47" s="55">
        <f t="shared" si="2982"/>
        <v>66.584191160665796</v>
      </c>
      <c r="BA47" s="55">
        <f t="shared" si="2982"/>
        <v>66.267011751093307</v>
      </c>
      <c r="BB47" s="55">
        <f t="shared" si="2982"/>
        <v>65.469901444468633</v>
      </c>
      <c r="BC47" s="55">
        <f t="shared" si="2982"/>
        <v>64.222158012927665</v>
      </c>
      <c r="BD47" s="55">
        <f t="shared" si="2982"/>
        <v>62.563711744131844</v>
      </c>
      <c r="BE47" s="166">
        <f t="shared" si="2982"/>
        <v>60.549095203586155</v>
      </c>
      <c r="BF47" s="70">
        <f t="shared" si="2982"/>
        <v>58.251221191286675</v>
      </c>
      <c r="BG47" s="55">
        <f t="shared" si="2982"/>
        <v>55.766023544016583</v>
      </c>
      <c r="BH47" s="55">
        <f t="shared" si="2982"/>
        <v>53.711247020024359</v>
      </c>
      <c r="BI47" s="55">
        <f t="shared" si="2982"/>
        <v>51.751512275648949</v>
      </c>
      <c r="BJ47" s="55">
        <f t="shared" ref="BJ47:BK47" si="2983">BJ48+BJ50+BJ52</f>
        <v>49.879178376128728</v>
      </c>
      <c r="BK47" s="55">
        <f t="shared" si="2983"/>
        <v>48.095847324550327</v>
      </c>
      <c r="BL47" s="166">
        <f t="shared" ref="BL47:BM47" si="2984">BL48+BL50+BL52</f>
        <v>46.413849738002646</v>
      </c>
      <c r="BM47" s="70">
        <f t="shared" si="2984"/>
        <v>44.858787527869787</v>
      </c>
      <c r="BN47" s="55">
        <f t="shared" ref="BN47:CC47" si="2985">BN48+BN50+BN52</f>
        <v>43.473512095034806</v>
      </c>
      <c r="BO47" s="55">
        <f t="shared" si="2985"/>
        <v>42.00006234422046</v>
      </c>
      <c r="BP47" s="55">
        <f t="shared" si="2985"/>
        <v>40.527077792383075</v>
      </c>
      <c r="BQ47" s="55">
        <f t="shared" si="2985"/>
        <v>39.084020667047973</v>
      </c>
      <c r="BR47" s="55">
        <f t="shared" si="2985"/>
        <v>37.699461665090141</v>
      </c>
      <c r="BS47" s="55">
        <f t="shared" si="2985"/>
        <v>36.401247874675022</v>
      </c>
      <c r="BT47" s="70">
        <f t="shared" si="2985"/>
        <v>35.217188572709816</v>
      </c>
      <c r="BU47" s="55">
        <f t="shared" si="2985"/>
        <v>34.175099132238266</v>
      </c>
      <c r="BV47" s="55">
        <f t="shared" si="2985"/>
        <v>33.150764325831801</v>
      </c>
      <c r="BW47" s="55">
        <f t="shared" si="2985"/>
        <v>32.124508543743723</v>
      </c>
      <c r="BX47" s="55">
        <f t="shared" si="2985"/>
        <v>31.103168225378607</v>
      </c>
      <c r="BY47" s="55">
        <f t="shared" si="2985"/>
        <v>30.095013996549518</v>
      </c>
      <c r="BZ47" s="55">
        <f t="shared" si="2985"/>
        <v>29.109151657752811</v>
      </c>
      <c r="CA47" s="70">
        <f t="shared" si="2985"/>
        <v>28.154729539545876</v>
      </c>
      <c r="CB47" s="55">
        <f t="shared" si="2985"/>
        <v>27.240001551443292</v>
      </c>
      <c r="CC47" s="55">
        <f t="shared" si="2985"/>
        <v>26.371136981253652</v>
      </c>
      <c r="CD47" s="55">
        <f t="shared" ref="CD47:DP47" si="2986">CD48+CD50+CD52</f>
        <v>25.542576705606155</v>
      </c>
      <c r="CE47" s="55">
        <f t="shared" si="2986"/>
        <v>24.752458859872277</v>
      </c>
      <c r="CF47" s="55">
        <f t="shared" si="2986"/>
        <v>23.99833031335174</v>
      </c>
      <c r="CG47" s="55">
        <f t="shared" si="2986"/>
        <v>23.277055739148814</v>
      </c>
      <c r="CH47" s="70">
        <f t="shared" si="2986"/>
        <v>22.584648520203668</v>
      </c>
      <c r="CI47" s="55">
        <f t="shared" si="2986"/>
        <v>22.359139437045243</v>
      </c>
      <c r="CJ47" s="55">
        <f t="shared" si="2986"/>
        <v>21.172525867310625</v>
      </c>
      <c r="CK47" s="55">
        <f t="shared" si="2986"/>
        <v>20.022944909102304</v>
      </c>
      <c r="CL47" s="55">
        <f t="shared" si="2986"/>
        <v>18.913195941559014</v>
      </c>
      <c r="CM47" s="55">
        <f t="shared" si="2986"/>
        <v>17.844862569125112</v>
      </c>
      <c r="CN47" s="55">
        <f t="shared" si="2986"/>
        <v>16.818195284634307</v>
      </c>
      <c r="CO47" s="70">
        <f t="shared" si="2986"/>
        <v>15.832021903614724</v>
      </c>
      <c r="CP47" s="55">
        <f t="shared" si="2986"/>
        <v>14.440508779160917</v>
      </c>
      <c r="CQ47" s="55">
        <f t="shared" si="2986"/>
        <v>14.09229356445743</v>
      </c>
      <c r="CR47" s="55">
        <f t="shared" si="2986"/>
        <v>13.724805641618456</v>
      </c>
      <c r="CS47" s="55">
        <f t="shared" si="2986"/>
        <v>13.33768540857263</v>
      </c>
      <c r="CT47" s="55">
        <f t="shared" si="2986"/>
        <v>12.930906294491624</v>
      </c>
      <c r="CU47" s="55">
        <f t="shared" si="2986"/>
        <v>12.504736246439094</v>
      </c>
      <c r="CV47" s="70">
        <f t="shared" si="2986"/>
        <v>12.059696114741739</v>
      </c>
      <c r="CW47" s="55">
        <f t="shared" si="2986"/>
        <v>11.596522507729357</v>
      </c>
      <c r="CX47" s="55">
        <f t="shared" si="2986"/>
        <v>11.053020800846486</v>
      </c>
      <c r="CY47" s="55">
        <f t="shared" si="2986"/>
        <v>10.565397772684223</v>
      </c>
      <c r="CZ47" s="55">
        <f t="shared" si="2986"/>
        <v>10.129700659790485</v>
      </c>
      <c r="DA47" s="55">
        <f t="shared" si="2986"/>
        <v>9.7417478254146204</v>
      </c>
      <c r="DB47" s="55">
        <f t="shared" si="2986"/>
        <v>9.3972383072191779</v>
      </c>
      <c r="DC47" s="55">
        <f t="shared" si="2986"/>
        <v>9.0918670667869375</v>
      </c>
      <c r="DD47" s="70">
        <f t="shared" si="2986"/>
        <v>8.8214436948964376</v>
      </c>
      <c r="DE47" s="55">
        <f t="shared" si="2986"/>
        <v>8.6135687054906853</v>
      </c>
      <c r="DF47" s="55">
        <f t="shared" si="2986"/>
        <v>8.3913767443387499</v>
      </c>
      <c r="DG47" s="55">
        <f t="shared" si="2986"/>
        <v>8.1603845956675478</v>
      </c>
      <c r="DH47" s="55">
        <f t="shared" si="2986"/>
        <v>7.9258452254881666</v>
      </c>
      <c r="DI47" s="55">
        <f t="shared" si="2986"/>
        <v>7.6927070139303595</v>
      </c>
      <c r="DJ47" s="55">
        <f t="shared" si="2986"/>
        <v>7.4655838122110403</v>
      </c>
      <c r="DK47" s="70">
        <f t="shared" si="2986"/>
        <v>7.2487364537281715</v>
      </c>
      <c r="DL47" s="55">
        <f t="shared" si="2986"/>
        <v>7.0460656346249886</v>
      </c>
      <c r="DM47" s="55">
        <f t="shared" si="2986"/>
        <v>6.8680083579227453</v>
      </c>
      <c r="DN47" s="55">
        <f t="shared" si="2986"/>
        <v>6.7094291662150276</v>
      </c>
      <c r="DO47" s="55">
        <f t="shared" si="2986"/>
        <v>6.565882497191958</v>
      </c>
      <c r="DP47" s="55">
        <f t="shared" si="2986"/>
        <v>6.433609967701523</v>
      </c>
      <c r="DQ47" s="55">
        <f t="shared" ref="DQ47:DS47" si="2987">DQ48+DQ50+DQ52</f>
        <v>6.3095267319520483</v>
      </c>
      <c r="DR47" s="55">
        <f t="shared" si="2987"/>
        <v>6.1911972873707208</v>
      </c>
      <c r="DS47" s="55">
        <f t="shared" si="2987"/>
        <v>6.0768013099593414</v>
      </c>
      <c r="DT47" s="55">
        <f t="shared" ref="DT47:FY47" si="2988">DT48+DT50+DT52</f>
        <v>5.9627932081362234</v>
      </c>
      <c r="DU47" s="55">
        <f t="shared" si="2988"/>
        <v>5.8520001984109573</v>
      </c>
      <c r="DV47" s="55">
        <f t="shared" si="2988"/>
        <v>5.74647550001011</v>
      </c>
      <c r="DW47" s="55">
        <f t="shared" si="2988"/>
        <v>5.6475677362666152</v>
      </c>
      <c r="DX47" s="55">
        <f t="shared" si="2988"/>
        <v>5.5559930817291026</v>
      </c>
      <c r="DY47" s="55">
        <f t="shared" si="2988"/>
        <v>5.4719085757391506</v>
      </c>
      <c r="DZ47" s="55">
        <f t="shared" si="2988"/>
        <v>5.3949850049558208</v>
      </c>
      <c r="EA47" s="55">
        <f t="shared" si="2988"/>
        <v>5.3244777995120574</v>
      </c>
      <c r="EB47" s="55">
        <f t="shared" si="2988"/>
        <v>5.2586269851184992</v>
      </c>
      <c r="EC47" s="55">
        <f t="shared" si="2988"/>
        <v>5.1962511137741014</v>
      </c>
      <c r="ED47" s="55">
        <f t="shared" si="2988"/>
        <v>5.1366408550202705</v>
      </c>
      <c r="EE47" s="55">
        <f t="shared" si="2988"/>
        <v>5.0794578448421186</v>
      </c>
      <c r="EF47" s="55">
        <f t="shared" si="2988"/>
        <v>5.024639782816644</v>
      </c>
      <c r="EG47" s="55">
        <f t="shared" si="2988"/>
        <v>4.9723126264330979</v>
      </c>
      <c r="EH47" s="55">
        <f t="shared" si="2988"/>
        <v>4.9227105733593026</v>
      </c>
      <c r="EI47" s="55">
        <f t="shared" si="2988"/>
        <v>4.8762711848606264</v>
      </c>
      <c r="EJ47" s="55">
        <f t="shared" si="2988"/>
        <v>4.8330988358057105</v>
      </c>
      <c r="EK47" s="55">
        <f t="shared" si="2988"/>
        <v>4.7930629794458577</v>
      </c>
      <c r="EL47" s="55">
        <f t="shared" si="2988"/>
        <v>4.7558836303145826</v>
      </c>
      <c r="EM47" s="55">
        <f t="shared" si="2988"/>
        <v>4.7212042502130016</v>
      </c>
      <c r="EN47" s="55">
        <f t="shared" si="2988"/>
        <v>4.6886524086998742</v>
      </c>
      <c r="EO47" s="55">
        <f t="shared" si="2988"/>
        <v>4.6578887669602995</v>
      </c>
      <c r="EP47" s="55">
        <f t="shared" si="2988"/>
        <v>4.6286450972376931</v>
      </c>
      <c r="EQ47" s="55">
        <f t="shared" si="2988"/>
        <v>4.6008127783708552</v>
      </c>
      <c r="ER47" s="55">
        <f t="shared" si="2988"/>
        <v>4.5743765749007164</v>
      </c>
      <c r="ES47" s="55">
        <f t="shared" si="2988"/>
        <v>4.5493632864880045</v>
      </c>
      <c r="ET47" s="55">
        <f t="shared" si="2988"/>
        <v>4.5258039554475271</v>
      </c>
      <c r="EU47" s="55">
        <f t="shared" si="2988"/>
        <v>4.5037082620146665</v>
      </c>
      <c r="EV47" s="55">
        <f t="shared" si="2988"/>
        <v>4.483049702578076</v>
      </c>
      <c r="EW47" s="55">
        <f t="shared" si="2988"/>
        <v>4.463760136085253</v>
      </c>
      <c r="EX47" s="55">
        <f t="shared" si="2988"/>
        <v>4.4457201844706091</v>
      </c>
      <c r="EY47" s="55">
        <f t="shared" si="2988"/>
        <v>4.4287950165215415</v>
      </c>
      <c r="EZ47" s="55">
        <f t="shared" si="2988"/>
        <v>4.4128581854156881</v>
      </c>
      <c r="FA47" s="55">
        <f t="shared" si="2988"/>
        <v>4.397805529183664</v>
      </c>
      <c r="FB47" s="55">
        <f t="shared" si="2988"/>
        <v>4.3835610343084497</v>
      </c>
      <c r="FC47" s="55">
        <f t="shared" si="2988"/>
        <v>4.3700764359016846</v>
      </c>
      <c r="FD47" s="55">
        <f t="shared" si="2988"/>
        <v>4.3573261857809742</v>
      </c>
      <c r="FE47" s="55">
        <f t="shared" si="2988"/>
        <v>4.3452992650828195</v>
      </c>
      <c r="FF47" s="55">
        <f t="shared" si="2988"/>
        <v>4.3339838764808398</v>
      </c>
      <c r="FG47" s="55">
        <f t="shared" si="2988"/>
        <v>4.3233595430273128</v>
      </c>
      <c r="FH47" s="55">
        <f t="shared" si="2988"/>
        <v>4.3133946659699918</v>
      </c>
      <c r="FI47" s="55">
        <f t="shared" si="2988"/>
        <v>4.3040478353018194</v>
      </c>
      <c r="FJ47" s="55">
        <f t="shared" si="2988"/>
        <v>4.2952714244694485</v>
      </c>
      <c r="FK47" s="55">
        <f t="shared" si="2988"/>
        <v>4.28701623158444</v>
      </c>
      <c r="FL47" s="55">
        <f t="shared" si="2988"/>
        <v>4.2792361507697967</v>
      </c>
      <c r="FM47" s="55">
        <f t="shared" si="2988"/>
        <v>4.2718929455643577</v>
      </c>
      <c r="FN47" s="55">
        <f t="shared" si="2988"/>
        <v>4.2649573133475513</v>
      </c>
      <c r="FO47" s="55">
        <f t="shared" si="2988"/>
        <v>4.2584076459486626</v>
      </c>
      <c r="FP47" s="55">
        <f t="shared" si="2988"/>
        <v>4.2522276042017877</v>
      </c>
      <c r="FQ47" s="55">
        <f t="shared" si="2988"/>
        <v>4.2464033622891835</v>
      </c>
      <c r="FR47" s="55">
        <f t="shared" si="2988"/>
        <v>4.240921142291648</v>
      </c>
      <c r="FS47" s="55">
        <f t="shared" si="2988"/>
        <v>4.2357654510530756</v>
      </c>
      <c r="FT47" s="55">
        <f t="shared" si="2988"/>
        <v>4.2309182504773792</v>
      </c>
      <c r="FU47" s="55">
        <f t="shared" si="2988"/>
        <v>4.2263595853235358</v>
      </c>
      <c r="FV47" s="55">
        <f t="shared" si="2988"/>
        <v>4.2220688616137174</v>
      </c>
      <c r="FW47" s="55">
        <f t="shared" si="2988"/>
        <v>4.2180262122061647</v>
      </c>
      <c r="FX47" s="55">
        <f t="shared" si="2988"/>
        <v>4.2142135911055334</v>
      </c>
      <c r="FY47" s="55">
        <f t="shared" si="2988"/>
        <v>4.2106154068166965</v>
      </c>
      <c r="GA47" s="56" t="s">
        <v>71</v>
      </c>
    </row>
    <row r="48" spans="1:183" x14ac:dyDescent="0.25">
      <c r="A48" t="s">
        <v>95</v>
      </c>
      <c r="B48" s="60"/>
      <c r="C48" s="109">
        <f t="shared" ref="C48:G49" si="2989">D48/(1+$V$6)</f>
        <v>0.47554422929166101</v>
      </c>
      <c r="D48" s="109">
        <f t="shared" si="2989"/>
        <v>0.58967484432165962</v>
      </c>
      <c r="E48" s="109">
        <f t="shared" si="2989"/>
        <v>0.73119680695885791</v>
      </c>
      <c r="F48" s="109">
        <f t="shared" si="2989"/>
        <v>0.90668404062898378</v>
      </c>
      <c r="G48" s="109">
        <f t="shared" si="2989"/>
        <v>1.1242882103799399</v>
      </c>
      <c r="H48" s="109">
        <f>I48/(1+$V$6)</f>
        <v>1.3941173808711254</v>
      </c>
      <c r="I48" s="82">
        <f>V9*AJ6</f>
        <v>1.7287055522801955</v>
      </c>
      <c r="J48" s="83">
        <f t="shared" ref="J48" si="2990">I48-C49+J49</f>
        <v>2.1736611453050747</v>
      </c>
      <c r="K48" s="83">
        <f t="shared" ref="K48" si="2991">J48-D49+K49</f>
        <v>2.725406080655925</v>
      </c>
      <c r="L48" s="83">
        <f t="shared" ref="L48" si="2992">K48-E49+L49</f>
        <v>3.4095698004909796</v>
      </c>
      <c r="M48" s="83">
        <f t="shared" ref="M48" si="2993">L48-F49+M49</f>
        <v>4.2579328130864473</v>
      </c>
      <c r="N48" s="83">
        <f t="shared" ref="N48" si="2994">M48-G49+N49</f>
        <v>5.3099029487048277</v>
      </c>
      <c r="O48" s="83">
        <f t="shared" ref="O48" si="2995">N48-H49+O49</f>
        <v>6.6143459168716188</v>
      </c>
      <c r="P48" s="105">
        <f t="shared" ref="P48" si="2996">O48-I49+P49</f>
        <v>8.2318551973984402</v>
      </c>
      <c r="Q48" s="83">
        <f t="shared" ref="Q48" si="2997">P48-J49+Q49</f>
        <v>10.115459626201485</v>
      </c>
      <c r="R48" s="83">
        <f t="shared" ref="R48" si="2998">Q48-K49+R49</f>
        <v>12.45112911791726</v>
      </c>
      <c r="S48" s="83">
        <f t="shared" ref="S48" si="2999">R48-L49+S49</f>
        <v>15.347359287644821</v>
      </c>
      <c r="T48" s="83">
        <f t="shared" ref="T48" si="3000">S48-M49+T49</f>
        <v>18.938684698106997</v>
      </c>
      <c r="U48" s="83">
        <f t="shared" ref="U48" si="3001">T48-N49+U49</f>
        <v>23.391928207080095</v>
      </c>
      <c r="V48" s="83">
        <f t="shared" ref="V48" si="3002">U48-O49+V49</f>
        <v>28.913950158206731</v>
      </c>
      <c r="W48" s="105">
        <f t="shared" ref="W48" si="3003">V48-P49+W49</f>
        <v>35.761257377603769</v>
      </c>
      <c r="X48" s="83">
        <f t="shared" ref="X48" si="3004">W48-Q49+X49</f>
        <v>39.740751972326343</v>
      </c>
      <c r="Y48" s="83">
        <f t="shared" ref="Y48" si="3005">X48-R49+Y49</f>
        <v>44.362592132622915</v>
      </c>
      <c r="Z48" s="83">
        <f t="shared" ref="Z48" si="3006">Y48-S49+Z49</f>
        <v>49.780026025813299</v>
      </c>
      <c r="AA48" s="83">
        <f t="shared" ref="AA48" si="3007">Z48-T49+AA49</f>
        <v>56.182609175511189</v>
      </c>
      <c r="AB48" s="83">
        <f t="shared" ref="AB48" si="3008">AA48-U49+AB49</f>
        <v>63.804672127850978</v>
      </c>
      <c r="AC48" s="83">
        <f t="shared" ref="AC48" si="3009">AB48-V49+AC49</f>
        <v>72.935690271531229</v>
      </c>
      <c r="AD48" s="105">
        <f t="shared" ref="AD48" si="3010">AC48-W49+AD49</f>
        <v>83.932943242805052</v>
      </c>
      <c r="AE48" s="83">
        <f t="shared" ref="AE48" si="3011">AD48-X49+AE49</f>
        <v>101.74807403363988</v>
      </c>
      <c r="AF48" s="83">
        <f t="shared" ref="AF48" si="3012">AE48-Y49+AF49</f>
        <v>103.95602207231506</v>
      </c>
      <c r="AG48" s="83">
        <f t="shared" ref="AG48" si="3013">AF48-Z49+AG49</f>
        <v>105.67602213909565</v>
      </c>
      <c r="AH48" s="83">
        <f t="shared" ref="AH48" si="3014">AG48-AA49+AH49</f>
        <v>106.73040988333887</v>
      </c>
      <c r="AI48" s="83">
        <f t="shared" ref="AI48" si="3015">AH48-AB49+AI49</f>
        <v>106.89909789567899</v>
      </c>
      <c r="AJ48" s="161">
        <f t="shared" ref="AJ48" si="3016">AI48-AC49+AJ49</f>
        <v>105.90951260970468</v>
      </c>
      <c r="AK48" s="105">
        <f t="shared" ref="AK48" si="3017">AJ48-AD49+AK49</f>
        <v>103.42418689283664</v>
      </c>
      <c r="AL48" s="83">
        <f t="shared" ref="AL48" si="3018">AK48-AE49+AL49</f>
        <v>89.920596002604199</v>
      </c>
      <c r="AM48" s="83">
        <f t="shared" ref="AM48" si="3019">AL48-AF49+AM49</f>
        <v>92.812364752785214</v>
      </c>
      <c r="AN48" s="83">
        <f t="shared" ref="AN48" si="3020">AM48-AG49+AN49</f>
        <v>95.090152447560342</v>
      </c>
      <c r="AO48" s="83">
        <f t="shared" ref="AO48" si="3021">AN48-AH49+AO49</f>
        <v>96.549276195418926</v>
      </c>
      <c r="AP48" s="83">
        <f t="shared" ref="AP48" si="3022">AO48-AI49+AP49</f>
        <v>96.930222768966757</v>
      </c>
      <c r="AQ48" s="161">
        <f t="shared" ref="AQ48" si="3023">AP48-AJ49+AQ49</f>
        <v>95.905773581135108</v>
      </c>
      <c r="AR48" s="105">
        <f t="shared" ref="AR48" si="3024">AQ48-AK49+AR49</f>
        <v>93.065166158642754</v>
      </c>
      <c r="AS48" s="83">
        <f t="shared" ref="AS48" si="3025">AR48-AL49+AS49</f>
        <v>91.141132604173748</v>
      </c>
      <c r="AT48" s="83">
        <f t="shared" ref="AT48" si="3026">AS48-AM49+AT49</f>
        <v>86.837724043263179</v>
      </c>
      <c r="AU48" s="83">
        <f t="shared" ref="AU48" si="3027">AT48-AN49+AU49</f>
        <v>82.350424077232802</v>
      </c>
      <c r="AV48" s="83">
        <f t="shared" ref="AV48" si="3028">AU48-AO49+AV49</f>
        <v>77.64686783348337</v>
      </c>
      <c r="AW48" s="83">
        <f t="shared" ref="AW48" si="3029">AV48-AP49+AW49</f>
        <v>72.68816561775256</v>
      </c>
      <c r="AX48" s="161">
        <f t="shared" ref="AX48" si="3030">AW48-AQ49+AX49</f>
        <v>67.42697989779009</v>
      </c>
      <c r="AY48" s="105">
        <f t="shared" ref="AY48" si="3031">AX48-AR49+AY49</f>
        <v>61.805163524549755</v>
      </c>
      <c r="AZ48" s="83">
        <f t="shared" ref="AZ48" si="3032">AY48-AS49+AZ49</f>
        <v>61.609264348896886</v>
      </c>
      <c r="BA48" s="83">
        <f t="shared" ref="BA48" si="3033">AZ48-AT49+BA49</f>
        <v>61.288395543696218</v>
      </c>
      <c r="BB48" s="83">
        <f t="shared" ref="BB48" si="3034">BA48-AU49+BB49</f>
        <v>60.532238347338293</v>
      </c>
      <c r="BC48" s="83">
        <f t="shared" ref="BC48" si="3035">BB48-AV49+BC49</f>
        <v>59.366456621992299</v>
      </c>
      <c r="BD48" s="83">
        <f t="shared" ref="BD48" si="3036">BC48-AW49+BD49</f>
        <v>57.827162110050907</v>
      </c>
      <c r="BE48" s="161">
        <f t="shared" ref="BE48" si="3037">BD48-AX49+BE49</f>
        <v>55.963692314766064</v>
      </c>
      <c r="BF48" s="105">
        <f t="shared" ref="BF48" si="3038">BE48-AY49+BF49</f>
        <v>53.84201836568775</v>
      </c>
      <c r="BG48" s="83">
        <f t="shared" ref="BG48" si="3039">BF48-AZ49+BG49</f>
        <v>51.548931342143966</v>
      </c>
      <c r="BH48" s="83">
        <f t="shared" ref="BH48" si="3040">BG48-BA49+BH49</f>
        <v>49.676638498061365</v>
      </c>
      <c r="BI48" s="83">
        <f t="shared" ref="BI48:BM48" si="3041">BH48-BB49+BI49</f>
        <v>47.873226549594882</v>
      </c>
      <c r="BJ48" s="83">
        <f t="shared" si="3041"/>
        <v>46.133616632329243</v>
      </c>
      <c r="BK48" s="83">
        <f t="shared" si="3041"/>
        <v>44.460767946678544</v>
      </c>
      <c r="BL48" s="161">
        <f t="shared" si="3041"/>
        <v>42.867961385796036</v>
      </c>
      <c r="BM48" s="105">
        <f t="shared" si="3041"/>
        <v>41.381223705932797</v>
      </c>
      <c r="BN48" s="83">
        <f t="shared" ref="BN48" si="3042">BM48-BG49+BN49</f>
        <v>40.043155126157423</v>
      </c>
      <c r="BO48" s="83">
        <f t="shared" ref="BO48" si="3043">BN48-BH49+BO49</f>
        <v>38.628928370924818</v>
      </c>
      <c r="BP48" s="83">
        <f t="shared" ref="BP48" si="3044">BO48-BI49+BP49</f>
        <v>37.22491331126416</v>
      </c>
      <c r="BQ48" s="83">
        <f t="shared" ref="BQ48" si="3045">BP48-BJ49+BQ49</f>
        <v>35.857318578669613</v>
      </c>
      <c r="BR48" s="83">
        <f t="shared" ref="BR48" si="3046">BQ48-BK49+BR49</f>
        <v>34.551661930600673</v>
      </c>
      <c r="BS48" s="83">
        <f t="shared" ref="BS48" si="3047">BR48-BL49+BS49</f>
        <v>33.332957555975554</v>
      </c>
      <c r="BT48" s="105">
        <f t="shared" ref="BT48" si="3048">BS48-BM49+BT49</f>
        <v>32.226425722128766</v>
      </c>
      <c r="BU48" s="83">
        <f t="shared" ref="BU48" si="3049">BT48-BN49+BU49</f>
        <v>31.257567912673967</v>
      </c>
      <c r="BV48" s="83">
        <f t="shared" ref="BV48" si="3050">BU48-BO49+BV49</f>
        <v>30.300165999110018</v>
      </c>
      <c r="BW48" s="83">
        <f t="shared" ref="BW48" si="3051">BV48-BP49+BW49</f>
        <v>29.337327126758975</v>
      </c>
      <c r="BX48" s="83">
        <f t="shared" ref="BX48" si="3052">BW48-BQ49+BX49</f>
        <v>28.376517258540247</v>
      </c>
      <c r="BY48" s="83">
        <f t="shared" ref="BY48" si="3053">BX48-BR49+BY49</f>
        <v>27.426429232660581</v>
      </c>
      <c r="BZ48" s="83">
        <f t="shared" ref="BZ48" si="3054">BY48-BS49+BZ49</f>
        <v>26.496433800317924</v>
      </c>
      <c r="CA48" s="105">
        <f t="shared" ref="CA48" si="3055">BZ48-BT49+CA49</f>
        <v>25.595848906792341</v>
      </c>
      <c r="CB48" s="83">
        <f t="shared" ref="CB48" si="3056">CA48-BU49+CB49</f>
        <v>24.733074864018029</v>
      </c>
      <c r="CC48" s="83">
        <f t="shared" ref="CC48:CD48" si="3057">CB48-BV49+CC49</f>
        <v>23.914497361792165</v>
      </c>
      <c r="CD48" s="83">
        <f t="shared" si="3057"/>
        <v>23.133932731021037</v>
      </c>
      <c r="CE48" s="83">
        <f t="shared" ref="CE48" si="3058">CD48-BX49+CE49</f>
        <v>22.389478302381402</v>
      </c>
      <c r="CF48" s="83">
        <f t="shared" ref="CF48" si="3059">CE48-BY49+CF49</f>
        <v>21.678772408149243</v>
      </c>
      <c r="CG48" s="83">
        <f t="shared" ref="CG48" si="3060">CF48-BZ49+CG49</f>
        <v>20.99888975875281</v>
      </c>
      <c r="CH48" s="105">
        <f t="shared" ref="CH48" si="3061">CG48-CA49+CH49</f>
        <v>20.346162768414846</v>
      </c>
      <c r="CI48" s="83">
        <f t="shared" ref="CI48" si="3062">CH48-CB49+CI49</f>
        <v>20.132316100438622</v>
      </c>
      <c r="CJ48" s="83">
        <f t="shared" ref="CJ48" si="3063">CI48-CC49+CJ49</f>
        <v>18.95744319646392</v>
      </c>
      <c r="CK48" s="83">
        <f t="shared" ref="CK48" si="3064">CJ48-CD49+CK49</f>
        <v>17.819512383467544</v>
      </c>
      <c r="CL48" s="83">
        <f t="shared" ref="CL48" si="3065">CK48-CE49+CL49</f>
        <v>16.72107109845312</v>
      </c>
      <c r="CM48" s="83">
        <f t="shared" ref="CM48" si="3066">CL48-CF49+CM49</f>
        <v>15.663495635876131</v>
      </c>
      <c r="CN48" s="83">
        <f t="shared" ref="CN48" si="3067">CM48-CG49+CN49</f>
        <v>14.646886211385661</v>
      </c>
      <c r="CO48" s="105">
        <f t="shared" ref="CO48" si="3068">CN48-CH49+CO49</f>
        <v>13.669986969610353</v>
      </c>
      <c r="CP48" s="83">
        <f t="shared" ref="CP48" si="3069">CO48-CI49+CP49</f>
        <v>12.313685768304623</v>
      </c>
      <c r="CQ48" s="83">
        <f t="shared" ref="CQ48" si="3070">CP48-CJ49+CQ49</f>
        <v>11.99632229775659</v>
      </c>
      <c r="CR48" s="83">
        <f t="shared" ref="CR48" si="3071">CQ48-CK49+CR49</f>
        <v>11.661403457113785</v>
      </c>
      <c r="CS48" s="83">
        <f t="shared" ref="CS48" si="3072">CR48-CL49+CS49</f>
        <v>11.308601562704471</v>
      </c>
      <c r="CT48" s="83">
        <f t="shared" ref="CT48" si="3073">CS48-CM49+CT49</f>
        <v>10.93789238160636</v>
      </c>
      <c r="CU48" s="83">
        <f t="shared" ref="CU48" si="3074">CT48-CN49+CU49</f>
        <v>10.54952003426504</v>
      </c>
      <c r="CV48" s="105">
        <f t="shared" ref="CV48" si="3075">CU48-CO49+CV49</f>
        <v>10.143959072950489</v>
      </c>
      <c r="CW48" s="83">
        <f t="shared" ref="CW48" si="3076">CV48-CP49+CW49</f>
        <v>9.7218806340794082</v>
      </c>
      <c r="CX48" s="83">
        <f t="shared" ref="CX48" si="3077">CW48-CQ49+CX49</f>
        <v>9.2266143007219998</v>
      </c>
      <c r="CY48" s="83">
        <f t="shared" ref="CY48" si="3078">CX48-CR49+CY49</f>
        <v>8.7822687716053931</v>
      </c>
      <c r="CZ48" s="83">
        <f t="shared" ref="CZ48" si="3079">CY48-CS49+CZ49</f>
        <v>8.3852415409199708</v>
      </c>
      <c r="DA48" s="83">
        <f t="shared" ref="DA48" si="3080">CZ48-CT49+DA49</f>
        <v>8.0317216659932384</v>
      </c>
      <c r="DB48" s="83">
        <f t="shared" ref="DB48" si="3081">DA48-CU49+DB49</f>
        <v>7.7177895817969402</v>
      </c>
      <c r="DC48" s="83">
        <f t="shared" ref="DC48" si="3082">DB48-CV49+DC49</f>
        <v>7.4395221079877984</v>
      </c>
      <c r="DD48" s="105">
        <f t="shared" ref="DD48" si="3083">DC48-CW49+DD49</f>
        <v>7.1931006022549795</v>
      </c>
      <c r="DE48" s="83">
        <f t="shared" ref="DE48" si="3084">DD48-CX49+DE49</f>
        <v>7.003673246374202</v>
      </c>
      <c r="DF48" s="83">
        <f t="shared" ref="DF48" si="3085">DE48-CY49+DF49</f>
        <v>6.8012027959700365</v>
      </c>
      <c r="DG48" s="83">
        <f t="shared" ref="DG48" si="3086">DF48-CZ49+DG49</f>
        <v>6.5907158951530098</v>
      </c>
      <c r="DH48" s="83">
        <f t="shared" ref="DH48" si="3087">DG48-DA49+DH49</f>
        <v>6.3769987514718895</v>
      </c>
      <c r="DI48" s="83">
        <f t="shared" ref="DI48" si="3088">DH48-DB49+DI49</f>
        <v>6.1645599984990218</v>
      </c>
      <c r="DJ48" s="83">
        <f t="shared" ref="DJ48" si="3089">DI48-DC49+DJ49</f>
        <v>5.9576034210755546</v>
      </c>
      <c r="DK48" s="105">
        <f t="shared" ref="DK48" si="3090">DJ48-DD49+DK49</f>
        <v>5.7600111166311292</v>
      </c>
      <c r="DL48" s="83">
        <f t="shared" ref="DL48" si="3091">DK48-DE49+DL49</f>
        <v>5.5753370153079498</v>
      </c>
      <c r="DM48" s="83">
        <f t="shared" ref="DM48" si="3092">DL48-DF49+DM49</f>
        <v>5.4130904836334901</v>
      </c>
      <c r="DN48" s="83">
        <f t="shared" ref="DN48" si="3093">DM48-DG49+DN49</f>
        <v>5.2685922170590427</v>
      </c>
      <c r="DO48" s="83">
        <f t="shared" ref="DO48" si="3094">DN48-DH49+DO49</f>
        <v>5.1377915507460763</v>
      </c>
      <c r="DP48" s="83">
        <f t="shared" ref="DP48" si="3095">DO48-DI49+DP49</f>
        <v>5.0172639738952842</v>
      </c>
      <c r="DQ48" s="83">
        <f t="shared" ref="DQ48" si="3096">DP48-DJ49+DQ49</f>
        <v>4.904198690245428</v>
      </c>
      <c r="DR48" s="83">
        <f t="shared" ref="DR48" si="3097">DQ48-DK49+DR49</f>
        <v>4.7963765651263328</v>
      </c>
      <c r="DS48" s="83">
        <f t="shared" ref="DS48" si="3098">DR48-DL49+DS49</f>
        <v>4.6921389892281518</v>
      </c>
      <c r="DT48" s="83">
        <f t="shared" ref="DT48" si="3099">DS48-DM49+DT49</f>
        <v>4.5882554316371031</v>
      </c>
      <c r="DU48" s="83">
        <f t="shared" ref="DU48" si="3100">DT48-DN49+DU49</f>
        <v>4.4873017972752871</v>
      </c>
      <c r="DV48" s="83">
        <f t="shared" ref="DV48" si="3101">DU48-DO49+DV49</f>
        <v>4.391148770554552</v>
      </c>
      <c r="DW48" s="83">
        <f t="shared" ref="DW48" si="3102">DV48-DP49+DW49</f>
        <v>4.3010250555527119</v>
      </c>
      <c r="DX48" s="83">
        <f t="shared" ref="DX48" si="3103">DW48-DQ49+DX49</f>
        <v>4.2175831166911717</v>
      </c>
      <c r="DY48" s="83">
        <f t="shared" ref="DY48" si="3104">DX48-DR49+DY49</f>
        <v>4.1409659810796402</v>
      </c>
      <c r="DZ48" s="83">
        <f t="shared" ref="DZ48" si="3105">DY48-DS49+DZ49</f>
        <v>4.0708736470701652</v>
      </c>
      <c r="EA48" s="83">
        <f t="shared" ref="EA48" si="3106">DZ48-DT49+EA49</f>
        <v>4.0066276820376494</v>
      </c>
      <c r="EB48" s="83">
        <f t="shared" ref="EB48" si="3107">EA48-DU49+EB49</f>
        <v>3.9466245166358442</v>
      </c>
      <c r="EC48" s="83">
        <f t="shared" ref="EC48" si="3108">EB48-DV49+EC49</f>
        <v>3.8897876926334214</v>
      </c>
      <c r="ED48" s="83">
        <f t="shared" ref="ED48" si="3109">EC48-DW49+ED49</f>
        <v>3.8354709086341243</v>
      </c>
      <c r="EE48" s="83">
        <f t="shared" ref="EE48" si="3110">ED48-DX49+EE49</f>
        <v>3.7833658572618925</v>
      </c>
      <c r="EF48" s="83">
        <f t="shared" ref="EF48" si="3111">EE48-DY49+EF49</f>
        <v>3.7334157561998973</v>
      </c>
      <c r="EG48" s="83">
        <f t="shared" ref="EG48" si="3112">EF48-DZ49+EG49</f>
        <v>3.6857353464023777</v>
      </c>
      <c r="EH48" s="83">
        <f t="shared" ref="EH48" si="3113">EG48-EA49+EH49</f>
        <v>3.6405379867148659</v>
      </c>
      <c r="EI48" s="83">
        <f t="shared" ref="EI48" si="3114">EH48-EB49+EI49</f>
        <v>3.5982223203054642</v>
      </c>
      <c r="EJ48" s="83">
        <f t="shared" ref="EJ48" si="3115">EI48-EC49+EJ49</f>
        <v>3.5588834239066798</v>
      </c>
      <c r="EK48" s="83">
        <f t="shared" ref="EK48" si="3116">EJ48-ED49+EK49</f>
        <v>3.5224023385406227</v>
      </c>
      <c r="EL48" s="83">
        <f t="shared" ref="EL48" si="3117">EK48-EE49+EL49</f>
        <v>3.4885239539046919</v>
      </c>
      <c r="EM48" s="83">
        <f t="shared" ref="EM48" si="3118">EL48-EF49+EM49</f>
        <v>3.4569234150970884</v>
      </c>
      <c r="EN48" s="83">
        <f t="shared" ref="EN48" si="3119">EM48-EG49+EN49</f>
        <v>3.4272613902262181</v>
      </c>
      <c r="EO48" s="83">
        <f t="shared" ref="EO48" si="3120">EN48-EH49+EO49</f>
        <v>3.3992286991126885</v>
      </c>
      <c r="EP48" s="83">
        <f t="shared" ref="EP48" si="3121">EO48-EI49+EP49</f>
        <v>3.3725809520688381</v>
      </c>
      <c r="EQ48" s="83">
        <f t="shared" ref="EQ48" si="3122">EP48-EJ49+EQ49</f>
        <v>3.3472191765578816</v>
      </c>
      <c r="ER48" s="83">
        <f t="shared" ref="ER48" si="3123">EQ48-EK49+ER49</f>
        <v>3.3231294832877434</v>
      </c>
      <c r="ES48" s="83">
        <f t="shared" ref="ES48" si="3124">ER48-EL49+ES49</f>
        <v>3.3003362809169223</v>
      </c>
      <c r="ET48" s="83">
        <f t="shared" ref="ET48" si="3125">ES48-EM49+ET49</f>
        <v>3.2788678437111023</v>
      </c>
      <c r="EU48" s="83">
        <f t="shared" ref="EU48" si="3126">ET48-EN49+EU49</f>
        <v>3.2587329834926129</v>
      </c>
      <c r="EV48" s="83">
        <f t="shared" ref="EV48" si="3127">EU48-EO49+EV49</f>
        <v>3.2399075459186206</v>
      </c>
      <c r="EW48" s="83">
        <f t="shared" ref="EW48" si="3128">EV48-EP49+EW49</f>
        <v>3.2223294420054951</v>
      </c>
      <c r="EX48" s="83">
        <f t="shared" ref="EX48" si="3129">EW48-EQ49+EX49</f>
        <v>3.2058899023498113</v>
      </c>
      <c r="EY48" s="83">
        <f t="shared" ref="EY48" si="3130">EX48-ER49+EY49</f>
        <v>3.1904660792545387</v>
      </c>
      <c r="EZ48" s="83">
        <f t="shared" ref="EZ48" si="3131">EY48-ES49+EZ49</f>
        <v>3.1759427645975755</v>
      </c>
      <c r="FA48" s="83">
        <f t="shared" ref="FA48" si="3132">EZ48-ET49+FA49</f>
        <v>3.1622250541243107</v>
      </c>
      <c r="FB48" s="83">
        <f t="shared" ref="FB48" si="3133">FA48-EU49+FB49</f>
        <v>3.1492436894780167</v>
      </c>
      <c r="FC48" s="83">
        <f t="shared" ref="FC48" si="3134">FB48-EV49+FC49</f>
        <v>3.1369546937646837</v>
      </c>
      <c r="FD48" s="83">
        <f t="shared" ref="FD48" si="3135">FC48-EW49+FD49</f>
        <v>3.1253347869533012</v>
      </c>
      <c r="FE48" s="83">
        <f t="shared" ref="FE48" si="3136">FD48-EX49+FE49</f>
        <v>3.1143739264638572</v>
      </c>
      <c r="FF48" s="83">
        <f t="shared" ref="FF48" si="3137">FE48-EY49+FF49</f>
        <v>3.1040613606400456</v>
      </c>
      <c r="FG48" s="83">
        <f t="shared" ref="FG48" si="3138">FF48-EZ49+FG49</f>
        <v>3.0943784302567159</v>
      </c>
      <c r="FH48" s="83">
        <f t="shared" ref="FH48" si="3139">FG48-FA49+FH49</f>
        <v>3.0852963435670704</v>
      </c>
      <c r="FI48" s="83">
        <f t="shared" ref="FI48" si="3140">FH48-FB49+FI49</f>
        <v>3.0767773703493395</v>
      </c>
      <c r="FJ48" s="83">
        <f t="shared" ref="FJ48" si="3141">FI48-FC49+FJ49</f>
        <v>3.068778116959447</v>
      </c>
      <c r="FK48" s="83">
        <f t="shared" ref="FK48" si="3142">FJ48-FD49+FK49</f>
        <v>3.0612537547903433</v>
      </c>
      <c r="FL48" s="83">
        <f t="shared" ref="FL48" si="3143">FK48-FE49+FL49</f>
        <v>3.0541622761574239</v>
      </c>
      <c r="FM48" s="83">
        <f t="shared" ref="FM48" si="3144">FL48-FF49+FM49</f>
        <v>3.0474688431378092</v>
      </c>
      <c r="FN48" s="83">
        <f t="shared" ref="FN48" si="3145">FM48-FG49+FN49</f>
        <v>3.0411467572790247</v>
      </c>
      <c r="FO48" s="83">
        <f t="shared" ref="FO48" si="3146">FN48-FH49+FO49</f>
        <v>3.0351763303914829</v>
      </c>
      <c r="FP48" s="83">
        <f t="shared" ref="FP48" si="3147">FO48-FI49+FP49</f>
        <v>3.0295426747861605</v>
      </c>
      <c r="FQ48" s="83">
        <f t="shared" ref="FQ48" si="3148">FP48-FJ49+FQ49</f>
        <v>3.0242331926867014</v>
      </c>
      <c r="FR48" s="83">
        <f t="shared" ref="FR48" si="3149">FQ48-FK49+FR49</f>
        <v>3.0192353300535366</v>
      </c>
      <c r="FS48" s="83">
        <f t="shared" ref="FS48" si="3150">FR48-FL49+FS49</f>
        <v>3.0145349702694109</v>
      </c>
      <c r="FT48" s="83">
        <f t="shared" ref="FT48" si="3151">FS48-FM49+FT49</f>
        <v>3.0101156782418235</v>
      </c>
      <c r="FU48" s="83">
        <f t="shared" ref="FU48" si="3152">FT48-FN49+FU49</f>
        <v>3.0059592723666282</v>
      </c>
      <c r="FV48" s="83">
        <f t="shared" ref="FV48" si="3153">FU48-FO49+FV49</f>
        <v>3.0020469892291555</v>
      </c>
      <c r="FW48" s="83">
        <f t="shared" ref="FW48" si="3154">FV48-FP49+FW49</f>
        <v>2.9983607277089703</v>
      </c>
      <c r="FX48" s="83">
        <f t="shared" ref="FX48" si="3155">FW48-FQ49+FX49</f>
        <v>2.994884045943218</v>
      </c>
      <c r="FY48" s="83">
        <f t="shared" ref="FY48" si="3156">FX48-FR49+FY49</f>
        <v>2.9916027383304518</v>
      </c>
      <c r="GA48" t="s">
        <v>95</v>
      </c>
    </row>
    <row r="49" spans="1:183" s="95" customFormat="1" x14ac:dyDescent="0.25">
      <c r="A49" s="87" t="s">
        <v>121</v>
      </c>
      <c r="B49" s="94"/>
      <c r="C49" s="88">
        <f t="shared" si="2989"/>
        <v>9.2040818572579522E-2</v>
      </c>
      <c r="D49" s="89">
        <f t="shared" ref="D49" si="3157">D48-C48</f>
        <v>0.11413061502999861</v>
      </c>
      <c r="E49" s="89">
        <f t="shared" ref="E49" si="3158">E48-D48</f>
        <v>0.1415219626371983</v>
      </c>
      <c r="F49" s="89">
        <f t="shared" ref="F49" si="3159">F48-E48</f>
        <v>0.17548723367012586</v>
      </c>
      <c r="G49" s="89">
        <f t="shared" ref="G49" si="3160">G48-F48</f>
        <v>0.21760416975095609</v>
      </c>
      <c r="H49" s="89">
        <f t="shared" ref="H49" si="3161">H48-G48</f>
        <v>0.26982917049118549</v>
      </c>
      <c r="I49" s="89">
        <f>I48-H48</f>
        <v>0.33458817140907016</v>
      </c>
      <c r="J49" s="87">
        <f t="shared" ref="J49:P49" si="3162">C34*(1-$F$6)</f>
        <v>0.53699641159745903</v>
      </c>
      <c r="K49" s="87">
        <f t="shared" si="3162"/>
        <v>0.66587555038084922</v>
      </c>
      <c r="L49" s="87">
        <f t="shared" si="3162"/>
        <v>0.82568568247225316</v>
      </c>
      <c r="M49" s="87">
        <f t="shared" si="3162"/>
        <v>1.0238502462655938</v>
      </c>
      <c r="N49" s="87">
        <f t="shared" si="3162"/>
        <v>1.269574305369336</v>
      </c>
      <c r="O49" s="87">
        <f t="shared" si="3162"/>
        <v>1.5742721386579765</v>
      </c>
      <c r="P49" s="96">
        <f t="shared" si="3162"/>
        <v>1.9520974519358913</v>
      </c>
      <c r="Q49" s="87">
        <f>J34*(1-$F$6)</f>
        <v>2.4206008404005037</v>
      </c>
      <c r="R49" s="87">
        <f t="shared" ref="R49:AF49" si="3163">K34*(1-$F$6)</f>
        <v>3.0015450420966245</v>
      </c>
      <c r="S49" s="87">
        <f t="shared" si="3163"/>
        <v>3.7219158521998148</v>
      </c>
      <c r="T49" s="87">
        <f t="shared" si="3163"/>
        <v>4.6151756567277697</v>
      </c>
      <c r="U49" s="87">
        <f t="shared" si="3163"/>
        <v>5.7228178143424353</v>
      </c>
      <c r="V49" s="87">
        <f t="shared" si="3163"/>
        <v>7.0962940897846156</v>
      </c>
      <c r="W49" s="96">
        <f t="shared" si="3163"/>
        <v>8.7994046713329279</v>
      </c>
      <c r="X49" s="87">
        <f t="shared" si="3163"/>
        <v>6.4000954351230792</v>
      </c>
      <c r="Y49" s="87">
        <f t="shared" si="3163"/>
        <v>7.6233852023931945</v>
      </c>
      <c r="Z49" s="87">
        <f t="shared" si="3163"/>
        <v>9.1393497453901986</v>
      </c>
      <c r="AA49" s="87">
        <f t="shared" si="3163"/>
        <v>11.017758806425661</v>
      </c>
      <c r="AB49" s="87">
        <f t="shared" si="3163"/>
        <v>13.34488076668222</v>
      </c>
      <c r="AC49" s="87">
        <f t="shared" si="3163"/>
        <v>16.227312233464861</v>
      </c>
      <c r="AD49" s="96">
        <f t="shared" si="3163"/>
        <v>19.796657642606746</v>
      </c>
      <c r="AE49" s="87">
        <f t="shared" si="3163"/>
        <v>24.215226225957906</v>
      </c>
      <c r="AF49" s="87">
        <f t="shared" si="3163"/>
        <v>9.8313332410683785</v>
      </c>
      <c r="AG49" s="87">
        <f t="shared" ref="AG49" si="3164">Z34*(1-$F$6)</f>
        <v>10.859349812170777</v>
      </c>
      <c r="AH49" s="87">
        <f t="shared" ref="AH49" si="3165">AA34*(1-$F$6)</f>
        <v>12.072146550668872</v>
      </c>
      <c r="AI49" s="87">
        <f t="shared" ref="AI49" si="3166">AB34*(1-$F$6)</f>
        <v>13.513568779022346</v>
      </c>
      <c r="AJ49" s="167">
        <f t="shared" ref="AJ49" si="3167">AC34*(1-$F$6)</f>
        <v>15.23772694749055</v>
      </c>
      <c r="AK49" s="96">
        <f t="shared" ref="AK49" si="3168">AD34*(1-$F$6)</f>
        <v>17.311331925738706</v>
      </c>
      <c r="AL49" s="87">
        <f t="shared" ref="AL49" si="3169">AE34*(1-$F$6)</f>
        <v>10.711635335725459</v>
      </c>
      <c r="AM49" s="87">
        <f t="shared" ref="AM49" si="3170">AF34*(1-$F$6)</f>
        <v>12.723101991249393</v>
      </c>
      <c r="AN49" s="87">
        <f t="shared" ref="AN49" si="3171">AG34*(1-$F$6)</f>
        <v>13.137137506945908</v>
      </c>
      <c r="AO49" s="87">
        <f t="shared" ref="AO49" si="3172">AH34*(1-$F$6)</f>
        <v>13.531270298527454</v>
      </c>
      <c r="AP49" s="87">
        <f t="shared" ref="AP49" si="3173">AI34*(1-$F$6)</f>
        <v>13.894515352570181</v>
      </c>
      <c r="AQ49" s="167">
        <f t="shared" ref="AQ49" si="3174">AJ34*(1-$F$6)</f>
        <v>14.213277759658913</v>
      </c>
      <c r="AR49" s="96">
        <f t="shared" ref="AR49" si="3175">AK34*(1-$F$6)</f>
        <v>14.470724503246357</v>
      </c>
      <c r="AS49" s="87">
        <f t="shared" ref="AS49" si="3176">AL34*(1-$F$6)</f>
        <v>8.7876017812564626</v>
      </c>
      <c r="AT49" s="87">
        <f t="shared" ref="AT49" si="3177">AM34*(1-$F$6)</f>
        <v>8.4196934303388211</v>
      </c>
      <c r="AU49" s="87">
        <f t="shared" ref="AU49" si="3178">AN34*(1-$F$6)</f>
        <v>8.6498375409155255</v>
      </c>
      <c r="AV49" s="87">
        <f t="shared" ref="AV49" si="3179">AO34*(1-$F$6)</f>
        <v>8.8277140547780224</v>
      </c>
      <c r="AW49" s="87">
        <f t="shared" ref="AW49" si="3180">AP34*(1-$F$6)</f>
        <v>8.9358131368393661</v>
      </c>
      <c r="AX49" s="167">
        <f t="shared" ref="AX49" si="3181">AQ34*(1-$F$6)</f>
        <v>8.9520920396964527</v>
      </c>
      <c r="AY49" s="96">
        <f t="shared" ref="AY49" si="3182">AR34*(1-$F$6)</f>
        <v>8.8489081300060217</v>
      </c>
      <c r="AZ49" s="87">
        <f t="shared" ref="AZ49" si="3183">AS34*(1-$F$6)</f>
        <v>8.5917026056035937</v>
      </c>
      <c r="BA49" s="87">
        <f t="shared" ref="BA49" si="3184">AT34*(1-$F$6)</f>
        <v>8.0988246251381586</v>
      </c>
      <c r="BB49" s="87">
        <f t="shared" ref="BB49" si="3185">AU34*(1-$F$6)</f>
        <v>7.8936803445576036</v>
      </c>
      <c r="BC49" s="87">
        <f t="shared" ref="BC49" si="3186">AV34*(1-$F$6)</f>
        <v>7.6619323294320258</v>
      </c>
      <c r="BD49" s="87">
        <f t="shared" ref="BD49" si="3187">AW34*(1-$F$6)</f>
        <v>7.3965186248979702</v>
      </c>
      <c r="BE49" s="167">
        <f t="shared" ref="BE49" si="3188">AX34*(1-$F$6)</f>
        <v>7.0886222444116109</v>
      </c>
      <c r="BF49" s="96">
        <f t="shared" ref="BF49" si="3189">AY34*(1-$F$6)</f>
        <v>6.7272341809277103</v>
      </c>
      <c r="BG49" s="87">
        <f t="shared" ref="BG49" si="3190">AZ34*(1-$F$6)</f>
        <v>6.2986155820598126</v>
      </c>
      <c r="BH49" s="87">
        <f t="shared" ref="BH49" si="3191">BA34*(1-$F$6)</f>
        <v>6.2265317810555594</v>
      </c>
      <c r="BI49" s="87">
        <f t="shared" ref="BI49:BM49" si="3192">BB34*(1-$F$6)</f>
        <v>6.090268396091119</v>
      </c>
      <c r="BJ49" s="87">
        <f t="shared" si="3192"/>
        <v>5.9223224121663858</v>
      </c>
      <c r="BK49" s="87">
        <f t="shared" si="3192"/>
        <v>5.7236699392472721</v>
      </c>
      <c r="BL49" s="167">
        <f t="shared" si="3192"/>
        <v>5.4958156835290985</v>
      </c>
      <c r="BM49" s="96">
        <f t="shared" si="3192"/>
        <v>5.2404965010644702</v>
      </c>
      <c r="BN49" s="87">
        <f t="shared" ref="BN49" si="3193">BG34*(1-$F$6)</f>
        <v>4.9605470022844385</v>
      </c>
      <c r="BO49" s="87">
        <f t="shared" ref="BO49" si="3194">BH34*(1-$F$6)</f>
        <v>4.8123050258229583</v>
      </c>
      <c r="BP49" s="87">
        <f t="shared" ref="BP49" si="3195">BI34*(1-$F$6)</f>
        <v>4.686253336430461</v>
      </c>
      <c r="BQ49" s="87">
        <f t="shared" ref="BQ49" si="3196">BJ34*(1-$F$6)</f>
        <v>4.5547276795718421</v>
      </c>
      <c r="BR49" s="87">
        <f t="shared" ref="BR49" si="3197">BK34*(1-$F$6)</f>
        <v>4.418013291178335</v>
      </c>
      <c r="BS49" s="87">
        <f t="shared" ref="BS49" si="3198">BL34*(1-$F$6)</f>
        <v>4.2771113089039794</v>
      </c>
      <c r="BT49" s="96">
        <f t="shared" ref="BT49" si="3199">BM34*(1-$F$6)</f>
        <v>4.1339646672176862</v>
      </c>
      <c r="BU49" s="87">
        <f t="shared" ref="BU49" si="3200">BN34*(1-$F$6)</f>
        <v>3.991689192829639</v>
      </c>
      <c r="BV49" s="87">
        <f t="shared" ref="BV49" si="3201">BO34*(1-$F$6)</f>
        <v>3.8549031122590085</v>
      </c>
      <c r="BW49" s="87">
        <f t="shared" ref="BW49" si="3202">BP34*(1-$F$6)</f>
        <v>3.7234144640794189</v>
      </c>
      <c r="BX49" s="87">
        <f t="shared" ref="BX49" si="3203">BQ34*(1-$F$6)</f>
        <v>3.5939178113531138</v>
      </c>
      <c r="BY49" s="87">
        <f t="shared" ref="BY49" si="3204">BR34*(1-$F$6)</f>
        <v>3.467925265298669</v>
      </c>
      <c r="BZ49" s="87">
        <f t="shared" ref="BZ49" si="3205">BS34*(1-$F$6)</f>
        <v>3.3471158765613214</v>
      </c>
      <c r="CA49" s="96">
        <f t="shared" ref="CA49" si="3206">BT34*(1-$F$6)</f>
        <v>3.2333797736921031</v>
      </c>
      <c r="CB49" s="87">
        <f t="shared" ref="CB49" si="3207">BU34*(1-$F$6)</f>
        <v>3.1289151500553274</v>
      </c>
      <c r="CC49" s="87">
        <f t="shared" ref="CC49:CD49" si="3208">BV34*(1-$F$6)</f>
        <v>3.0363256100331442</v>
      </c>
      <c r="CD49" s="87">
        <f t="shared" si="3208"/>
        <v>2.9428498333082906</v>
      </c>
      <c r="CE49" s="87">
        <f t="shared" ref="CE49" si="3209">BX34*(1-$F$6)</f>
        <v>2.849463382713477</v>
      </c>
      <c r="CF49" s="87">
        <f t="shared" ref="CF49" si="3210">BY34*(1-$F$6)</f>
        <v>2.7572193710665074</v>
      </c>
      <c r="CG49" s="87">
        <f t="shared" ref="CG49" si="3211">BZ34*(1-$F$6)</f>
        <v>2.6672332271648891</v>
      </c>
      <c r="CH49" s="96">
        <f t="shared" ref="CH49" si="3212">CA34*(1-$F$6)</f>
        <v>2.5806527833541399</v>
      </c>
      <c r="CI49" s="87">
        <f t="shared" ref="CI49" si="3213">CB34*(1-$F$6)</f>
        <v>2.915068482079104</v>
      </c>
      <c r="CJ49" s="87">
        <f t="shared" ref="CJ49" si="3214">CC34*(1-$F$6)</f>
        <v>1.8614527060584434</v>
      </c>
      <c r="CK49" s="87">
        <f t="shared" ref="CK49" si="3215">CD34*(1-$F$6)</f>
        <v>1.8049190203119141</v>
      </c>
      <c r="CL49" s="87">
        <f t="shared" ref="CL49" si="3216">CE34*(1-$F$6)</f>
        <v>1.7510220976990523</v>
      </c>
      <c r="CM49" s="87">
        <f t="shared" ref="CM49" si="3217">CF34*(1-$F$6)</f>
        <v>1.6996439084895194</v>
      </c>
      <c r="CN49" s="87">
        <f t="shared" ref="CN49" si="3218">CG34*(1-$F$6)</f>
        <v>1.6506238026744189</v>
      </c>
      <c r="CO49" s="96">
        <f t="shared" ref="CO49" si="3219">CH34*(1-$F$6)</f>
        <v>1.6037535415788302</v>
      </c>
      <c r="CP49" s="87">
        <f t="shared" ref="CP49" si="3220">CI34*(1-$F$6)</f>
        <v>1.5587672807733735</v>
      </c>
      <c r="CQ49" s="87">
        <f t="shared" ref="CQ49" si="3221">CJ34*(1-$F$6)</f>
        <v>1.5440892355104114</v>
      </c>
      <c r="CR49" s="87">
        <f t="shared" ref="CR49" si="3222">CK34*(1-$F$6)</f>
        <v>1.4700001796691093</v>
      </c>
      <c r="CS49" s="87">
        <f t="shared" ref="CS49" si="3223">CL34*(1-$F$6)</f>
        <v>1.3982202032897386</v>
      </c>
      <c r="CT49" s="87">
        <f t="shared" ref="CT49" si="3224">CM34*(1-$F$6)</f>
        <v>1.3289347273914092</v>
      </c>
      <c r="CU49" s="87">
        <f t="shared" ref="CU49" si="3225">CN34*(1-$F$6)</f>
        <v>1.262251455333099</v>
      </c>
      <c r="CV49" s="96">
        <f t="shared" ref="CV49" si="3226">CO34*(1-$F$6)</f>
        <v>1.1981925802642792</v>
      </c>
      <c r="CW49" s="87">
        <f t="shared" ref="CW49" si="3227">CP34*(1-$F$6)</f>
        <v>1.1366888419022931</v>
      </c>
      <c r="CX49" s="87">
        <f t="shared" ref="CX49" si="3228">CQ34*(1-$F$6)</f>
        <v>1.0488229021530024</v>
      </c>
      <c r="CY49" s="87">
        <f t="shared" ref="CY49" si="3229">CR34*(1-$F$6)</f>
        <v>1.0256546505525024</v>
      </c>
      <c r="CZ49" s="87">
        <f t="shared" ref="CZ49" si="3230">CS34*(1-$F$6)</f>
        <v>1.0011929726043163</v>
      </c>
      <c r="DA49" s="87">
        <f t="shared" ref="DA49" si="3231">CT34*(1-$F$6)</f>
        <v>0.97541485246467718</v>
      </c>
      <c r="DB49" s="87">
        <f t="shared" ref="DB49" si="3232">CU34*(1-$F$6)</f>
        <v>0.94831937113680076</v>
      </c>
      <c r="DC49" s="87">
        <f t="shared" ref="DC49" si="3233">CV34*(1-$F$6)</f>
        <v>0.91992510645513748</v>
      </c>
      <c r="DD49" s="96">
        <f t="shared" ref="DD49" si="3234">CW34*(1-$F$6)</f>
        <v>0.89026733616947418</v>
      </c>
      <c r="DE49" s="87">
        <f t="shared" ref="DE49" si="3235">CX34*(1-$F$6)</f>
        <v>0.85939554627222459</v>
      </c>
      <c r="DF49" s="87">
        <f t="shared" ref="DF49" si="3236">CY34*(1-$F$6)</f>
        <v>0.8231842001483366</v>
      </c>
      <c r="DG49" s="87">
        <f t="shared" ref="DG49" si="3237">CZ34*(1-$F$6)</f>
        <v>0.79070607178728991</v>
      </c>
      <c r="DH49" s="87">
        <f t="shared" ref="DH49" si="3238">DA34*(1-$F$6)</f>
        <v>0.7616977087835568</v>
      </c>
      <c r="DI49" s="87">
        <f t="shared" ref="DI49" si="3239">DB34*(1-$F$6)</f>
        <v>0.73588061816393313</v>
      </c>
      <c r="DJ49" s="87">
        <f t="shared" ref="DJ49" si="3240">DC34*(1-$F$6)</f>
        <v>0.71296852903166974</v>
      </c>
      <c r="DK49" s="96">
        <f t="shared" ref="DK49" si="3241">DD34*(1-$F$6)</f>
        <v>0.69267503172504841</v>
      </c>
      <c r="DL49" s="87">
        <f t="shared" ref="DL49" si="3242">DE34*(1-$F$6)</f>
        <v>0.67472144494904585</v>
      </c>
      <c r="DM49" s="87">
        <f t="shared" ref="DM49" si="3243">DF34*(1-$F$6)</f>
        <v>0.66093766847387658</v>
      </c>
      <c r="DN49" s="87">
        <f t="shared" ref="DN49" si="3244">DG34*(1-$F$6)</f>
        <v>0.64620780521284304</v>
      </c>
      <c r="DO49" s="87">
        <f t="shared" ref="DO49" si="3245">DH34*(1-$F$6)</f>
        <v>0.63089704247059064</v>
      </c>
      <c r="DP49" s="87">
        <f t="shared" ref="DP49" si="3246">DI34*(1-$F$6)</f>
        <v>0.61535304131314161</v>
      </c>
      <c r="DQ49" s="87">
        <f t="shared" ref="DQ49" si="3247">DJ34*(1-$F$6)</f>
        <v>0.59990324538181372</v>
      </c>
      <c r="DR49" s="87">
        <f t="shared" ref="DR49" si="3248">DK34*(1-$F$6)</f>
        <v>0.58485290660595324</v>
      </c>
      <c r="DS49" s="87">
        <f t="shared" ref="DS49" si="3249">DL34*(1-$F$6)</f>
        <v>0.57048386905086479</v>
      </c>
      <c r="DT49" s="87">
        <f t="shared" ref="DT49" si="3250">DM34*(1-$F$6)</f>
        <v>0.55705411088282786</v>
      </c>
      <c r="DU49" s="87">
        <f t="shared" ref="DU49" si="3251">DN34*(1-$F$6)</f>
        <v>0.54525417085102668</v>
      </c>
      <c r="DV49" s="87">
        <f t="shared" ref="DV49" si="3252">DO34*(1-$F$6)</f>
        <v>0.53474401574985531</v>
      </c>
      <c r="DW49" s="87">
        <f t="shared" ref="DW49" si="3253">DP34*(1-$F$6)</f>
        <v>0.52522932631130181</v>
      </c>
      <c r="DX49" s="87">
        <f t="shared" ref="DX49" si="3254">DQ34*(1-$F$6)</f>
        <v>0.51646130652027378</v>
      </c>
      <c r="DY49" s="87">
        <f t="shared" ref="DY49" si="3255">DR34*(1-$F$6)</f>
        <v>0.50823577099442196</v>
      </c>
      <c r="DZ49" s="87">
        <f t="shared" ref="DZ49" si="3256">DS34*(1-$F$6)</f>
        <v>0.50039153504139</v>
      </c>
      <c r="EA49" s="87">
        <f t="shared" ref="EA49" si="3257">DT34*(1-$F$6)</f>
        <v>0.49280814585031241</v>
      </c>
      <c r="EB49" s="87">
        <f t="shared" ref="EB49" si="3258">DU34*(1-$F$6)</f>
        <v>0.48525100544922134</v>
      </c>
      <c r="EC49" s="87">
        <f t="shared" ref="EC49" si="3259">DV34*(1-$F$6)</f>
        <v>0.47790719174743257</v>
      </c>
      <c r="ED49" s="87">
        <f t="shared" ref="ED49" si="3260">DW34*(1-$F$6)</f>
        <v>0.47091254231200502</v>
      </c>
      <c r="EE49" s="87">
        <f t="shared" ref="EE49" si="3261">DX34*(1-$F$6)</f>
        <v>0.46435625514804163</v>
      </c>
      <c r="EF49" s="87">
        <f t="shared" ref="EF49" si="3262">DY34*(1-$F$6)</f>
        <v>0.45828566993242692</v>
      </c>
      <c r="EG49" s="87">
        <f t="shared" ref="EG49" si="3263">DZ34*(1-$F$6)</f>
        <v>0.45271112524387025</v>
      </c>
      <c r="EH49" s="87">
        <f t="shared" ref="EH49" si="3264">EA34*(1-$F$6)</f>
        <v>0.44761078616280076</v>
      </c>
      <c r="EI49" s="87">
        <f t="shared" ref="EI49" si="3265">EB34*(1-$F$6)</f>
        <v>0.44293533903981969</v>
      </c>
      <c r="EJ49" s="87">
        <f t="shared" ref="EJ49" si="3266">EC34*(1-$F$6)</f>
        <v>0.43856829534864822</v>
      </c>
      <c r="EK49" s="87">
        <f t="shared" ref="EK49" si="3267">ED34*(1-$F$6)</f>
        <v>0.43443145694594792</v>
      </c>
      <c r="EL49" s="87">
        <f t="shared" ref="EL49" si="3268">EE34*(1-$F$6)</f>
        <v>0.43047787051211117</v>
      </c>
      <c r="EM49" s="87">
        <f t="shared" ref="EM49" si="3269">EF34*(1-$F$6)</f>
        <v>0.42668513112482331</v>
      </c>
      <c r="EN49" s="87">
        <f t="shared" ref="EN49" si="3270">EG34*(1-$F$6)</f>
        <v>0.42304910037300014</v>
      </c>
      <c r="EO49" s="87">
        <f t="shared" ref="EO49" si="3271">EH34*(1-$F$6)</f>
        <v>0.41957809504927129</v>
      </c>
      <c r="EP49" s="87">
        <f t="shared" ref="EP49" si="3272">EI34*(1-$F$6)</f>
        <v>0.41628759199596926</v>
      </c>
      <c r="EQ49" s="87">
        <f t="shared" ref="EQ49" si="3273">EJ34*(1-$F$6)</f>
        <v>0.41320651983769185</v>
      </c>
      <c r="ER49" s="87">
        <f t="shared" ref="ER49" si="3274">EK34*(1-$F$6)</f>
        <v>0.41034176367580955</v>
      </c>
      <c r="ES49" s="87">
        <f t="shared" ref="ES49" si="3275">EL34*(1-$F$6)</f>
        <v>0.4076846681412899</v>
      </c>
      <c r="ET49" s="87">
        <f t="shared" ref="ET49" si="3276">EM34*(1-$F$6)</f>
        <v>0.40521669391900328</v>
      </c>
      <c r="EU49" s="87">
        <f t="shared" ref="EU49" si="3277">EN34*(1-$F$6)</f>
        <v>0.40291424015451044</v>
      </c>
      <c r="EV49" s="87">
        <f t="shared" ref="EV49" si="3278">EO34*(1-$F$6)</f>
        <v>0.40075265747527888</v>
      </c>
      <c r="EW49" s="87">
        <f t="shared" ref="EW49" si="3279">EP34*(1-$F$6)</f>
        <v>0.39870948808284384</v>
      </c>
      <c r="EX49" s="87">
        <f t="shared" ref="EX49" si="3280">EQ34*(1-$F$6)</f>
        <v>0.39676698018200812</v>
      </c>
      <c r="EY49" s="87">
        <f t="shared" ref="EY49" si="3281">ER34*(1-$F$6)</f>
        <v>0.3949179405805372</v>
      </c>
      <c r="EZ49" s="87">
        <f t="shared" ref="EZ49" si="3282">ES34*(1-$F$6)</f>
        <v>0.39316135348432663</v>
      </c>
      <c r="FA49" s="87">
        <f t="shared" ref="FA49" si="3283">ET34*(1-$F$6)</f>
        <v>0.39149898344573864</v>
      </c>
      <c r="FB49" s="87">
        <f t="shared" ref="FB49" si="3284">EU34*(1-$F$6)</f>
        <v>0.3899328755082167</v>
      </c>
      <c r="FC49" s="87">
        <f t="shared" ref="FC49" si="3285">EV34*(1-$F$6)</f>
        <v>0.38846366176194608</v>
      </c>
      <c r="FD49" s="87">
        <f t="shared" ref="FD49" si="3286">EW34*(1-$F$6)</f>
        <v>0.38708958127146098</v>
      </c>
      <c r="FE49" s="87">
        <f t="shared" ref="FE49" si="3287">EX34*(1-$F$6)</f>
        <v>0.38580611969256418</v>
      </c>
      <c r="FF49" s="87">
        <f t="shared" ref="FF49" si="3288">EY34*(1-$F$6)</f>
        <v>0.38460537475672585</v>
      </c>
      <c r="FG49" s="87">
        <f t="shared" ref="FG49" si="3289">EZ34*(1-$F$6)</f>
        <v>0.38347842310099722</v>
      </c>
      <c r="FH49" s="87">
        <f t="shared" ref="FH49" si="3290">FA34*(1-$F$6)</f>
        <v>0.38241689675609303</v>
      </c>
      <c r="FI49" s="87">
        <f t="shared" ref="FI49" si="3291">FB34*(1-$F$6)</f>
        <v>0.38141390229048583</v>
      </c>
      <c r="FJ49" s="87">
        <f t="shared" ref="FJ49" si="3292">FC34*(1-$F$6)</f>
        <v>0.38046440837205342</v>
      </c>
      <c r="FK49" s="87">
        <f t="shared" ref="FK49" si="3293">FD34*(1-$F$6)</f>
        <v>0.37956521910235752</v>
      </c>
      <c r="FL49" s="87">
        <f t="shared" ref="FL49" si="3294">FE34*(1-$F$6)</f>
        <v>0.37871464105964497</v>
      </c>
      <c r="FM49" s="87">
        <f t="shared" ref="FM49" si="3295">FF34*(1-$F$6)</f>
        <v>0.37791194173711107</v>
      </c>
      <c r="FN49" s="87">
        <f t="shared" ref="FN49" si="3296">FG34*(1-$F$6)</f>
        <v>0.37715633724221259</v>
      </c>
      <c r="FO49" s="87">
        <f t="shared" ref="FO49" si="3297">FH34*(1-$F$6)</f>
        <v>0.37644646986855113</v>
      </c>
      <c r="FP49" s="87">
        <f t="shared" ref="FP49" si="3298">FI34*(1-$F$6)</f>
        <v>0.37578024668516302</v>
      </c>
      <c r="FQ49" s="87">
        <f t="shared" ref="FQ49" si="3299">FJ34*(1-$F$6)</f>
        <v>0.37515492627259445</v>
      </c>
      <c r="FR49" s="87">
        <f t="shared" ref="FR49" si="3300">FK34*(1-$F$6)</f>
        <v>0.37456735646919265</v>
      </c>
      <c r="FS49" s="87">
        <f t="shared" ref="FS49" si="3301">FL34*(1-$F$6)</f>
        <v>0.37401428127551894</v>
      </c>
      <c r="FT49" s="87">
        <f t="shared" ref="FT49" si="3302">FM34*(1-$F$6)</f>
        <v>0.37349264970952373</v>
      </c>
      <c r="FU49" s="87">
        <f t="shared" ref="FU49" si="3303">FN34*(1-$F$6)</f>
        <v>0.37299993136701726</v>
      </c>
      <c r="FV49" s="87">
        <f t="shared" ref="FV49" si="3304">FO34*(1-$F$6)</f>
        <v>0.37253418673107858</v>
      </c>
      <c r="FW49" s="87">
        <f t="shared" ref="FW49" si="3305">FP34*(1-$F$6)</f>
        <v>0.37209398516497821</v>
      </c>
      <c r="FX49" s="87">
        <f t="shared" ref="FX49" si="3306">FQ34*(1-$F$6)</f>
        <v>0.37167824450684228</v>
      </c>
      <c r="FY49" s="87">
        <f t="shared" ref="FY49" si="3307">FR34*(1-$F$6)</f>
        <v>0.37128604885642646</v>
      </c>
      <c r="GA49" s="87" t="s">
        <v>121</v>
      </c>
    </row>
    <row r="50" spans="1:183" x14ac:dyDescent="0.25">
      <c r="A50" t="s">
        <v>113</v>
      </c>
      <c r="B50" s="60"/>
      <c r="C50" s="109">
        <f t="shared" ref="C50:G51" si="3308">D50/(1+$V$6)</f>
        <v>9.0679118790957816E-2</v>
      </c>
      <c r="D50" s="109">
        <f t="shared" si="3308"/>
        <v>0.11244210730078769</v>
      </c>
      <c r="E50" s="109">
        <f t="shared" si="3308"/>
        <v>0.13942821305297673</v>
      </c>
      <c r="F50" s="109">
        <f t="shared" si="3308"/>
        <v>0.17289098418569115</v>
      </c>
      <c r="G50" s="109">
        <f t="shared" si="3308"/>
        <v>0.21438482039025702</v>
      </c>
      <c r="H50" s="109">
        <f>I50/(1+$V$6)</f>
        <v>0.2658371772839187</v>
      </c>
      <c r="I50" s="82">
        <f>V9*AJ7</f>
        <v>0.32963809983205922</v>
      </c>
      <c r="J50" s="83">
        <f t="shared" ref="J50" si="3309">I50-C51+J51</f>
        <v>0.41448442661159784</v>
      </c>
      <c r="K50" s="83">
        <f t="shared" ref="K50" si="3310">J50-D51+K51</f>
        <v>0.51969387181822579</v>
      </c>
      <c r="L50" s="83">
        <f t="shared" ref="L50" si="3311">K50-E51+L51</f>
        <v>0.65015358387444444</v>
      </c>
      <c r="M50" s="83">
        <f t="shared" ref="M50" si="3312">L50-F51+M51</f>
        <v>0.81192362682415553</v>
      </c>
      <c r="N50" s="83">
        <f t="shared" ref="N50" si="3313">M50-G51+N51</f>
        <v>1.0125184800817972</v>
      </c>
      <c r="O50" s="83">
        <f t="shared" ref="O50" si="3314">N50-H51+O51</f>
        <v>1.261256098121273</v>
      </c>
      <c r="P50" s="105">
        <f t="shared" ref="P50" si="3315">O50-I51+P51</f>
        <v>1.5696907444902233</v>
      </c>
      <c r="Q50" s="83">
        <f t="shared" ref="Q50" si="3316">P50-J51+Q51</f>
        <v>1.9288657259825299</v>
      </c>
      <c r="R50" s="83">
        <f t="shared" ref="R50" si="3317">Q50-K51+R51</f>
        <v>2.3742427030329902</v>
      </c>
      <c r="S50" s="83">
        <f t="shared" ref="S50" si="3318">R50-L51+S51</f>
        <v>2.9265101545755607</v>
      </c>
      <c r="T50" s="83">
        <f t="shared" ref="T50" si="3319">S50-M51+T51</f>
        <v>3.6113217944883482</v>
      </c>
      <c r="U50" s="83">
        <f t="shared" ref="U50" si="3320">T50-N51+U51</f>
        <v>4.4604882279802052</v>
      </c>
      <c r="V50" s="83">
        <f t="shared" ref="V50" si="3321">U50-O51+V51</f>
        <v>5.5134546055101072</v>
      </c>
      <c r="W50" s="105">
        <f t="shared" ref="W50" si="3322">V50-P51+W51</f>
        <v>6.819132913647187</v>
      </c>
      <c r="X50" s="83">
        <f t="shared" ref="X50" si="3323">W50-Q51+X51</f>
        <v>6.9273732774234675</v>
      </c>
      <c r="Y50" s="83">
        <f t="shared" ref="Y50" si="3324">X50-R51+Y51</f>
        <v>7.0311975221670444</v>
      </c>
      <c r="Z50" s="83">
        <f t="shared" ref="Z50" si="3325">Y50-S51+Z51</f>
        <v>7.1295254776615495</v>
      </c>
      <c r="AA50" s="83">
        <f t="shared" ref="AA50" si="3326">Z50-T51+AA51</f>
        <v>7.2210072901116575</v>
      </c>
      <c r="AB50" s="83">
        <f t="shared" ref="AB50" si="3327">AA50-U51+AB51</f>
        <v>7.3039532793678417</v>
      </c>
      <c r="AC50" s="83">
        <f t="shared" ref="AC50" si="3328">AB50-V51+AC51</f>
        <v>7.3762440977917239</v>
      </c>
      <c r="AD50" s="105">
        <f t="shared" ref="AD50" si="3329">AC50-W51+AD51</f>
        <v>7.4352149370842504</v>
      </c>
      <c r="AE50" s="83">
        <f t="shared" ref="AE50" si="3330">AD50-X51+AE51</f>
        <v>8.9883059513969776</v>
      </c>
      <c r="AF50" s="83">
        <f t="shared" ref="AF50" si="3331">AE50-Y51+AF51</f>
        <v>9.1653982738076198</v>
      </c>
      <c r="AG50" s="83">
        <f t="shared" ref="AG50" si="3332">AF50-Z51+AG51</f>
        <v>9.2890225237629487</v>
      </c>
      <c r="AH50" s="83">
        <f t="shared" ref="AH50" si="3333">AG50-AA51+AH51</f>
        <v>9.3404871947235133</v>
      </c>
      <c r="AI50" s="83">
        <f t="shared" ref="AI50" si="3334">AH50-AB51+AI51</f>
        <v>9.2966036304735926</v>
      </c>
      <c r="AJ50" s="161">
        <f t="shared" ref="AJ50" si="3335">AI50-AC51+AJ51</f>
        <v>9.1286008524586979</v>
      </c>
      <c r="AK50" s="105">
        <f t="shared" ref="AK50" si="3336">AJ50-AD51+AK51</f>
        <v>8.8007770652503456</v>
      </c>
      <c r="AL50" s="83">
        <f t="shared" ref="AL50" si="3337">AK50-AE51+AL51</f>
        <v>7.5378463421037996</v>
      </c>
      <c r="AM50" s="83">
        <f t="shared" ref="AM50" si="3338">AL50-AF51+AM51</f>
        <v>7.7221440208764998</v>
      </c>
      <c r="AN50" s="83">
        <f t="shared" ref="AN50" si="3339">AM50-AG51+AN51</f>
        <v>7.8497006882331934</v>
      </c>
      <c r="AO50" s="83">
        <f t="shared" ref="AO50" si="3340">AN50-AH51+AO51</f>
        <v>7.9026032657734842</v>
      </c>
      <c r="AP50" s="83">
        <f t="shared" ref="AP50" si="3341">AO50-AI51+AP51</f>
        <v>7.8580579242431785</v>
      </c>
      <c r="AQ50" s="161">
        <f t="shared" ref="AQ50" si="3342">AP50-AJ51+AQ51</f>
        <v>7.687235535140621</v>
      </c>
      <c r="AR50" s="105">
        <f t="shared" ref="AR50" si="3343">AQ50-AK51+AR51</f>
        <v>7.3538482545593418</v>
      </c>
      <c r="AS50" s="83">
        <f t="shared" ref="AS50" si="3344">AR50-AL51+AS51</f>
        <v>7.1235745030217963</v>
      </c>
      <c r="AT50" s="83">
        <f t="shared" ref="AT50" si="3345">AS50-AM51+AT51</f>
        <v>6.6343333932499498</v>
      </c>
      <c r="AU50" s="83">
        <f t="shared" ref="AU50" si="3346">AT50-AN51+AU51</f>
        <v>6.1402684759722188</v>
      </c>
      <c r="AV50" s="83">
        <f t="shared" ref="AV50" si="3347">AU50-AO51+AV51</f>
        <v>5.6426340076946833</v>
      </c>
      <c r="AW50" s="83">
        <f t="shared" ref="AW50" si="3348">AV50-AP51+AW51</f>
        <v>5.1432591494654636</v>
      </c>
      <c r="AX50" s="161">
        <f t="shared" ref="AX50" si="3349">AW50-AQ51+AX51</f>
        <v>4.6446486596934795</v>
      </c>
      <c r="AY50" s="105">
        <f t="shared" ref="AY50" si="3350">AX50-AR51+AY51</f>
        <v>4.1501084599611264</v>
      </c>
      <c r="AZ50" s="83">
        <f t="shared" ref="AZ50" si="3351">AY50-AS51+AZ51</f>
        <v>4.0837015910080705</v>
      </c>
      <c r="BA50" s="83">
        <f t="shared" ref="BA50" si="3352">AZ50-AT51+BA51</f>
        <v>4.0865006795565213</v>
      </c>
      <c r="BB50" s="83">
        <f t="shared" ref="BB50" si="3353">BA50-AU51+BB51</f>
        <v>4.0455475692897629</v>
      </c>
      <c r="BC50" s="83">
        <f t="shared" ref="BC50" si="3354">BB50-AV51+BC51</f>
        <v>3.9635858630947918</v>
      </c>
      <c r="BD50" s="83">
        <f t="shared" ref="BD50" si="3355">BC50-AW51+BD51</f>
        <v>3.8444341062403629</v>
      </c>
      <c r="BE50" s="161">
        <f t="shared" ref="BE50" si="3356">BD50-AX51+BE51</f>
        <v>3.6932873609795163</v>
      </c>
      <c r="BF50" s="105">
        <f t="shared" ref="BF50" si="3357">BE50-AY51+BF51</f>
        <v>3.5170872977583545</v>
      </c>
      <c r="BG50" s="83">
        <f t="shared" ref="BG50" si="3358">BF50-AZ51+BG51</f>
        <v>3.3249766740320417</v>
      </c>
      <c r="BH50" s="83">
        <f t="shared" ref="BH50" si="3359">BG50-BA51+BH51</f>
        <v>3.1433833012021593</v>
      </c>
      <c r="BI50" s="83">
        <f t="shared" ref="BI50:BM50" si="3360">BH50-BB51+BI51</f>
        <v>2.9870605052932317</v>
      </c>
      <c r="BJ50" s="83">
        <f t="shared" si="3360"/>
        <v>2.8543365230386444</v>
      </c>
      <c r="BK50" s="83">
        <f t="shared" si="3360"/>
        <v>2.7438541571109445</v>
      </c>
      <c r="BL50" s="161">
        <f t="shared" si="3360"/>
        <v>2.6546631314457692</v>
      </c>
      <c r="BM50" s="105">
        <f t="shared" si="3360"/>
        <v>2.5863386011761484</v>
      </c>
      <c r="BN50" s="83">
        <f t="shared" ref="BN50" si="3361">BM50-BG51+BN51</f>
        <v>2.5391317481165432</v>
      </c>
      <c r="BO50" s="83">
        <f t="shared" ref="BO50" si="3362">BN50-BH51+BO51</f>
        <v>2.479908752534802</v>
      </c>
      <c r="BP50" s="83">
        <f t="shared" ref="BP50" si="3363">BO50-BI51+BP51</f>
        <v>2.4109392603580795</v>
      </c>
      <c r="BQ50" s="83">
        <f t="shared" ref="BQ50" si="3364">BP50-BJ51+BQ51</f>
        <v>2.3354768676175257</v>
      </c>
      <c r="BR50" s="83">
        <f t="shared" ref="BR50" si="3365">BQ50-BK51+BR51</f>
        <v>2.2565745137286273</v>
      </c>
      <c r="BS50" s="83">
        <f t="shared" ref="BS50" si="3366">BR50-BL51+BS51</f>
        <v>2.177065097938629</v>
      </c>
      <c r="BT50" s="105">
        <f t="shared" ref="BT50" si="3367">BS50-BM51+BT51</f>
        <v>2.0995376298202149</v>
      </c>
      <c r="BU50" s="83">
        <f t="shared" ref="BU50" si="3368">BT50-BN51+BU51</f>
        <v>2.0263059988034611</v>
      </c>
      <c r="BV50" s="83">
        <f t="shared" ref="BV50" si="3369">BU50-BO51+BV51</f>
        <v>1.9593731059609463</v>
      </c>
      <c r="BW50" s="83">
        <f t="shared" ref="BW50" si="3370">BV50-BP51+BW51</f>
        <v>1.8959561962239082</v>
      </c>
      <c r="BX50" s="83">
        <f t="shared" ref="BX50" si="3371">BW50-BQ51+BX51</f>
        <v>1.835425746077523</v>
      </c>
      <c r="BY50" s="83">
        <f t="shared" ref="BY50" si="3372">BX50-BR51+BY51</f>
        <v>1.777359543128098</v>
      </c>
      <c r="BZ50" s="83">
        <f t="shared" ref="BZ50" si="3373">BY50-BS51+BZ51</f>
        <v>1.7214926366740513</v>
      </c>
      <c r="CA50" s="105">
        <f t="shared" ref="CA50" si="3374">BZ50-BT51+CA51</f>
        <v>1.6676554119926972</v>
      </c>
      <c r="CB50" s="83">
        <f t="shared" ref="CB50" si="3375">CA50-BU51+CB51</f>
        <v>1.6157014666644254</v>
      </c>
      <c r="CC50" s="83">
        <f t="shared" ref="CC50:CD50" si="3376">CB50-BV51+CC51</f>
        <v>1.565414398700649</v>
      </c>
      <c r="CD50" s="83">
        <f t="shared" si="3376"/>
        <v>1.5174187538242816</v>
      </c>
      <c r="CE50" s="83">
        <f t="shared" ref="CE50" si="3377">CD50-BX51+CE51</f>
        <v>1.4717553367300378</v>
      </c>
      <c r="CF50" s="83">
        <f t="shared" ref="CF50" si="3378">CE50-BY51+CF51</f>
        <v>1.4283326844416586</v>
      </c>
      <c r="CG50" s="83">
        <f t="shared" ref="CG50" si="3379">CF50-BZ51+CG51</f>
        <v>1.3869407596351651</v>
      </c>
      <c r="CH50" s="105">
        <f t="shared" ref="CH50" si="3380">CG50-CA51+CH51</f>
        <v>1.3472605310279853</v>
      </c>
      <c r="CI50" s="83">
        <f t="shared" ref="CI50" si="3381">CH50-CB51+CI51</f>
        <v>1.3355981158457835</v>
      </c>
      <c r="CJ50" s="83">
        <f t="shared" ref="CJ50" si="3382">CI50-CC51+CJ51</f>
        <v>1.3238574500858677</v>
      </c>
      <c r="CK50" s="83">
        <f t="shared" ref="CK50" si="3383">CJ50-CD51+CK51</f>
        <v>1.3122073048739227</v>
      </c>
      <c r="CL50" s="83">
        <f t="shared" ref="CL50" si="3384">CK50-CE51+CL51</f>
        <v>1.3008996223450577</v>
      </c>
      <c r="CM50" s="83">
        <f t="shared" ref="CM50" si="3385">CL50-CF51+CM51</f>
        <v>1.2901417124881429</v>
      </c>
      <c r="CN50" s="83">
        <f t="shared" ref="CN50" si="3386">CM50-CG51+CN51</f>
        <v>1.2800838524878062</v>
      </c>
      <c r="CO50" s="105">
        <f t="shared" ref="CO50" si="3387">CN50-CH51+CO51</f>
        <v>1.2708097132435339</v>
      </c>
      <c r="CP50" s="83">
        <f t="shared" ref="CP50" si="3388">CO50-CI51+CP51</f>
        <v>1.2355977900954553</v>
      </c>
      <c r="CQ50" s="83">
        <f t="shared" ref="CQ50" si="3389">CP50-CJ51+CQ51</f>
        <v>1.2047460459400019</v>
      </c>
      <c r="CR50" s="83">
        <f t="shared" ref="CR50" si="3390">CQ50-CK51+CR51</f>
        <v>1.172176963743834</v>
      </c>
      <c r="CS50" s="83">
        <f t="shared" ref="CS50" si="3391">CR50-CL51+CS51</f>
        <v>1.1378586251073219</v>
      </c>
      <c r="CT50" s="83">
        <f t="shared" ref="CT50" si="3392">CS50-CM51+CT51</f>
        <v>1.1017886921244266</v>
      </c>
      <c r="CU50" s="83">
        <f t="shared" ref="CU50" si="3393">CT50-CN51+CU51</f>
        <v>1.063990991413216</v>
      </c>
      <c r="CV50" s="105">
        <f t="shared" ref="CV50" si="3394">CU50-CO51+CV51</f>
        <v>1.0245118210304127</v>
      </c>
      <c r="CW50" s="83">
        <f t="shared" ref="CW50" si="3395">CV50-CP51+CW51</f>
        <v>0.98341665288911251</v>
      </c>
      <c r="CX50" s="83">
        <f t="shared" ref="CX50" si="3396">CW50-CQ51+CX51</f>
        <v>0.93518127936364814</v>
      </c>
      <c r="CY50" s="83">
        <f t="shared" ref="CY50" si="3397">CX50-CR51+CY51</f>
        <v>0.89190378031799211</v>
      </c>
      <c r="CZ50" s="83">
        <f t="shared" ref="CZ50" si="3398">CY50-CS51+CZ51</f>
        <v>0.85323389810967665</v>
      </c>
      <c r="DA50" s="83">
        <f t="shared" ref="DA50" si="3399">CZ50-CT51+DA51</f>
        <v>0.81880093866054526</v>
      </c>
      <c r="DB50" s="83">
        <f t="shared" ref="DB50" si="3400">DA50-CU51+DB51</f>
        <v>0.78822350466140034</v>
      </c>
      <c r="DC50" s="83">
        <f t="shared" ref="DC50" si="3401">DB50-CV51+DC51</f>
        <v>0.76111973803830146</v>
      </c>
      <c r="DD50" s="105">
        <f t="shared" ref="DD50" si="3402">DC50-CW51+DD51</f>
        <v>0.73711787188061983</v>
      </c>
      <c r="DE50" s="83">
        <f t="shared" ref="DE50" si="3403">DD50-CX51+DE51</f>
        <v>0.7186702383556447</v>
      </c>
      <c r="DF50" s="83">
        <f t="shared" ref="DF50" si="3404">DE50-CY51+DF51</f>
        <v>0.69894872760787508</v>
      </c>
      <c r="DG50" s="83">
        <f t="shared" ref="DG50" si="3405">DF50-CZ51+DG51</f>
        <v>0.67844347975370012</v>
      </c>
      <c r="DH50" s="83">
        <f t="shared" ref="DH50" si="3406">DG50-DA51+DH51</f>
        <v>0.65762125325543896</v>
      </c>
      <c r="DI50" s="83">
        <f t="shared" ref="DI50" si="3407">DH50-DB51+DI51</f>
        <v>0.63692179467049959</v>
      </c>
      <c r="DJ50" s="83">
        <f t="shared" ref="DJ50" si="3408">DI50-DC51+DJ51</f>
        <v>0.61675517037464711</v>
      </c>
      <c r="DK50" s="105">
        <f t="shared" ref="DK50" si="3409">DJ50-DD51+DK51</f>
        <v>0.59750011633620381</v>
      </c>
      <c r="DL50" s="83">
        <f t="shared" ref="DL50" si="3410">DK50-DE51+DL51</f>
        <v>0.57950339855620037</v>
      </c>
      <c r="DM50" s="83">
        <f t="shared" ref="DM50" si="3411">DL50-DF51+DM51</f>
        <v>0.56369265352841669</v>
      </c>
      <c r="DN50" s="83">
        <f t="shared" ref="DN50" si="3412">DM50-DG51+DN51</f>
        <v>0.54961172839514638</v>
      </c>
      <c r="DO50" s="83">
        <f t="shared" ref="DO50" si="3413">DN50-DH51+DO51</f>
        <v>0.53686572568504332</v>
      </c>
      <c r="DP50" s="83">
        <f t="shared" ref="DP50" si="3414">DO50-DI51+DP51</f>
        <v>0.52512077304540017</v>
      </c>
      <c r="DQ50" s="83">
        <f t="shared" ref="DQ50" si="3415">DP50-DJ51+DQ51</f>
        <v>0.51410282094578197</v>
      </c>
      <c r="DR50" s="83">
        <f t="shared" ref="DR50" si="3416">DQ50-DK51+DR51</f>
        <v>0.5035955014835497</v>
      </c>
      <c r="DS50" s="83">
        <f t="shared" ref="DS50" si="3417">DR50-DL51+DS51</f>
        <v>0.49343709997035118</v>
      </c>
      <c r="DT50" s="83">
        <f t="shared" ref="DT50" si="3418">DS50-DM51+DT51</f>
        <v>0.48331255573828213</v>
      </c>
      <c r="DU50" s="83">
        <f t="shared" ref="DU50" si="3419">DT50-DN51+DU51</f>
        <v>0.47347318037483166</v>
      </c>
      <c r="DV50" s="83">
        <f t="shared" ref="DV50" si="3420">DU50-DO51+DV51</f>
        <v>0.46410150869471967</v>
      </c>
      <c r="DW50" s="83">
        <f t="shared" ref="DW50" si="3421">DV50-DP51+DW51</f>
        <v>0.45531745995306527</v>
      </c>
      <c r="DX50" s="83">
        <f t="shared" ref="DX50" si="3422">DW50-DQ51+DX51</f>
        <v>0.44718474427709282</v>
      </c>
      <c r="DY50" s="83">
        <f t="shared" ref="DY50" si="3423">DX50-DR51+DY51</f>
        <v>0.43971737389867227</v>
      </c>
      <c r="DZ50" s="83">
        <f t="shared" ref="DZ50" si="3424">DY50-DS51+DZ51</f>
        <v>0.43288613712481688</v>
      </c>
      <c r="EA50" s="83">
        <f t="shared" ref="EA50" si="3425">DZ50-DT51+EA51</f>
        <v>0.42662489671356951</v>
      </c>
      <c r="EB50" s="83">
        <f t="shared" ref="EB50" si="3426">EA50-DU51+EB51</f>
        <v>0.42077724772181668</v>
      </c>
      <c r="EC50" s="83">
        <f t="shared" ref="EC50" si="3427">EB50-DV51+EC51</f>
        <v>0.41523820037984199</v>
      </c>
      <c r="ED50" s="83">
        <f t="shared" ref="ED50" si="3428">EC50-DW51+ED51</f>
        <v>0.40994472562530726</v>
      </c>
      <c r="EE50" s="83">
        <f t="shared" ref="EE50" si="3429">ED50-DX51+EE51</f>
        <v>0.40486676681938749</v>
      </c>
      <c r="EF50" s="83">
        <f t="shared" ref="EF50" si="3430">EE50-DY51+EF51</f>
        <v>0.39999880585590847</v>
      </c>
      <c r="EG50" s="83">
        <f t="shared" ref="EG50" si="3431">EF50-DZ51+EG51</f>
        <v>0.39535205926988215</v>
      </c>
      <c r="EH50" s="83">
        <f t="shared" ref="EH50" si="3432">EG50-EA51+EH51</f>
        <v>0.39094736588359835</v>
      </c>
      <c r="EI50" s="83">
        <f t="shared" ref="EI50" si="3433">EH50-EB51+EI51</f>
        <v>0.38682364379432432</v>
      </c>
      <c r="EJ50" s="83">
        <f t="shared" ref="EJ50" si="3434">EI50-EC51+EJ51</f>
        <v>0.38299019113819238</v>
      </c>
      <c r="EK50" s="83">
        <f t="shared" ref="EK50" si="3435">EJ50-ED51+EK51</f>
        <v>0.37943542014439685</v>
      </c>
      <c r="EL50" s="83">
        <f t="shared" ref="EL50" si="3436">EK50-EE51+EL51</f>
        <v>0.37613445564905262</v>
      </c>
      <c r="EM50" s="83">
        <f t="shared" ref="EM50" si="3437">EL50-EF51+EM51</f>
        <v>0.37305561435507462</v>
      </c>
      <c r="EN50" s="83">
        <f t="shared" ref="EN50" si="3438">EM50-EG51+EN51</f>
        <v>0.37016579771281755</v>
      </c>
      <c r="EO50" s="83">
        <f t="shared" ref="EO50" si="3439">EN50-EH51+EO51</f>
        <v>0.36743484708677304</v>
      </c>
      <c r="EP50" s="83">
        <f t="shared" ref="EP50" si="3440">EO50-EI51+EP51</f>
        <v>0.36483892440801668</v>
      </c>
      <c r="EQ50" s="83">
        <f t="shared" ref="EQ50" si="3441">EP50-EJ51+EQ51</f>
        <v>0.36236838105213554</v>
      </c>
      <c r="ER50" s="83">
        <f t="shared" ref="ER50" si="3442">EQ50-EK51+ER51</f>
        <v>0.36002187085213483</v>
      </c>
      <c r="ES50" s="83">
        <f t="shared" ref="ES50" si="3443">ER50-EL51+ES51</f>
        <v>0.35780178481024355</v>
      </c>
      <c r="ET50" s="83">
        <f t="shared" ref="ET50" si="3444">ES50-EM51+ET51</f>
        <v>0.35571089097558645</v>
      </c>
      <c r="EU50" s="83">
        <f t="shared" ref="EU50" si="3445">ET50-EN51+EU51</f>
        <v>0.35375005776121515</v>
      </c>
      <c r="EV50" s="83">
        <f t="shared" ref="EV50" si="3446">EU50-EO51+EV51</f>
        <v>0.35191693589861733</v>
      </c>
      <c r="EW50" s="83">
        <f t="shared" ref="EW50" si="3447">EV50-EP51+EW51</f>
        <v>0.35020547331891949</v>
      </c>
      <c r="EX50" s="83">
        <f t="shared" ref="EX50" si="3448">EW50-EQ51+EX51</f>
        <v>0.34860506135996</v>
      </c>
      <c r="EY50" s="83">
        <f t="shared" ref="EY50" si="3449">EX50-ER51+EY51</f>
        <v>0.34710371650616462</v>
      </c>
      <c r="EZ50" s="83">
        <f t="shared" ref="EZ50" si="3450">EY50-ES51+EZ51</f>
        <v>0.34569020005727469</v>
      </c>
      <c r="FA50" s="83">
        <f t="shared" ref="FA50" si="3451">EZ50-ET51+FA51</f>
        <v>0.34435525429851516</v>
      </c>
      <c r="FB50" s="83">
        <f t="shared" ref="FB50" si="3452">FA50-EU51+FB51</f>
        <v>0.34309212406959477</v>
      </c>
      <c r="FC50" s="83">
        <f t="shared" ref="FC50" si="3453">FB50-EV51+FC51</f>
        <v>0.34189652137616305</v>
      </c>
      <c r="FD50" s="83">
        <f t="shared" ref="FD50" si="3454">FC50-EW51+FD51</f>
        <v>0.34076617806683479</v>
      </c>
      <c r="FE50" s="83">
        <f t="shared" ref="FE50" si="3455">FD50-EX51+FE51</f>
        <v>0.33970011785812415</v>
      </c>
      <c r="FF50" s="83">
        <f t="shared" ref="FF50" si="3456">FE50-EY51+FF51</f>
        <v>0.33869729507995561</v>
      </c>
      <c r="FG50" s="83">
        <f t="shared" ref="FG50" si="3457">FF50-EZ51+FG51</f>
        <v>0.33775589200975886</v>
      </c>
      <c r="FH50" s="83">
        <f t="shared" ref="FH50" si="3458">FG50-FA51+FH51</f>
        <v>0.33687310164208301</v>
      </c>
      <c r="FI50" s="83">
        <f t="shared" ref="FI50" si="3459">FH50-FB51+FI51</f>
        <v>0.33604524419164206</v>
      </c>
      <c r="FJ50" s="83">
        <f t="shared" ref="FJ50" si="3460">FI50-FC51+FJ51</f>
        <v>0.33526808674916353</v>
      </c>
      <c r="FK50" s="83">
        <f t="shared" ref="FK50" si="3461">FJ50-FD51+FK51</f>
        <v>0.33453725603325807</v>
      </c>
      <c r="FL50" s="83">
        <f t="shared" ref="FL50" si="3462">FK50-FE51+FL51</f>
        <v>0.33384865385153462</v>
      </c>
      <c r="FM50" s="83">
        <f t="shared" ref="FM50" si="3463">FL50-FF51+FM51</f>
        <v>0.33319888166571054</v>
      </c>
      <c r="FN50" s="83">
        <f t="shared" ref="FN50" si="3464">FM50-FG51+FN51</f>
        <v>0.3325853353076883</v>
      </c>
      <c r="FO50" s="83">
        <f t="shared" ref="FO50" si="3465">FN50-FH51+FO51</f>
        <v>0.33200609479634141</v>
      </c>
      <c r="FP50" s="83">
        <f t="shared" ref="FP50" si="3466">FO50-FI51+FP51</f>
        <v>0.33145970865478891</v>
      </c>
      <c r="FQ50" s="83">
        <f t="shared" ref="FQ50" si="3467">FP50-FJ51+FQ51</f>
        <v>0.33094494884164416</v>
      </c>
      <c r="FR50" s="83">
        <f t="shared" ref="FR50" si="3468">FQ50-FK51+FR51</f>
        <v>0.33046059147727319</v>
      </c>
      <c r="FS50" s="83">
        <f t="shared" ref="FS50" si="3469">FR50-FL51+FS51</f>
        <v>0.33000526002282665</v>
      </c>
      <c r="FT50" s="83">
        <f t="shared" ref="FT50" si="3470">FS50-FM51+FT51</f>
        <v>0.32957735147471778</v>
      </c>
      <c r="FU50" s="83">
        <f t="shared" ref="FU50" si="3471">FT50-FN51+FU51</f>
        <v>0.32917509219606944</v>
      </c>
      <c r="FV50" s="83">
        <f t="shared" ref="FV50" si="3472">FU50-FO51+FV51</f>
        <v>0.32879665162372335</v>
      </c>
      <c r="FW50" s="83">
        <f t="shared" ref="FW50" si="3473">FV50-FP51+FW51</f>
        <v>0.32844026373635649</v>
      </c>
      <c r="FX50" s="83">
        <f t="shared" ref="FX50" si="3474">FW50-FQ51+FX51</f>
        <v>0.32810432440147713</v>
      </c>
      <c r="FY50" s="83">
        <f t="shared" ref="FY50" si="3475">FX50-FR51+FY51</f>
        <v>0.32778744772540624</v>
      </c>
      <c r="GA50" t="s">
        <v>113</v>
      </c>
    </row>
    <row r="51" spans="1:183" x14ac:dyDescent="0.25">
      <c r="A51" s="87" t="s">
        <v>122</v>
      </c>
      <c r="B51" s="60"/>
      <c r="C51" s="88">
        <f t="shared" si="3308"/>
        <v>1.7550797185346668E-2</v>
      </c>
      <c r="D51" s="89">
        <f t="shared" ref="D51" si="3476">D50-C50</f>
        <v>2.176298850982987E-2</v>
      </c>
      <c r="E51" s="89">
        <f t="shared" ref="E51" si="3477">E50-D50</f>
        <v>2.6986105752189044E-2</v>
      </c>
      <c r="F51" s="89">
        <f t="shared" ref="F51" si="3478">F50-E50</f>
        <v>3.3462771132714425E-2</v>
      </c>
      <c r="G51" s="89">
        <f t="shared" ref="G51" si="3479">G50-F50</f>
        <v>4.149383620456587E-2</v>
      </c>
      <c r="H51" s="89">
        <f t="shared" ref="H51" si="3480">H50-G50</f>
        <v>5.1452356893661677E-2</v>
      </c>
      <c r="I51" s="89">
        <f>I50-H50</f>
        <v>6.3800922548140515E-2</v>
      </c>
      <c r="J51" s="87">
        <f t="shared" ref="J51:P51" si="3481">C36*(1-$F$7)</f>
        <v>0.10239712396488533</v>
      </c>
      <c r="K51" s="87">
        <f t="shared" si="3481"/>
        <v>0.12697243371645781</v>
      </c>
      <c r="L51" s="87">
        <f t="shared" si="3481"/>
        <v>0.15744581780840775</v>
      </c>
      <c r="M51" s="87">
        <f t="shared" si="3481"/>
        <v>0.19523281408242557</v>
      </c>
      <c r="N51" s="87">
        <f t="shared" si="3481"/>
        <v>0.24208868946220766</v>
      </c>
      <c r="O51" s="87">
        <f t="shared" si="3481"/>
        <v>0.30018997493313748</v>
      </c>
      <c r="P51" s="96">
        <f t="shared" si="3481"/>
        <v>0.37223556891709053</v>
      </c>
      <c r="Q51" s="87">
        <f>J36*(1-$F$7)</f>
        <v>0.46157210545719196</v>
      </c>
      <c r="R51" s="87">
        <f t="shared" ref="R51:AC51" si="3482">K36*(1-$F$7)</f>
        <v>0.57234941076691803</v>
      </c>
      <c r="S51" s="87">
        <f t="shared" si="3482"/>
        <v>0.70971326935097823</v>
      </c>
      <c r="T51" s="87">
        <f t="shared" si="3482"/>
        <v>0.88004445399521336</v>
      </c>
      <c r="U51" s="87">
        <f t="shared" si="3482"/>
        <v>1.0912551229540643</v>
      </c>
      <c r="V51" s="87">
        <f t="shared" si="3482"/>
        <v>1.3531563524630397</v>
      </c>
      <c r="W51" s="96">
        <f t="shared" si="3482"/>
        <v>1.6779138770541699</v>
      </c>
      <c r="X51" s="87">
        <f t="shared" si="3482"/>
        <v>0.56981246923347229</v>
      </c>
      <c r="Y51" s="87">
        <f t="shared" si="3482"/>
        <v>0.67617365551049502</v>
      </c>
      <c r="Z51" s="87">
        <f t="shared" si="3482"/>
        <v>0.80804122484548269</v>
      </c>
      <c r="AA51" s="87">
        <f t="shared" si="3482"/>
        <v>0.97152626644532214</v>
      </c>
      <c r="AB51" s="87">
        <f t="shared" si="3482"/>
        <v>1.174201112210248</v>
      </c>
      <c r="AC51" s="87">
        <f t="shared" si="3482"/>
        <v>1.4254471708869214</v>
      </c>
      <c r="AD51" s="96">
        <f t="shared" ref="AD51" si="3483">W36*(1-$F$7)</f>
        <v>1.7368847163466963</v>
      </c>
      <c r="AE51" s="87">
        <f t="shared" ref="AE51" si="3484">X36*(1-$F$7)</f>
        <v>2.1229034835461995</v>
      </c>
      <c r="AF51" s="87">
        <f t="shared" ref="AF51" si="3485">Y36*(1-$F$7)</f>
        <v>0.85326597792113712</v>
      </c>
      <c r="AG51" s="87">
        <f t="shared" ref="AG51" si="3486">Z36*(1-$F$7)</f>
        <v>0.93166547480081052</v>
      </c>
      <c r="AH51" s="87">
        <f t="shared" ref="AH51" si="3487">AA36*(1-$F$7)</f>
        <v>1.0229909374058865</v>
      </c>
      <c r="AI51" s="87">
        <f t="shared" ref="AI51" si="3488">AB36*(1-$F$7)</f>
        <v>1.1303175479603278</v>
      </c>
      <c r="AJ51" s="167">
        <f t="shared" ref="AJ51" si="3489">AC36*(1-$F$7)</f>
        <v>1.2574443928720265</v>
      </c>
      <c r="AK51" s="96">
        <f t="shared" ref="AK51" si="3490">AD36*(1-$F$7)</f>
        <v>1.4090609291383449</v>
      </c>
      <c r="AL51" s="87">
        <f t="shared" ref="AL51" si="3491">AE36*(1-$F$7)</f>
        <v>0.8599727603996532</v>
      </c>
      <c r="AM51" s="87">
        <f t="shared" ref="AM51" si="3492">AF36*(1-$F$7)</f>
        <v>1.0375636566938375</v>
      </c>
      <c r="AN51" s="87">
        <f t="shared" ref="AN51" si="3493">AG36*(1-$F$7)</f>
        <v>1.0592221421575043</v>
      </c>
      <c r="AO51" s="87">
        <f t="shared" ref="AO51" si="3494">AH36*(1-$F$7)</f>
        <v>1.075893514946177</v>
      </c>
      <c r="AP51" s="87">
        <f t="shared" ref="AP51" si="3495">AI36*(1-$F$7)</f>
        <v>1.0857722064300217</v>
      </c>
      <c r="AQ51" s="167">
        <f t="shared" ref="AQ51" si="3496">AJ36*(1-$F$7)</f>
        <v>1.0866220037694687</v>
      </c>
      <c r="AR51" s="96">
        <f t="shared" ref="AR51" si="3497">AK36*(1-$F$7)</f>
        <v>1.0756736485570662</v>
      </c>
      <c r="AS51" s="87">
        <f t="shared" ref="AS51" si="3498">AL36*(1-$F$7)</f>
        <v>0.62969900886210783</v>
      </c>
      <c r="AT51" s="87">
        <f t="shared" ref="AT51" si="3499">AM36*(1-$F$7)</f>
        <v>0.54832254692199089</v>
      </c>
      <c r="AU51" s="87">
        <f t="shared" ref="AU51" si="3500">AN36*(1-$F$7)</f>
        <v>0.56515722487977338</v>
      </c>
      <c r="AV51" s="87">
        <f t="shared" ref="AV51" si="3501">AO36*(1-$F$7)</f>
        <v>0.57825904666864125</v>
      </c>
      <c r="AW51" s="87">
        <f t="shared" ref="AW51" si="3502">AP36*(1-$F$7)</f>
        <v>0.58639734820080225</v>
      </c>
      <c r="AX51" s="167">
        <f t="shared" ref="AX51" si="3503">AQ36*(1-$F$7)</f>
        <v>0.58801151399748464</v>
      </c>
      <c r="AY51" s="96">
        <f t="shared" ref="AY51" si="3504">AR36*(1-$F$7)</f>
        <v>0.58113344882471307</v>
      </c>
      <c r="AZ51" s="87">
        <f t="shared" ref="AZ51" si="3505">AS36*(1-$F$7)</f>
        <v>0.56329213990905236</v>
      </c>
      <c r="BA51" s="87">
        <f t="shared" ref="BA51" si="3506">AT36*(1-$F$7)</f>
        <v>0.55112163547044202</v>
      </c>
      <c r="BB51" s="87">
        <f t="shared" ref="BB51" si="3507">AU36*(1-$F$7)</f>
        <v>0.52420411461301497</v>
      </c>
      <c r="BC51" s="87">
        <f t="shared" ref="BC51" si="3508">AV36*(1-$F$7)</f>
        <v>0.49629734047367047</v>
      </c>
      <c r="BD51" s="87">
        <f t="shared" ref="BD51" si="3509">AW36*(1-$F$7)</f>
        <v>0.46724559134637322</v>
      </c>
      <c r="BE51" s="167">
        <f t="shared" ref="BE51" si="3510">AX36*(1-$F$7)</f>
        <v>0.43686476873663788</v>
      </c>
      <c r="BF51" s="96">
        <f t="shared" ref="BF51" si="3511">AY36*(1-$F$7)</f>
        <v>0.40493338560355102</v>
      </c>
      <c r="BG51" s="87">
        <f t="shared" ref="BG51" si="3512">AZ36*(1-$F$7)</f>
        <v>0.37118151618273959</v>
      </c>
      <c r="BH51" s="87">
        <f t="shared" ref="BH51" si="3513">BA36*(1-$F$7)</f>
        <v>0.36952826264055966</v>
      </c>
      <c r="BI51" s="87">
        <f t="shared" ref="BI51:BM51" si="3514">BB36*(1-$F$7)</f>
        <v>0.36788131870408791</v>
      </c>
      <c r="BJ51" s="87">
        <f t="shared" si="3514"/>
        <v>0.36357335821908299</v>
      </c>
      <c r="BK51" s="87">
        <f t="shared" si="3514"/>
        <v>0.35676322541867328</v>
      </c>
      <c r="BL51" s="167">
        <f t="shared" si="3514"/>
        <v>0.34767374307146226</v>
      </c>
      <c r="BM51" s="96">
        <f t="shared" si="3514"/>
        <v>0.33660885533393015</v>
      </c>
      <c r="BN51" s="87">
        <f t="shared" ref="BN51" si="3515">BG36*(1-$F$7)</f>
        <v>0.32397466312313461</v>
      </c>
      <c r="BO51" s="87">
        <f t="shared" ref="BO51" si="3516">BH36*(1-$F$7)</f>
        <v>0.31030526705881878</v>
      </c>
      <c r="BP51" s="87">
        <f t="shared" ref="BP51" si="3517">BI36*(1-$F$7)</f>
        <v>0.29891182652736553</v>
      </c>
      <c r="BQ51" s="87">
        <f t="shared" ref="BQ51" si="3518">BJ36*(1-$F$7)</f>
        <v>0.28811096547852905</v>
      </c>
      <c r="BR51" s="87">
        <f t="shared" ref="BR51" si="3519">BK36*(1-$F$7)</f>
        <v>0.27786087152977473</v>
      </c>
      <c r="BS51" s="87">
        <f t="shared" ref="BS51" si="3520">BL36*(1-$F$7)</f>
        <v>0.26816432728146383</v>
      </c>
      <c r="BT51" s="96">
        <f t="shared" ref="BT51" si="3521">BM36*(1-$F$7)</f>
        <v>0.2590813872155161</v>
      </c>
      <c r="BU51" s="87">
        <f t="shared" ref="BU51" si="3522">BN36*(1-$F$7)</f>
        <v>0.25074303210638083</v>
      </c>
      <c r="BV51" s="87">
        <f t="shared" ref="BV51" si="3523">BO36*(1-$F$7)</f>
        <v>0.24337237421630378</v>
      </c>
      <c r="BW51" s="87">
        <f t="shared" ref="BW51" si="3524">BP36*(1-$F$7)</f>
        <v>0.23549491679032744</v>
      </c>
      <c r="BX51" s="87">
        <f t="shared" ref="BX51" si="3525">BQ36*(1-$F$7)</f>
        <v>0.22758051533214368</v>
      </c>
      <c r="BY51" s="87">
        <f t="shared" ref="BY51" si="3526">BR36*(1-$F$7)</f>
        <v>0.21979466858034977</v>
      </c>
      <c r="BZ51" s="87">
        <f t="shared" ref="BZ51" si="3527">BS36*(1-$F$7)</f>
        <v>0.21229742082741718</v>
      </c>
      <c r="CA51" s="96">
        <f t="shared" ref="CA51" si="3528">BT36*(1-$F$7)</f>
        <v>0.20524416253416206</v>
      </c>
      <c r="CB51" s="87">
        <f t="shared" ref="CB51" si="3529">BU36*(1-$F$7)</f>
        <v>0.19878908677810914</v>
      </c>
      <c r="CC51" s="87">
        <f t="shared" ref="CC51:CD51" si="3530">BV36*(1-$F$7)</f>
        <v>0.19308530625252751</v>
      </c>
      <c r="CD51" s="87">
        <f t="shared" si="3530"/>
        <v>0.18749927191396012</v>
      </c>
      <c r="CE51" s="87">
        <f t="shared" ref="CE51" si="3531">BX36*(1-$F$7)</f>
        <v>0.18191709823789998</v>
      </c>
      <c r="CF51" s="87">
        <f t="shared" ref="CF51" si="3532">BY36*(1-$F$7)</f>
        <v>0.17637201629197066</v>
      </c>
      <c r="CG51" s="87">
        <f t="shared" ref="CG51" si="3533">BZ36*(1-$F$7)</f>
        <v>0.1709054960209235</v>
      </c>
      <c r="CH51" s="96">
        <f t="shared" ref="CH51" si="3534">CA36*(1-$F$7)</f>
        <v>0.16556393392698229</v>
      </c>
      <c r="CI51" s="87">
        <f t="shared" ref="CI51" si="3535">CB36*(1-$F$7)</f>
        <v>0.18712667159590715</v>
      </c>
      <c r="CJ51" s="87">
        <f t="shared" ref="CJ51" si="3536">CC36*(1-$F$7)</f>
        <v>0.18134464049261184</v>
      </c>
      <c r="CK51" s="87">
        <f t="shared" ref="CK51" si="3537">CD36*(1-$F$7)</f>
        <v>0.17584912670201508</v>
      </c>
      <c r="CL51" s="87">
        <f t="shared" ref="CL51" si="3538">CE36*(1-$F$7)</f>
        <v>0.17060941570903493</v>
      </c>
      <c r="CM51" s="87">
        <f t="shared" ref="CM51" si="3539">CF36*(1-$F$7)</f>
        <v>0.16561410643505592</v>
      </c>
      <c r="CN51" s="87">
        <f t="shared" ref="CN51" si="3540">CG36*(1-$F$7)</f>
        <v>0.1608476360205868</v>
      </c>
      <c r="CO51" s="96">
        <f t="shared" ref="CO51" si="3541">CH36*(1-$F$7)</f>
        <v>0.15628979468270995</v>
      </c>
      <c r="CP51" s="87">
        <f t="shared" ref="CP51" si="3542">CI36*(1-$F$7)</f>
        <v>0.15191474844782862</v>
      </c>
      <c r="CQ51" s="87">
        <f t="shared" ref="CQ51" si="3543">CJ36*(1-$F$7)</f>
        <v>0.15049289633715834</v>
      </c>
      <c r="CR51" s="87">
        <f t="shared" ref="CR51" si="3544">CK36*(1-$F$7)</f>
        <v>0.14328004450584703</v>
      </c>
      <c r="CS51" s="87">
        <f t="shared" ref="CS51" si="3545">CL36*(1-$F$7)</f>
        <v>0.13629107707252308</v>
      </c>
      <c r="CT51" s="87">
        <f t="shared" ref="CT51" si="3546">CM36*(1-$F$7)</f>
        <v>0.12954417345216074</v>
      </c>
      <c r="CU51" s="87">
        <f t="shared" ref="CU51" si="3547">CN36*(1-$F$7)</f>
        <v>0.12304993530937616</v>
      </c>
      <c r="CV51" s="96">
        <f t="shared" ref="CV51" si="3548">CO36*(1-$F$7)</f>
        <v>0.11681062429990674</v>
      </c>
      <c r="CW51" s="87">
        <f t="shared" ref="CW51" si="3549">CP36*(1-$F$7)</f>
        <v>0.11081958030652837</v>
      </c>
      <c r="CX51" s="87">
        <f t="shared" ref="CX51" si="3550">CQ36*(1-$F$7)</f>
        <v>0.10225752281169398</v>
      </c>
      <c r="CY51" s="87">
        <f t="shared" ref="CY51" si="3551">CR36*(1-$F$7)</f>
        <v>0.10000254546019095</v>
      </c>
      <c r="CZ51" s="87">
        <f t="shared" ref="CZ51" si="3552">CS36*(1-$F$7)</f>
        <v>9.7621194864207603E-2</v>
      </c>
      <c r="DA51" s="87">
        <f t="shared" ref="DA51" si="3553">CT36*(1-$F$7)</f>
        <v>9.511121400302934E-2</v>
      </c>
      <c r="DB51" s="87">
        <f t="shared" ref="DB51" si="3554">CU36*(1-$F$7)</f>
        <v>9.2472501310231228E-2</v>
      </c>
      <c r="DC51" s="87">
        <f t="shared" ref="DC51" si="3555">CV36*(1-$F$7)</f>
        <v>8.9706857676807805E-2</v>
      </c>
      <c r="DD51" s="96">
        <f t="shared" ref="DD51" si="3556">CW36*(1-$F$7)</f>
        <v>8.6817714148846759E-2</v>
      </c>
      <c r="DE51" s="87">
        <f t="shared" ref="DE51" si="3557">CX36*(1-$F$7)</f>
        <v>8.3809889286718828E-2</v>
      </c>
      <c r="DF51" s="87">
        <f t="shared" ref="DF51" si="3558">CY36*(1-$F$7)</f>
        <v>8.0281034712421304E-2</v>
      </c>
      <c r="DG51" s="87">
        <f t="shared" ref="DG51" si="3559">CZ36*(1-$F$7)</f>
        <v>7.7115947010032673E-2</v>
      </c>
      <c r="DH51" s="87">
        <f t="shared" ref="DH51" si="3560">DA36*(1-$F$7)</f>
        <v>7.42889875047682E-2</v>
      </c>
      <c r="DI51" s="87">
        <f t="shared" ref="DI51" si="3561">DB36*(1-$F$7)</f>
        <v>7.1773042725291808E-2</v>
      </c>
      <c r="DJ51" s="87">
        <f t="shared" ref="DJ51" si="3562">DC36*(1-$F$7)</f>
        <v>6.9540233380955316E-2</v>
      </c>
      <c r="DK51" s="96">
        <f t="shared" ref="DK51" si="3563">DD36*(1-$F$7)</f>
        <v>6.7562660110403433E-2</v>
      </c>
      <c r="DL51" s="87">
        <f t="shared" ref="DL51" si="3564">DE36*(1-$F$7)</f>
        <v>6.5813171506715368E-2</v>
      </c>
      <c r="DM51" s="87">
        <f t="shared" ref="DM51" si="3565">DF36*(1-$F$7)</f>
        <v>6.4470289684637666E-2</v>
      </c>
      <c r="DN51" s="87">
        <f t="shared" ref="DN51" si="3566">DG36*(1-$F$7)</f>
        <v>6.3035021876762395E-2</v>
      </c>
      <c r="DO51" s="87">
        <f t="shared" ref="DO51" si="3567">DH36*(1-$F$7)</f>
        <v>6.1542984794665113E-2</v>
      </c>
      <c r="DP51" s="87">
        <f t="shared" ref="DP51" si="3568">DI36*(1-$F$7)</f>
        <v>6.0028090085648696E-2</v>
      </c>
      <c r="DQ51" s="87">
        <f t="shared" ref="DQ51" si="3569">DJ36*(1-$F$7)</f>
        <v>5.852228128133715E-2</v>
      </c>
      <c r="DR51" s="87">
        <f t="shared" ref="DR51" si="3570">DK36*(1-$F$7)</f>
        <v>5.7055340648171242E-2</v>
      </c>
      <c r="DS51" s="87">
        <f t="shared" ref="DS51" si="3571">DL36*(1-$F$7)</f>
        <v>5.5654769993516887E-2</v>
      </c>
      <c r="DT51" s="87">
        <f t="shared" ref="DT51" si="3572">DM36*(1-$F$7)</f>
        <v>5.4345745452568678E-2</v>
      </c>
      <c r="DU51" s="87">
        <f t="shared" ref="DU51" si="3573">DN36*(1-$F$7)</f>
        <v>5.319564651331192E-2</v>
      </c>
      <c r="DV51" s="87">
        <f t="shared" ref="DV51" si="3574">DO36*(1-$F$7)</f>
        <v>5.2171313114553156E-2</v>
      </c>
      <c r="DW51" s="87">
        <f t="shared" ref="DW51" si="3575">DP36*(1-$F$7)</f>
        <v>5.1244041343994268E-2</v>
      </c>
      <c r="DX51" s="87">
        <f t="shared" ref="DX51" si="3576">DQ36*(1-$F$7)</f>
        <v>5.0389565605364693E-2</v>
      </c>
      <c r="DY51" s="87">
        <f t="shared" ref="DY51" si="3577">DR36*(1-$F$7)</f>
        <v>4.9587970269750675E-2</v>
      </c>
      <c r="DZ51" s="87">
        <f t="shared" ref="DZ51" si="3578">DS36*(1-$F$7)</f>
        <v>4.8823533219661493E-2</v>
      </c>
      <c r="EA51" s="87">
        <f t="shared" ref="EA51" si="3579">DT36*(1-$F$7)</f>
        <v>4.8084505041321356E-2</v>
      </c>
      <c r="EB51" s="87">
        <f t="shared" ref="EB51" si="3580">DU36*(1-$F$7)</f>
        <v>4.7347997521559104E-2</v>
      </c>
      <c r="EC51" s="87">
        <f t="shared" ref="EC51" si="3581">DV36*(1-$F$7)</f>
        <v>4.6632265772578466E-2</v>
      </c>
      <c r="ED51" s="87">
        <f t="shared" ref="ED51" si="3582">DW36*(1-$F$7)</f>
        <v>4.5950566589459493E-2</v>
      </c>
      <c r="EE51" s="87">
        <f t="shared" ref="EE51" si="3583">DX36*(1-$F$7)</f>
        <v>4.5311606799444924E-2</v>
      </c>
      <c r="EF51" s="87">
        <f t="shared" ref="EF51" si="3584">DY36*(1-$F$7)</f>
        <v>4.4720009306271673E-2</v>
      </c>
      <c r="EG51" s="87">
        <f t="shared" ref="EG51" si="3585">DZ36*(1-$F$7)</f>
        <v>4.4176786633635154E-2</v>
      </c>
      <c r="EH51" s="87">
        <f t="shared" ref="EH51" si="3586">EA36*(1-$F$7)</f>
        <v>4.3679811655037516E-2</v>
      </c>
      <c r="EI51" s="87">
        <f t="shared" ref="EI51" si="3587">EB36*(1-$F$7)</f>
        <v>4.3224275432285082E-2</v>
      </c>
      <c r="EJ51" s="87">
        <f t="shared" ref="EJ51" si="3588">EC36*(1-$F$7)</f>
        <v>4.2798813116446517E-2</v>
      </c>
      <c r="EK51" s="87">
        <f t="shared" ref="EK51" si="3589">ED36*(1-$F$7)</f>
        <v>4.2395795595663976E-2</v>
      </c>
      <c r="EL51" s="87">
        <f t="shared" ref="EL51" si="3590">EE36*(1-$F$7)</f>
        <v>4.2010642304100683E-2</v>
      </c>
      <c r="EM51" s="87">
        <f t="shared" ref="EM51" si="3591">EF36*(1-$F$7)</f>
        <v>4.1641168012293672E-2</v>
      </c>
      <c r="EN51" s="87">
        <f t="shared" ref="EN51" si="3592">EG36*(1-$F$7)</f>
        <v>4.1286969991378118E-2</v>
      </c>
      <c r="EO51" s="87">
        <f t="shared" ref="EO51" si="3593">EH36*(1-$F$7)</f>
        <v>4.0948861028993019E-2</v>
      </c>
      <c r="EP51" s="87">
        <f t="shared" ref="EP51" si="3594">EI36*(1-$F$7)</f>
        <v>4.062835275352869E-2</v>
      </c>
      <c r="EQ51" s="87">
        <f t="shared" ref="EQ51" si="3595">EJ36*(1-$F$7)</f>
        <v>4.0328269760565368E-2</v>
      </c>
      <c r="ER51" s="87">
        <f t="shared" ref="ER51" si="3596">EK36*(1-$F$7)</f>
        <v>4.0049285395663256E-2</v>
      </c>
      <c r="ES51" s="87">
        <f t="shared" ref="ES51" si="3597">EL36*(1-$F$7)</f>
        <v>3.9790556262209398E-2</v>
      </c>
      <c r="ET51" s="87">
        <f t="shared" ref="ET51" si="3598">EM36*(1-$F$7)</f>
        <v>3.9550274177636562E-2</v>
      </c>
      <c r="EU51" s="87">
        <f t="shared" ref="EU51" si="3599">EN36*(1-$F$7)</f>
        <v>3.9326136777006818E-2</v>
      </c>
      <c r="EV51" s="87">
        <f t="shared" ref="EV51" si="3600">EO36*(1-$F$7)</f>
        <v>3.9115739166395214E-2</v>
      </c>
      <c r="EW51" s="87">
        <f t="shared" ref="EW51" si="3601">EP36*(1-$F$7)</f>
        <v>3.8916890173830807E-2</v>
      </c>
      <c r="EX51" s="87">
        <f t="shared" ref="EX51" si="3602">EQ36*(1-$F$7)</f>
        <v>3.8727857801605849E-2</v>
      </c>
      <c r="EY51" s="87">
        <f t="shared" ref="EY51" si="3603">ER36*(1-$F$7)</f>
        <v>3.8547940541867887E-2</v>
      </c>
      <c r="EZ51" s="87">
        <f t="shared" ref="EZ51" si="3604">ES36*(1-$F$7)</f>
        <v>3.837703981331949E-2</v>
      </c>
      <c r="FA51" s="87">
        <f t="shared" ref="FA51" si="3605">ET36*(1-$F$7)</f>
        <v>3.821532841887703E-2</v>
      </c>
      <c r="FB51" s="87">
        <f t="shared" ref="FB51" si="3606">EU36*(1-$F$7)</f>
        <v>3.8063006548086427E-2</v>
      </c>
      <c r="FC51" s="87">
        <f t="shared" ref="FC51" si="3607">EV36*(1-$F$7)</f>
        <v>3.7920136472963495E-2</v>
      </c>
      <c r="FD51" s="87">
        <f t="shared" ref="FD51" si="3608">EW36*(1-$F$7)</f>
        <v>3.7786546864502543E-2</v>
      </c>
      <c r="FE51" s="87">
        <f t="shared" ref="FE51" si="3609">EX36*(1-$F$7)</f>
        <v>3.7661797592895216E-2</v>
      </c>
      <c r="FF51" s="87">
        <f t="shared" ref="FF51" si="3610">EY36*(1-$F$7)</f>
        <v>3.7545117763699336E-2</v>
      </c>
      <c r="FG51" s="87">
        <f t="shared" ref="FG51" si="3611">EZ36*(1-$F$7)</f>
        <v>3.7435636743122731E-2</v>
      </c>
      <c r="FH51" s="87">
        <f t="shared" ref="FH51" si="3612">FA36*(1-$F$7)</f>
        <v>3.7332538051201174E-2</v>
      </c>
      <c r="FI51" s="87">
        <f t="shared" ref="FI51" si="3613">FB36*(1-$F$7)</f>
        <v>3.7235149097645463E-2</v>
      </c>
      <c r="FJ51" s="87">
        <f t="shared" ref="FJ51" si="3614">FC36*(1-$F$7)</f>
        <v>3.7142979030484989E-2</v>
      </c>
      <c r="FK51" s="87">
        <f t="shared" ref="FK51" si="3615">FD36*(1-$F$7)</f>
        <v>3.7055716148597088E-2</v>
      </c>
      <c r="FL51" s="87">
        <f t="shared" ref="FL51" si="3616">FE36*(1-$F$7)</f>
        <v>3.697319541117175E-2</v>
      </c>
      <c r="FM51" s="87">
        <f t="shared" ref="FM51" si="3617">FF36*(1-$F$7)</f>
        <v>3.6895345577875271E-2</v>
      </c>
      <c r="FN51" s="87">
        <f t="shared" ref="FN51" si="3618">FG36*(1-$F$7)</f>
        <v>3.6822090385100495E-2</v>
      </c>
      <c r="FO51" s="87">
        <f t="shared" ref="FO51" si="3619">FH36*(1-$F$7)</f>
        <v>3.6753297539854297E-2</v>
      </c>
      <c r="FP51" s="87">
        <f t="shared" ref="FP51" si="3620">FI36*(1-$F$7)</f>
        <v>3.6688762956092975E-2</v>
      </c>
      <c r="FQ51" s="87">
        <f t="shared" ref="FQ51" si="3621">FJ36*(1-$F$7)</f>
        <v>3.6628219217340247E-2</v>
      </c>
      <c r="FR51" s="87">
        <f t="shared" ref="FR51" si="3622">FK36*(1-$F$7)</f>
        <v>3.6571358784226127E-2</v>
      </c>
      <c r="FS51" s="87">
        <f t="shared" ref="FS51" si="3623">FL36*(1-$F$7)</f>
        <v>3.6517863956725218E-2</v>
      </c>
      <c r="FT51" s="87">
        <f t="shared" ref="FT51" si="3624">FM36*(1-$F$7)</f>
        <v>3.6467437029766389E-2</v>
      </c>
      <c r="FU51" s="87">
        <f t="shared" ref="FU51" si="3625">FN36*(1-$F$7)</f>
        <v>3.6419831106452139E-2</v>
      </c>
      <c r="FV51" s="87">
        <f t="shared" ref="FV51" si="3626">FO36*(1-$F$7)</f>
        <v>3.6374856967508189E-2</v>
      </c>
      <c r="FW51" s="87">
        <f t="shared" ref="FW51" si="3627">FP36*(1-$F$7)</f>
        <v>3.6332375068726101E-2</v>
      </c>
      <c r="FX51" s="87">
        <f t="shared" ref="FX51" si="3628">FQ36*(1-$F$7)</f>
        <v>3.6292279882460934E-2</v>
      </c>
      <c r="FY51" s="87">
        <f t="shared" ref="FY51" si="3629">FR36*(1-$F$7)</f>
        <v>3.6254482108155253E-2</v>
      </c>
      <c r="GA51" s="87" t="s">
        <v>122</v>
      </c>
    </row>
    <row r="52" spans="1:183" x14ac:dyDescent="0.25">
      <c r="A52" t="s">
        <v>114</v>
      </c>
      <c r="B52" s="60"/>
      <c r="C52" s="109">
        <f t="shared" ref="C52:G53" si="3630">D52/(1+$V$6)</f>
        <v>5.7726759973023558E-3</v>
      </c>
      <c r="D52" s="109">
        <f t="shared" si="3630"/>
        <v>7.1581182366549211E-3</v>
      </c>
      <c r="E52" s="109">
        <f t="shared" si="3630"/>
        <v>8.8760666134521018E-3</v>
      </c>
      <c r="F52" s="109">
        <f t="shared" si="3630"/>
        <v>1.1006322600680607E-2</v>
      </c>
      <c r="G52" s="109">
        <f t="shared" si="3630"/>
        <v>1.3647840024843953E-2</v>
      </c>
      <c r="H52" s="109">
        <f>I52/(1+$V$6)</f>
        <v>1.6923321630806502E-2</v>
      </c>
      <c r="I52" s="82">
        <f>V9*AJ8</f>
        <v>2.0984918822200063E-2</v>
      </c>
      <c r="J52" s="83">
        <f t="shared" ref="J52" si="3631">I52-C53+J53</f>
        <v>2.6386276495168046E-2</v>
      </c>
      <c r="K52" s="83">
        <f t="shared" ref="K52" si="3632">J52-D53+K53</f>
        <v>3.308396000964834E-2</v>
      </c>
      <c r="L52" s="83">
        <f t="shared" ref="L52" si="3633">K52-E53+L53</f>
        <v>4.1389087567603899E-2</v>
      </c>
      <c r="M52" s="83">
        <f t="shared" ref="M52" si="3634">L52-F53+M53</f>
        <v>5.1687445739468804E-2</v>
      </c>
      <c r="N52" s="83">
        <f t="shared" ref="N52" si="3635">M52-G53+N53</f>
        <v>6.4457409872581278E-2</v>
      </c>
      <c r="O52" s="83">
        <f t="shared" ref="O52" si="3636">N52-H53+O53</f>
        <v>8.0292165397640752E-2</v>
      </c>
      <c r="P52" s="105">
        <f t="shared" ref="P52" si="3637">O52-I53+P53</f>
        <v>9.9927262248714496E-2</v>
      </c>
      <c r="Q52" s="83">
        <f t="shared" ref="Q52" si="3638">P52-J53+Q53</f>
        <v>0.12279251305989583</v>
      </c>
      <c r="R52" s="83">
        <f t="shared" ref="R52" si="3639">Q52-K53+R53</f>
        <v>0.1511454240657607</v>
      </c>
      <c r="S52" s="83">
        <f t="shared" ref="S52" si="3640">R52-L53+S53</f>
        <v>0.18630303371303314</v>
      </c>
      <c r="T52" s="83">
        <f t="shared" ref="T52" si="3641">S52-M53+T53</f>
        <v>0.22989846967565095</v>
      </c>
      <c r="U52" s="83">
        <f t="shared" ref="U52" si="3642">T52-N53+U53</f>
        <v>0.28395681026929703</v>
      </c>
      <c r="V52" s="83">
        <f t="shared" ref="V52" si="3643">U52-O53+V53</f>
        <v>0.35098915260541819</v>
      </c>
      <c r="W52" s="105">
        <f t="shared" ref="W52" si="3644">V52-P53+W53</f>
        <v>0.43410925710220832</v>
      </c>
      <c r="X52" s="83">
        <f t="shared" ref="X52" si="3645">W52-Q53+X53</f>
        <v>0.47427385690781898</v>
      </c>
      <c r="Y52" s="83">
        <f t="shared" ref="Y52" si="3646">X52-R53+Y53</f>
        <v>0.52036579916466763</v>
      </c>
      <c r="Z52" s="83">
        <f t="shared" ref="Z52" si="3647">Y52-S53+Z53</f>
        <v>0.57380423453323293</v>
      </c>
      <c r="AA52" s="83">
        <f t="shared" ref="AA52" si="3648">Z52-T53+AA53</f>
        <v>0.63634714954013272</v>
      </c>
      <c r="AB52" s="83">
        <f t="shared" ref="AB52" si="3649">AA52-U53+AB53</f>
        <v>0.71017177150644906</v>
      </c>
      <c r="AC52" s="83">
        <f t="shared" ref="AC52" si="3650">AB52-V53+AC53</f>
        <v>0.79797378620734283</v>
      </c>
      <c r="AD52" s="105">
        <f t="shared" ref="AD52" si="3651">AC52-W53+AD53</f>
        <v>0.90308962516436964</v>
      </c>
      <c r="AE52" s="83">
        <f t="shared" ref="AE52" si="3652">AD52-X53+AE53</f>
        <v>1.0925512930318559</v>
      </c>
      <c r="AF52" s="83">
        <f t="shared" ref="AF52" si="3653">AE52-Y53+AF53</f>
        <v>1.1159491031548767</v>
      </c>
      <c r="AG52" s="83">
        <f t="shared" ref="AG52" si="3654">AF52-Z53+AG53</f>
        <v>1.1350042852894582</v>
      </c>
      <c r="AH52" s="83">
        <f t="shared" ref="AH52" si="3655">AG52-AA53+AH53</f>
        <v>1.1478784217190912</v>
      </c>
      <c r="AI52" s="83">
        <f t="shared" ref="AI52" si="3656">AH52-AB53+AI53</f>
        <v>1.1522899528888797</v>
      </c>
      <c r="AJ52" s="161">
        <f t="shared" ref="AJ52" si="3657">AI52-AC53+AJ53</f>
        <v>1.145406845837579</v>
      </c>
      <c r="AK52" s="105">
        <f t="shared" ref="AK52" si="3658">AJ52-AD53+AK53</f>
        <v>1.1237130266326212</v>
      </c>
      <c r="AL52" s="83">
        <f t="shared" ref="AL52" si="3659">AK52-AE53+AL53</f>
        <v>0.98261593048733697</v>
      </c>
      <c r="AM52" s="83">
        <f t="shared" ref="AM52" si="3660">AL52-AF53+AM53</f>
        <v>1.0190593708452527</v>
      </c>
      <c r="AN52" s="83">
        <f t="shared" ref="AN52" si="3661">AM52-AG53+AN53</f>
        <v>1.0467507373580569</v>
      </c>
      <c r="AO52" s="83">
        <f t="shared" ref="AO52" si="3662">AN52-AH53+AO53</f>
        <v>1.0629985801060216</v>
      </c>
      <c r="AP52" s="83">
        <f t="shared" ref="AP52" si="3663">AO52-AI53+AP53</f>
        <v>1.0643881945871232</v>
      </c>
      <c r="AQ52" s="161">
        <f t="shared" ref="AQ52" si="3664">AP52-AJ53+AQ53</f>
        <v>1.0466109586916992</v>
      </c>
      <c r="AR52" s="105">
        <f t="shared" ref="AR52" si="3665">AQ52-AK53+AR53</f>
        <v>1.0042541270671914</v>
      </c>
      <c r="AS52" s="83">
        <f t="shared" ref="AS52" si="3666">AR52-AL53+AS53</f>
        <v>0.97299748486062454</v>
      </c>
      <c r="AT52" s="53">
        <f t="shared" ref="AT52:BM52" si="3667">AS52+MAX(0,AM37-AL37)*(1-$F$8)-MAX(0,AM52-AL52)</f>
        <v>0.93655404450270885</v>
      </c>
      <c r="AU52" s="53">
        <f t="shared" si="3667"/>
        <v>0.90886267798990461</v>
      </c>
      <c r="AV52" s="53">
        <f t="shared" si="3667"/>
        <v>0.89261483524193996</v>
      </c>
      <c r="AW52" s="53">
        <f t="shared" si="3667"/>
        <v>0.89122522076083832</v>
      </c>
      <c r="AX52" s="158">
        <f t="shared" si="3667"/>
        <v>0.89122522076083832</v>
      </c>
      <c r="AY52" s="71">
        <f t="shared" si="3667"/>
        <v>0.89122522076083832</v>
      </c>
      <c r="AZ52" s="53">
        <f t="shared" si="3667"/>
        <v>0.89122522076083832</v>
      </c>
      <c r="BA52" s="53">
        <f t="shared" si="3667"/>
        <v>0.89211552784057202</v>
      </c>
      <c r="BB52" s="53">
        <f t="shared" si="3667"/>
        <v>0.89211552784057202</v>
      </c>
      <c r="BC52" s="53">
        <f t="shared" si="3667"/>
        <v>0.89211552784057202</v>
      </c>
      <c r="BD52" s="53">
        <f t="shared" si="3667"/>
        <v>0.89211552784057202</v>
      </c>
      <c r="BE52" s="158">
        <f t="shared" si="3667"/>
        <v>0.89211552784057202</v>
      </c>
      <c r="BF52" s="71">
        <f t="shared" si="3667"/>
        <v>0.89211552784057202</v>
      </c>
      <c r="BG52" s="53">
        <f t="shared" si="3667"/>
        <v>0.89211552784057202</v>
      </c>
      <c r="BH52" s="53">
        <f t="shared" si="3667"/>
        <v>0.89122522076083832</v>
      </c>
      <c r="BI52" s="53">
        <f t="shared" si="3667"/>
        <v>0.89122522076083832</v>
      </c>
      <c r="BJ52" s="53">
        <f t="shared" si="3667"/>
        <v>0.89122522076083832</v>
      </c>
      <c r="BK52" s="53">
        <f t="shared" si="3667"/>
        <v>0.89122522076083832</v>
      </c>
      <c r="BL52" s="158">
        <f t="shared" si="3667"/>
        <v>0.89122522076083832</v>
      </c>
      <c r="BM52" s="71">
        <f t="shared" si="3667"/>
        <v>0.89122522076083832</v>
      </c>
      <c r="BN52" s="53">
        <f t="shared" ref="BN52" si="3668">BM52+MAX(0,BG37-BF37)*(1-$F$8)-MAX(0,BG52-BF52)</f>
        <v>0.89122522076083832</v>
      </c>
      <c r="BO52" s="53">
        <f t="shared" ref="BO52" si="3669">BN52+MAX(0,BH37-BG37)*(1-$F$8)-MAX(0,BH52-BG52)</f>
        <v>0.89122522076083832</v>
      </c>
      <c r="BP52" s="53">
        <f t="shared" ref="BP52" si="3670">BO52+MAX(0,BI37-BH37)*(1-$F$8)-MAX(0,BI52-BH52)</f>
        <v>0.89122522076083832</v>
      </c>
      <c r="BQ52" s="53">
        <f t="shared" ref="BQ52" si="3671">BP52+MAX(0,BJ37-BI37)*(1-$F$8)-MAX(0,BJ52-BI52)</f>
        <v>0.89122522076083832</v>
      </c>
      <c r="BR52" s="53">
        <f t="shared" ref="BR52" si="3672">BQ52+MAX(0,BK37-BJ37)*(1-$F$8)-MAX(0,BK52-BJ52)</f>
        <v>0.89122522076083832</v>
      </c>
      <c r="BS52" s="53">
        <f t="shared" ref="BS52" si="3673">BR52+MAX(0,BL37-BK37)*(1-$F$8)-MAX(0,BL52-BK52)</f>
        <v>0.89122522076083832</v>
      </c>
      <c r="BT52" s="71">
        <f t="shared" ref="BT52" si="3674">BS52+MAX(0,BM37-BL37)*(1-$F$8)-MAX(0,BM52-BL52)</f>
        <v>0.89122522076083832</v>
      </c>
      <c r="BU52" s="53">
        <f t="shared" ref="BU52" si="3675">BT52+MAX(0,BN37-BM37)*(1-$F$8)-MAX(0,BN52-BM52)</f>
        <v>0.89122522076083832</v>
      </c>
      <c r="BV52" s="53">
        <f t="shared" ref="BV52" si="3676">BU52+MAX(0,BO37-BN37)*(1-$F$8)-MAX(0,BO52-BN52)</f>
        <v>0.89122522076083832</v>
      </c>
      <c r="BW52" s="53">
        <f t="shared" ref="BW52" si="3677">BV52+MAX(0,BP37-BO37)*(1-$F$8)-MAX(0,BP52-BO52)</f>
        <v>0.89122522076083832</v>
      </c>
      <c r="BX52" s="53">
        <f t="shared" ref="BX52" si="3678">BW52+MAX(0,BQ37-BP37)*(1-$F$8)-MAX(0,BQ52-BP52)</f>
        <v>0.89122522076083832</v>
      </c>
      <c r="BY52" s="53">
        <f t="shared" ref="BY52" si="3679">BX52+MAX(0,BR37-BQ37)*(1-$F$8)-MAX(0,BR52-BQ52)</f>
        <v>0.89122522076083832</v>
      </c>
      <c r="BZ52" s="53">
        <f t="shared" ref="BZ52" si="3680">BY52+MAX(0,BS37-BR37)*(1-$F$8)-MAX(0,BS52-BR52)</f>
        <v>0.89122522076083832</v>
      </c>
      <c r="CA52" s="71">
        <f t="shared" ref="CA52" si="3681">BZ52+MAX(0,BT37-BS37)*(1-$F$8)-MAX(0,BT52-BS52)</f>
        <v>0.89122522076083832</v>
      </c>
      <c r="CB52" s="53">
        <f t="shared" ref="CB52" si="3682">CA52+MAX(0,BU37-BT37)*(1-$F$8)-MAX(0,BU52-BT52)</f>
        <v>0.89122522076083832</v>
      </c>
      <c r="CC52" s="53">
        <f t="shared" ref="CC52:CD52" si="3683">CB52+MAX(0,BV37-BU37)*(1-$F$8)-MAX(0,BV52-BU52)</f>
        <v>0.89122522076083832</v>
      </c>
      <c r="CD52" s="53">
        <f t="shared" si="3683"/>
        <v>0.89122522076083832</v>
      </c>
      <c r="CE52" s="53">
        <f t="shared" ref="CE52" si="3684">CD52+MAX(0,BX37-BW37)*(1-$F$8)-MAX(0,BX52-BW52)</f>
        <v>0.89122522076083832</v>
      </c>
      <c r="CF52" s="53">
        <f t="shared" ref="CF52" si="3685">CE52+MAX(0,BY37-BX37)*(1-$F$8)-MAX(0,BY52-BX52)</f>
        <v>0.89122522076083832</v>
      </c>
      <c r="CG52" s="53">
        <f t="shared" ref="CG52" si="3686">CF52+MAX(0,BZ37-BY37)*(1-$F$8)-MAX(0,BZ52-BY52)</f>
        <v>0.89122522076083832</v>
      </c>
      <c r="CH52" s="71">
        <f t="shared" ref="CH52" si="3687">CG52+MAX(0,CA37-BZ37)*(1-$F$8)-MAX(0,CA52-BZ52)</f>
        <v>0.89122522076083832</v>
      </c>
      <c r="CI52" s="53">
        <f t="shared" ref="CI52" si="3688">CH52+MAX(0,CB37-CA37)*(1-$F$8)-MAX(0,CB52-CA52)</f>
        <v>0.89122522076083832</v>
      </c>
      <c r="CJ52" s="53">
        <f t="shared" ref="CJ52" si="3689">CI52+MAX(0,CC37-CB37)*(1-$F$8)-MAX(0,CC52-CB52)</f>
        <v>0.89122522076083832</v>
      </c>
      <c r="CK52" s="53">
        <f t="shared" ref="CK52" si="3690">CJ52+MAX(0,CD37-CC37)*(1-$F$8)-MAX(0,CD52-CC52)</f>
        <v>0.89122522076083832</v>
      </c>
      <c r="CL52" s="53">
        <f t="shared" ref="CL52" si="3691">CK52+MAX(0,CE37-CD37)*(1-$F$8)-MAX(0,CE52-CD52)</f>
        <v>0.89122522076083832</v>
      </c>
      <c r="CM52" s="53">
        <f t="shared" ref="CM52" si="3692">CL52+MAX(0,CF37-CE37)*(1-$F$8)-MAX(0,CF52-CE52)</f>
        <v>0.89122522076083832</v>
      </c>
      <c r="CN52" s="53">
        <f t="shared" ref="CN52" si="3693">CM52+MAX(0,CG37-CF37)*(1-$F$8)-MAX(0,CG52-CF52)</f>
        <v>0.89122522076083832</v>
      </c>
      <c r="CO52" s="71">
        <f t="shared" ref="CO52" si="3694">CN52+MAX(0,CH37-CG37)*(1-$F$8)-MAX(0,CH52-CG52)</f>
        <v>0.89122522076083832</v>
      </c>
      <c r="CP52" s="53">
        <f t="shared" ref="CP52" si="3695">CO52+MAX(0,CI37-CH37)*(1-$F$8)-MAX(0,CI52-CH52)</f>
        <v>0.89122522076083832</v>
      </c>
      <c r="CQ52" s="53">
        <f t="shared" ref="CQ52" si="3696">CP52+MAX(0,CJ37-CI37)*(1-$F$8)-MAX(0,CJ52-CI52)</f>
        <v>0.89122522076083832</v>
      </c>
      <c r="CR52" s="53">
        <f t="shared" ref="CR52" si="3697">CQ52+MAX(0,CK37-CJ37)*(1-$F$8)-MAX(0,CK52-CJ52)</f>
        <v>0.89122522076083832</v>
      </c>
      <c r="CS52" s="53">
        <f t="shared" ref="CS52" si="3698">CR52+MAX(0,CL37-CK37)*(1-$F$8)-MAX(0,CL52-CK52)</f>
        <v>0.89122522076083832</v>
      </c>
      <c r="CT52" s="53">
        <f t="shared" ref="CT52" si="3699">CS52+MAX(0,CM37-CL37)*(1-$F$8)-MAX(0,CM52-CL52)</f>
        <v>0.89122522076083832</v>
      </c>
      <c r="CU52" s="53">
        <f t="shared" ref="CU52" si="3700">CT52+MAX(0,CN37-CM37)*(1-$F$8)-MAX(0,CN52-CM52)</f>
        <v>0.89122522076083832</v>
      </c>
      <c r="CV52" s="71">
        <f t="shared" ref="CV52" si="3701">CU52+MAX(0,CO37-CN37)*(1-$F$8)-MAX(0,CO52-CN52)</f>
        <v>0.89122522076083832</v>
      </c>
      <c r="CW52" s="53">
        <f t="shared" ref="CW52" si="3702">CV52+MAX(0,CP37-CO37)*(1-$F$8)-MAX(0,CP52-CO52)</f>
        <v>0.89122522076083832</v>
      </c>
      <c r="CX52" s="53">
        <f t="shared" ref="CX52" si="3703">CW52+MAX(0,CQ37-CP37)*(1-$F$8)-MAX(0,CQ52-CP52)</f>
        <v>0.89122522076083832</v>
      </c>
      <c r="CY52" s="53">
        <f t="shared" ref="CY52" si="3704">CX52+MAX(0,CR37-CQ37)*(1-$F$8)-MAX(0,CR52-CQ52)</f>
        <v>0.89122522076083832</v>
      </c>
      <c r="CZ52" s="53">
        <f t="shared" ref="CZ52" si="3705">CY52+MAX(0,CS37-CR37)*(1-$F$8)-MAX(0,CS52-CR52)</f>
        <v>0.89122522076083832</v>
      </c>
      <c r="DA52" s="53">
        <f t="shared" ref="DA52" si="3706">CZ52+MAX(0,CT37-CS37)*(1-$F$8)-MAX(0,CT52-CS52)</f>
        <v>0.89122522076083832</v>
      </c>
      <c r="DB52" s="53">
        <f t="shared" ref="DB52" si="3707">DA52+MAX(0,CU37-CT37)*(1-$F$8)-MAX(0,CU52-CT52)</f>
        <v>0.89122522076083832</v>
      </c>
      <c r="DC52" s="53">
        <f t="shared" ref="DC52" si="3708">DB52+MAX(0,CV37-CU37)*(1-$F$8)-MAX(0,CV52-CU52)</f>
        <v>0.89122522076083832</v>
      </c>
      <c r="DD52" s="71">
        <f t="shared" ref="DD52" si="3709">DC52+MAX(0,CW37-CV37)*(1-$F$8)-MAX(0,CW52-CV52)</f>
        <v>0.89122522076083832</v>
      </c>
      <c r="DE52" s="53">
        <f t="shared" ref="DE52" si="3710">DD52+MAX(0,CX37-CW37)*(1-$F$8)-MAX(0,CX52-CW52)</f>
        <v>0.89122522076083832</v>
      </c>
      <c r="DF52" s="53">
        <f t="shared" ref="DF52" si="3711">DE52+MAX(0,CY37-CX37)*(1-$F$8)-MAX(0,CY52-CX52)</f>
        <v>0.89122522076083832</v>
      </c>
      <c r="DG52" s="53">
        <f t="shared" ref="DG52" si="3712">DF52+MAX(0,CZ37-CY37)*(1-$F$8)-MAX(0,CZ52-CY52)</f>
        <v>0.89122522076083832</v>
      </c>
      <c r="DH52" s="53">
        <f t="shared" ref="DH52" si="3713">DG52+MAX(0,DA37-CZ37)*(1-$F$8)-MAX(0,DA52-CZ52)</f>
        <v>0.89122522076083832</v>
      </c>
      <c r="DI52" s="53">
        <f t="shared" ref="DI52" si="3714">DH52+MAX(0,DB37-DA37)*(1-$F$8)-MAX(0,DB52-DA52)</f>
        <v>0.89122522076083832</v>
      </c>
      <c r="DJ52" s="53">
        <f t="shared" ref="DJ52" si="3715">DI52+MAX(0,DC37-DB37)*(1-$F$8)-MAX(0,DC52-DB52)</f>
        <v>0.89122522076083832</v>
      </c>
      <c r="DK52" s="71">
        <f t="shared" ref="DK52" si="3716">DJ52+MAX(0,DD37-DC37)*(1-$F$8)-MAX(0,DD52-DC52)</f>
        <v>0.89122522076083832</v>
      </c>
      <c r="DL52" s="53">
        <f t="shared" ref="DL52" si="3717">DK52+MAX(0,DE37-DD37)*(1-$F$8)-MAX(0,DE52-DD52)</f>
        <v>0.89122522076083832</v>
      </c>
      <c r="DM52" s="53">
        <f t="shared" ref="DM52" si="3718">DL52+MAX(0,DF37-DE37)*(1-$F$8)-MAX(0,DF52-DE52)</f>
        <v>0.89122522076083832</v>
      </c>
      <c r="DN52" s="53">
        <f t="shared" ref="DN52" si="3719">DM52+MAX(0,DG37-DF37)*(1-$F$8)-MAX(0,DG52-DF52)</f>
        <v>0.89122522076083832</v>
      </c>
      <c r="DO52" s="53">
        <f t="shared" ref="DO52" si="3720">DN52+MAX(0,DH37-DG37)*(1-$F$8)-MAX(0,DH52-DG52)</f>
        <v>0.89122522076083832</v>
      </c>
      <c r="DP52" s="53">
        <f t="shared" ref="DP52" si="3721">DO52+MAX(0,DI37-DH37)*(1-$F$8)-MAX(0,DI52-DH52)</f>
        <v>0.89122522076083832</v>
      </c>
      <c r="DQ52" s="53">
        <f t="shared" ref="DQ52" si="3722">DP52+MAX(0,DJ37-DI37)*(1-$F$8)-MAX(0,DJ52-DI52)</f>
        <v>0.89122522076083832</v>
      </c>
      <c r="DR52" s="53">
        <f t="shared" ref="DR52" si="3723">DQ52+MAX(0,DK37-DJ37)*(1-$F$8)-MAX(0,DK52-DJ52)</f>
        <v>0.89122522076083832</v>
      </c>
      <c r="DS52" s="53">
        <f t="shared" ref="DS52" si="3724">DR52+MAX(0,DL37-DK37)*(1-$F$8)-MAX(0,DL52-DK52)</f>
        <v>0.89122522076083832</v>
      </c>
      <c r="DT52" s="53">
        <f t="shared" ref="DT52" si="3725">DS52+MAX(0,DM37-DL37)*(1-$F$8)-MAX(0,DM52-DL52)</f>
        <v>0.89122522076083832</v>
      </c>
      <c r="DU52" s="53">
        <f t="shared" ref="DU52" si="3726">DT52+MAX(0,DN37-DM37)*(1-$F$8)-MAX(0,DN52-DM52)</f>
        <v>0.89122522076083832</v>
      </c>
      <c r="DV52" s="53">
        <f t="shared" ref="DV52" si="3727">DU52+MAX(0,DO37-DN37)*(1-$F$8)-MAX(0,DO52-DN52)</f>
        <v>0.89122522076083832</v>
      </c>
      <c r="DW52" s="53">
        <f t="shared" ref="DW52" si="3728">DV52+MAX(0,DP37-DO37)*(1-$F$8)-MAX(0,DP52-DO52)</f>
        <v>0.89122522076083832</v>
      </c>
      <c r="DX52" s="53">
        <f t="shared" ref="DX52" si="3729">DW52+MAX(0,DQ37-DP37)*(1-$F$8)-MAX(0,DQ52-DP52)</f>
        <v>0.89122522076083832</v>
      </c>
      <c r="DY52" s="53">
        <f t="shared" ref="DY52" si="3730">DX52+MAX(0,DR37-DQ37)*(1-$F$8)-MAX(0,DR52-DQ52)</f>
        <v>0.89122522076083832</v>
      </c>
      <c r="DZ52" s="53">
        <f t="shared" ref="DZ52" si="3731">DY52+MAX(0,DS37-DR37)*(1-$F$8)-MAX(0,DS52-DR52)</f>
        <v>0.89122522076083832</v>
      </c>
      <c r="EA52" s="53">
        <f t="shared" ref="EA52" si="3732">DZ52+MAX(0,DT37-DS37)*(1-$F$8)-MAX(0,DT52-DS52)</f>
        <v>0.89122522076083832</v>
      </c>
      <c r="EB52" s="53">
        <f t="shared" ref="EB52" si="3733">EA52+MAX(0,DU37-DT37)*(1-$F$8)-MAX(0,DU52-DT52)</f>
        <v>0.89122522076083832</v>
      </c>
      <c r="EC52" s="53">
        <f t="shared" ref="EC52" si="3734">EB52+MAX(0,DV37-DU37)*(1-$F$8)-MAX(0,DV52-DU52)</f>
        <v>0.89122522076083832</v>
      </c>
      <c r="ED52" s="53">
        <f t="shared" ref="ED52" si="3735">EC52+MAX(0,DW37-DV37)*(1-$F$8)-MAX(0,DW52-DV52)</f>
        <v>0.89122522076083832</v>
      </c>
      <c r="EE52" s="53">
        <f t="shared" ref="EE52" si="3736">ED52+MAX(0,DX37-DW37)*(1-$F$8)-MAX(0,DX52-DW52)</f>
        <v>0.89122522076083832</v>
      </c>
      <c r="EF52" s="53">
        <f t="shared" ref="EF52" si="3737">EE52+MAX(0,DY37-DX37)*(1-$F$8)-MAX(0,DY52-DX52)</f>
        <v>0.89122522076083832</v>
      </c>
      <c r="EG52" s="53">
        <f t="shared" ref="EG52" si="3738">EF52+MAX(0,DZ37-DY37)*(1-$F$8)-MAX(0,DZ52-DY52)</f>
        <v>0.89122522076083832</v>
      </c>
      <c r="EH52" s="53">
        <f t="shared" ref="EH52" si="3739">EG52+MAX(0,EA37-DZ37)*(1-$F$8)-MAX(0,EA52-DZ52)</f>
        <v>0.89122522076083832</v>
      </c>
      <c r="EI52" s="53">
        <f t="shared" ref="EI52" si="3740">EH52+MAX(0,EB37-EA37)*(1-$F$8)-MAX(0,EB52-EA52)</f>
        <v>0.89122522076083832</v>
      </c>
      <c r="EJ52" s="53">
        <f t="shared" ref="EJ52" si="3741">EI52+MAX(0,EC37-EB37)*(1-$F$8)-MAX(0,EC52-EB52)</f>
        <v>0.89122522076083832</v>
      </c>
      <c r="EK52" s="53">
        <f t="shared" ref="EK52" si="3742">EJ52+MAX(0,ED37-EC37)*(1-$F$8)-MAX(0,ED52-EC52)</f>
        <v>0.89122522076083832</v>
      </c>
      <c r="EL52" s="53">
        <f t="shared" ref="EL52" si="3743">EK52+MAX(0,EE37-ED37)*(1-$F$8)-MAX(0,EE52-ED52)</f>
        <v>0.89122522076083832</v>
      </c>
      <c r="EM52" s="53">
        <f t="shared" ref="EM52" si="3744">EL52+MAX(0,EF37-EE37)*(1-$F$8)-MAX(0,EF52-EE52)</f>
        <v>0.89122522076083832</v>
      </c>
      <c r="EN52" s="53">
        <f t="shared" ref="EN52" si="3745">EM52+MAX(0,EG37-EF37)*(1-$F$8)-MAX(0,EG52-EF52)</f>
        <v>0.89122522076083832</v>
      </c>
      <c r="EO52" s="53">
        <f t="shared" ref="EO52" si="3746">EN52+MAX(0,EH37-EG37)*(1-$F$8)-MAX(0,EH52-EG52)</f>
        <v>0.89122522076083832</v>
      </c>
      <c r="EP52" s="53">
        <f t="shared" ref="EP52" si="3747">EO52+MAX(0,EI37-EH37)*(1-$F$8)-MAX(0,EI52-EH52)</f>
        <v>0.89122522076083832</v>
      </c>
      <c r="EQ52" s="53">
        <f t="shared" ref="EQ52" si="3748">EP52+MAX(0,EJ37-EI37)*(1-$F$8)-MAX(0,EJ52-EI52)</f>
        <v>0.89122522076083832</v>
      </c>
      <c r="ER52" s="53">
        <f t="shared" ref="ER52" si="3749">EQ52+MAX(0,EK37-EJ37)*(1-$F$8)-MAX(0,EK52-EJ52)</f>
        <v>0.89122522076083832</v>
      </c>
      <c r="ES52" s="53">
        <f t="shared" ref="ES52" si="3750">ER52+MAX(0,EL37-EK37)*(1-$F$8)-MAX(0,EL52-EK52)</f>
        <v>0.89122522076083832</v>
      </c>
      <c r="ET52" s="53">
        <f t="shared" ref="ET52" si="3751">ES52+MAX(0,EM37-EL37)*(1-$F$8)-MAX(0,EM52-EL52)</f>
        <v>0.89122522076083832</v>
      </c>
      <c r="EU52" s="53">
        <f t="shared" ref="EU52" si="3752">ET52+MAX(0,EN37-EM37)*(1-$F$8)-MAX(0,EN52-EM52)</f>
        <v>0.89122522076083832</v>
      </c>
      <c r="EV52" s="53">
        <f t="shared" ref="EV52" si="3753">EU52+MAX(0,EO37-EN37)*(1-$F$8)-MAX(0,EO52-EN52)</f>
        <v>0.89122522076083832</v>
      </c>
      <c r="EW52" s="53">
        <f t="shared" ref="EW52" si="3754">EV52+MAX(0,EP37-EO37)*(1-$F$8)-MAX(0,EP52-EO52)</f>
        <v>0.89122522076083832</v>
      </c>
      <c r="EX52" s="53">
        <f t="shared" ref="EX52" si="3755">EW52+MAX(0,EQ37-EP37)*(1-$F$8)-MAX(0,EQ52-EP52)</f>
        <v>0.89122522076083832</v>
      </c>
      <c r="EY52" s="53">
        <f t="shared" ref="EY52" si="3756">EX52+MAX(0,ER37-EQ37)*(1-$F$8)-MAX(0,ER52-EQ52)</f>
        <v>0.89122522076083832</v>
      </c>
      <c r="EZ52" s="53">
        <f t="shared" ref="EZ52" si="3757">EY52+MAX(0,ES37-ER37)*(1-$F$8)-MAX(0,ES52-ER52)</f>
        <v>0.89122522076083832</v>
      </c>
      <c r="FA52" s="53">
        <f t="shared" ref="FA52" si="3758">EZ52+MAX(0,ET37-ES37)*(1-$F$8)-MAX(0,ET52-ES52)</f>
        <v>0.89122522076083832</v>
      </c>
      <c r="FB52" s="53">
        <f t="shared" ref="FB52" si="3759">FA52+MAX(0,EU37-ET37)*(1-$F$8)-MAX(0,EU52-ET52)</f>
        <v>0.89122522076083832</v>
      </c>
      <c r="FC52" s="53">
        <f t="shared" ref="FC52" si="3760">FB52+MAX(0,EV37-EU37)*(1-$F$8)-MAX(0,EV52-EU52)</f>
        <v>0.89122522076083832</v>
      </c>
      <c r="FD52" s="53">
        <f t="shared" ref="FD52" si="3761">FC52+MAX(0,EW37-EV37)*(1-$F$8)-MAX(0,EW52-EV52)</f>
        <v>0.89122522076083832</v>
      </c>
      <c r="FE52" s="53">
        <f t="shared" ref="FE52" si="3762">FD52+MAX(0,EX37-EW37)*(1-$F$8)-MAX(0,EX52-EW52)</f>
        <v>0.89122522076083832</v>
      </c>
      <c r="FF52" s="53">
        <f t="shared" ref="FF52" si="3763">FE52+MAX(0,EY37-EX37)*(1-$F$8)-MAX(0,EY52-EX52)</f>
        <v>0.89122522076083832</v>
      </c>
      <c r="FG52" s="53">
        <f t="shared" ref="FG52" si="3764">FF52+MAX(0,EZ37-EY37)*(1-$F$8)-MAX(0,EZ52-EY52)</f>
        <v>0.89122522076083832</v>
      </c>
      <c r="FH52" s="53">
        <f t="shared" ref="FH52" si="3765">FG52+MAX(0,FA37-EZ37)*(1-$F$8)-MAX(0,FA52-EZ52)</f>
        <v>0.89122522076083832</v>
      </c>
      <c r="FI52" s="53">
        <f t="shared" ref="FI52" si="3766">FH52+MAX(0,FB37-FA37)*(1-$F$8)-MAX(0,FB52-FA52)</f>
        <v>0.89122522076083832</v>
      </c>
      <c r="FJ52" s="53">
        <f t="shared" ref="FJ52" si="3767">FI52+MAX(0,FC37-FB37)*(1-$F$8)-MAX(0,FC52-FB52)</f>
        <v>0.89122522076083832</v>
      </c>
      <c r="FK52" s="53">
        <f t="shared" ref="FK52" si="3768">FJ52+MAX(0,FD37-FC37)*(1-$F$8)-MAX(0,FD52-FC52)</f>
        <v>0.89122522076083832</v>
      </c>
      <c r="FL52" s="53">
        <f t="shared" ref="FL52" si="3769">FK52+MAX(0,FE37-FD37)*(1-$F$8)-MAX(0,FE52-FD52)</f>
        <v>0.89122522076083832</v>
      </c>
      <c r="FM52" s="53">
        <f t="shared" ref="FM52" si="3770">FL52+MAX(0,FF37-FE37)*(1-$F$8)-MAX(0,FF52-FE52)</f>
        <v>0.89122522076083832</v>
      </c>
      <c r="FN52" s="53">
        <f t="shared" ref="FN52" si="3771">FM52+MAX(0,FG37-FF37)*(1-$F$8)-MAX(0,FG52-FF52)</f>
        <v>0.89122522076083832</v>
      </c>
      <c r="FO52" s="53">
        <f t="shared" ref="FO52" si="3772">FN52+MAX(0,FH37-FG37)*(1-$F$8)-MAX(0,FH52-FG52)</f>
        <v>0.89122522076083832</v>
      </c>
      <c r="FP52" s="53">
        <f t="shared" ref="FP52" si="3773">FO52+MAX(0,FI37-FH37)*(1-$F$8)-MAX(0,FI52-FH52)</f>
        <v>0.89122522076083832</v>
      </c>
      <c r="FQ52" s="53">
        <f t="shared" ref="FQ52" si="3774">FP52+MAX(0,FJ37-FI37)*(1-$F$8)-MAX(0,FJ52-FI52)</f>
        <v>0.89122522076083832</v>
      </c>
      <c r="FR52" s="53">
        <f t="shared" ref="FR52" si="3775">FQ52+MAX(0,FK37-FJ37)*(1-$F$8)-MAX(0,FK52-FJ52)</f>
        <v>0.89122522076083832</v>
      </c>
      <c r="FS52" s="53">
        <f t="shared" ref="FS52" si="3776">FR52+MAX(0,FL37-FK37)*(1-$F$8)-MAX(0,FL52-FK52)</f>
        <v>0.89122522076083832</v>
      </c>
      <c r="FT52" s="53">
        <f t="shared" ref="FT52" si="3777">FS52+MAX(0,FM37-FL37)*(1-$F$8)-MAX(0,FM52-FL52)</f>
        <v>0.89122522076083832</v>
      </c>
      <c r="FU52" s="53">
        <f t="shared" ref="FU52" si="3778">FT52+MAX(0,FN37-FM37)*(1-$F$8)-MAX(0,FN52-FM52)</f>
        <v>0.89122522076083832</v>
      </c>
      <c r="FV52" s="53">
        <f t="shared" ref="FV52" si="3779">FU52+MAX(0,FO37-FN37)*(1-$F$8)-MAX(0,FO52-FN52)</f>
        <v>0.89122522076083832</v>
      </c>
      <c r="FW52" s="53">
        <f t="shared" ref="FW52" si="3780">FV52+MAX(0,FP37-FO37)*(1-$F$8)-MAX(0,FP52-FO52)</f>
        <v>0.89122522076083832</v>
      </c>
      <c r="FX52" s="53">
        <f t="shared" ref="FX52" si="3781">FW52+MAX(0,FQ37-FP37)*(1-$F$8)-MAX(0,FQ52-FP52)</f>
        <v>0.89122522076083832</v>
      </c>
      <c r="FY52" s="53">
        <f t="shared" ref="FY52" si="3782">FX52+MAX(0,FR37-FQ37)*(1-$F$8)-MAX(0,FR52-FQ52)</f>
        <v>0.89122522076083832</v>
      </c>
      <c r="GA52" t="s">
        <v>114</v>
      </c>
    </row>
    <row r="53" spans="1:183" x14ac:dyDescent="0.25">
      <c r="A53" s="87" t="s">
        <v>123</v>
      </c>
      <c r="B53" s="60"/>
      <c r="C53" s="88">
        <f t="shared" si="3630"/>
        <v>1.1172921285101333E-3</v>
      </c>
      <c r="D53" s="89">
        <f t="shared" ref="D53" si="3783">D52-C52</f>
        <v>1.3854422393525653E-3</v>
      </c>
      <c r="E53" s="89">
        <f t="shared" ref="E53" si="3784">E52-D52</f>
        <v>1.7179483767971807E-3</v>
      </c>
      <c r="F53" s="89">
        <f t="shared" ref="F53" si="3785">F52-E52</f>
        <v>2.1302559872285048E-3</v>
      </c>
      <c r="G53" s="89">
        <f t="shared" ref="G53" si="3786">G52-F52</f>
        <v>2.6415174241633463E-3</v>
      </c>
      <c r="H53" s="89">
        <f t="shared" ref="H53" si="3787">H52-G52</f>
        <v>3.2754816059625495E-3</v>
      </c>
      <c r="I53" s="89">
        <f>I52-H52</f>
        <v>4.0615971913935608E-3</v>
      </c>
      <c r="J53" s="87">
        <f t="shared" ref="J53:P53" si="3788">C38*(1-$F$8)</f>
        <v>6.5186498014781135E-3</v>
      </c>
      <c r="K53" s="87">
        <f t="shared" si="3788"/>
        <v>8.0831257538328607E-3</v>
      </c>
      <c r="L53" s="87">
        <f t="shared" si="3788"/>
        <v>1.0023075934752743E-2</v>
      </c>
      <c r="M53" s="87">
        <f t="shared" si="3788"/>
        <v>1.2428614159093408E-2</v>
      </c>
      <c r="N53" s="87">
        <f t="shared" si="3788"/>
        <v>1.5411481557275824E-2</v>
      </c>
      <c r="O53" s="87">
        <f t="shared" si="3788"/>
        <v>1.9110237131022015E-2</v>
      </c>
      <c r="P53" s="96">
        <f t="shared" si="3788"/>
        <v>2.3696694042467312E-2</v>
      </c>
      <c r="Q53" s="87">
        <f>J38*(1-$F$8)</f>
        <v>2.9383900612659448E-2</v>
      </c>
      <c r="R53" s="87">
        <f t="shared" ref="R53:AC53" si="3789">K38*(1-$F$8)</f>
        <v>3.6436036759697712E-2</v>
      </c>
      <c r="S53" s="87">
        <f t="shared" si="3789"/>
        <v>4.5180685582025176E-2</v>
      </c>
      <c r="T53" s="87">
        <f t="shared" si="3789"/>
        <v>5.6024050121711209E-2</v>
      </c>
      <c r="U53" s="87">
        <f t="shared" si="3789"/>
        <v>6.9469822150921887E-2</v>
      </c>
      <c r="V53" s="87">
        <f t="shared" si="3789"/>
        <v>8.6142579467143141E-2</v>
      </c>
      <c r="W53" s="96">
        <f t="shared" si="3789"/>
        <v>0.10681679853925746</v>
      </c>
      <c r="X53" s="87">
        <f t="shared" si="3789"/>
        <v>6.9548500418270112E-2</v>
      </c>
      <c r="Y53" s="87">
        <f t="shared" si="3789"/>
        <v>8.2527979016546349E-2</v>
      </c>
      <c r="Z53" s="87">
        <f t="shared" si="3789"/>
        <v>9.8619120950590416E-2</v>
      </c>
      <c r="AA53" s="87">
        <f t="shared" si="3789"/>
        <v>0.11856696512861103</v>
      </c>
      <c r="AB53" s="87">
        <f t="shared" si="3789"/>
        <v>0.14329444411723824</v>
      </c>
      <c r="AC53" s="87">
        <f t="shared" si="3789"/>
        <v>0.17394459416803684</v>
      </c>
      <c r="AD53" s="96">
        <f t="shared" ref="AD53" si="3790">W38*(1-$F$8)</f>
        <v>0.21193263749628427</v>
      </c>
      <c r="AE53" s="87">
        <f t="shared" ref="AE53" si="3791">X38*(1-$F$8)</f>
        <v>0.2590101682857564</v>
      </c>
      <c r="AF53" s="87">
        <f t="shared" ref="AF53" si="3792">Y38*(1-$F$8)</f>
        <v>0.10592578913956702</v>
      </c>
      <c r="AG53" s="87">
        <f t="shared" ref="AG53" si="3793">Z38*(1-$F$8)</f>
        <v>0.11767430308517191</v>
      </c>
      <c r="AH53" s="87">
        <f t="shared" ref="AH53" si="3794">AA38*(1-$F$8)</f>
        <v>0.13144110155824398</v>
      </c>
      <c r="AI53" s="87">
        <f t="shared" ref="AI53" si="3795">AB38*(1-$F$8)</f>
        <v>0.14770597528702675</v>
      </c>
      <c r="AJ53" s="167">
        <f t="shared" ref="AJ53" si="3796">AC38*(1-$F$8)</f>
        <v>0.16706148711673613</v>
      </c>
      <c r="AK53" s="96">
        <f t="shared" ref="AK53" si="3797">AD38*(1-$F$8)</f>
        <v>0.19023881829132647</v>
      </c>
      <c r="AL53" s="87">
        <f t="shared" ref="AL53" si="3798">AE38*(1-$F$8)</f>
        <v>0.11791307214047224</v>
      </c>
      <c r="AM53" s="87">
        <f t="shared" ref="AM53" si="3799">AF38*(1-$F$8)</f>
        <v>0.14236922949748285</v>
      </c>
      <c r="AN53" s="87">
        <f t="shared" ref="AN53" si="3800">AG38*(1-$F$8)</f>
        <v>0.14536566959797623</v>
      </c>
      <c r="AO53" s="87">
        <f t="shared" ref="AO53" si="3801">AH38*(1-$F$8)</f>
        <v>0.14768894430620852</v>
      </c>
      <c r="AP53" s="87">
        <f t="shared" ref="AP53" si="3802">AI38*(1-$F$8)</f>
        <v>0.14909558976812842</v>
      </c>
      <c r="AQ53" s="167">
        <f t="shared" ref="AQ53" si="3803">AJ38*(1-$F$8)</f>
        <v>0.14928425122131206</v>
      </c>
      <c r="AR53" s="96">
        <f t="shared" ref="AR53" si="3804">AK38*(1-$F$8)</f>
        <v>0.14788198666681873</v>
      </c>
      <c r="AS53" s="87">
        <f t="shared" ref="AS53" si="3805">AL38*(1-$F$8)</f>
        <v>8.6656429933905349E-2</v>
      </c>
      <c r="AT53" s="87">
        <f t="shared" ref="AT53" si="3806">AM38*(1-$F$8)</f>
        <v>7.5527608505623567E-2</v>
      </c>
      <c r="AU53" s="87">
        <f t="shared" ref="AU53" si="3807">AN38*(1-$F$8)</f>
        <v>7.789420225230631E-2</v>
      </c>
      <c r="AV53" s="87">
        <f t="shared" ref="AV53" si="3808">AO38*(1-$F$8)</f>
        <v>7.9753898842324311E-2</v>
      </c>
      <c r="AW53" s="87">
        <f t="shared" ref="AW53" si="3809">AP38*(1-$F$8)</f>
        <v>8.0938461038353171E-2</v>
      </c>
      <c r="AX53" s="167">
        <f t="shared" ref="AX53" si="3810">AQ38*(1-$F$8)</f>
        <v>8.1234721708417751E-2</v>
      </c>
      <c r="AY53" s="96">
        <f t="shared" ref="AY53" si="3811">AR38*(1-$F$8)</f>
        <v>8.037407891077844E-2</v>
      </c>
      <c r="AZ53" s="87">
        <f t="shared" ref="AZ53" si="3812">AS38*(1-$F$8)</f>
        <v>7.8019589376436937E-2</v>
      </c>
      <c r="BA53" s="87">
        <f t="shared" ref="BA53" si="3813">AT38*(1-$F$8)</f>
        <v>7.6417915585357321E-2</v>
      </c>
      <c r="BB53" s="87">
        <f t="shared" ref="BB53" si="3814">AU38*(1-$F$8)</f>
        <v>7.2868243236648284E-2</v>
      </c>
      <c r="BC53" s="87">
        <f t="shared" ref="BC53" si="3815">AV38*(1-$F$8)</f>
        <v>6.9168817035393321E-2</v>
      </c>
      <c r="BD53" s="87">
        <f t="shared" ref="BD53" si="3816">AW38*(1-$F$8)</f>
        <v>6.5293088308859853E-2</v>
      </c>
      <c r="BE53" s="167">
        <f t="shared" ref="BE53" si="3817">AX38*(1-$F$8)</f>
        <v>6.1209170494070576E-2</v>
      </c>
      <c r="BF53" s="96">
        <f t="shared" ref="BF53" si="3818">AY38*(1-$F$8)</f>
        <v>5.6878268750131591E-2</v>
      </c>
      <c r="BG53" s="87">
        <f t="shared" ref="BG53" si="3819">AZ38*(1-$F$8)</f>
        <v>5.225275357055701E-2</v>
      </c>
      <c r="BH53" s="87">
        <f t="shared" ref="BH53" si="3820">BA38*(1-$F$8)</f>
        <v>5.2084199026922337E-2</v>
      </c>
      <c r="BI53" s="87">
        <f t="shared" ref="BI53:BM53" si="3821">BB38*(1-$F$8)</f>
        <v>5.1812112362641355E-2</v>
      </c>
      <c r="BJ53" s="87">
        <f t="shared" si="3821"/>
        <v>5.1182817685098018E-2</v>
      </c>
      <c r="BK53" s="87">
        <f t="shared" si="3821"/>
        <v>5.0217572909192244E-2</v>
      </c>
      <c r="BL53" s="167">
        <f t="shared" si="3821"/>
        <v>4.8946191521907649E-2</v>
      </c>
      <c r="BM53" s="96">
        <f t="shared" si="3821"/>
        <v>4.7409525438795688E-2</v>
      </c>
      <c r="BN53" s="87">
        <f t="shared" ref="BN53" si="3822">BG38*(1-$F$8)</f>
        <v>4.5661872362338554E-2</v>
      </c>
      <c r="BO53" s="87">
        <f t="shared" ref="BO53" si="3823">BH38*(1-$F$8)</f>
        <v>4.3776471287931544E-2</v>
      </c>
      <c r="BP53" s="87">
        <f t="shared" ref="BP53" si="3824">BI38*(1-$F$8)</f>
        <v>4.2236904206944079E-2</v>
      </c>
      <c r="BQ53" s="87">
        <f t="shared" ref="BQ53" si="3825">BJ38*(1-$F$8)</f>
        <v>4.0754140971887634E-2</v>
      </c>
      <c r="BR53" s="87">
        <f t="shared" ref="BR53" si="3826">BK38*(1-$F$8)</f>
        <v>3.9324000974077344E-2</v>
      </c>
      <c r="BS53" s="87">
        <f t="shared" ref="BS53" si="3827">BL38*(1-$F$8)</f>
        <v>3.794890505616489E-2</v>
      </c>
      <c r="BT53" s="96">
        <f t="shared" ref="BT53" si="3828">BM38*(1-$F$8)</f>
        <v>3.6639732883561413E-2</v>
      </c>
      <c r="BU53" s="87">
        <f t="shared" ref="BU53" si="3829">BN38*(1-$F$8)</f>
        <v>3.5417804386583464E-2</v>
      </c>
      <c r="BV53" s="87">
        <f t="shared" ref="BV53" si="3830">BO38*(1-$F$8)</f>
        <v>3.4318010001576894E-2</v>
      </c>
      <c r="BW53" s="87">
        <f t="shared" ref="BW53" si="3831">BP38*(1-$F$8)</f>
        <v>3.31561838959194E-2</v>
      </c>
      <c r="BX53" s="87">
        <f t="shared" ref="BX53" si="3832">BQ38*(1-$F$8)</f>
        <v>3.2003101063815306E-2</v>
      </c>
      <c r="BY53" s="87">
        <f t="shared" ref="BY53" si="3833">BR38*(1-$F$8)</f>
        <v>3.0880212275978793E-2</v>
      </c>
      <c r="BZ53" s="87">
        <f t="shared" ref="BZ53" si="3834">BS38*(1-$F$8)</f>
        <v>2.980838698532047E-2</v>
      </c>
      <c r="CA53" s="96">
        <f t="shared" ref="CA53" si="3835">BT38*(1-$F$8)</f>
        <v>2.8808075984688548E-2</v>
      </c>
      <c r="CB53" s="87">
        <f t="shared" ref="CB53" si="3836">BU38*(1-$F$8)</f>
        <v>2.789989375428607E-2</v>
      </c>
      <c r="CC53" s="87">
        <f t="shared" ref="CC53:CD53" si="3837">BV38*(1-$F$8)</f>
        <v>2.7104681095917217E-2</v>
      </c>
      <c r="CD53" s="87">
        <f t="shared" si="3837"/>
        <v>2.631899219623135E-2</v>
      </c>
      <c r="CE53" s="87">
        <f t="shared" ref="CE53" si="3838">BX38*(1-$F$8)</f>
        <v>2.552900024869267E-2</v>
      </c>
      <c r="CF53" s="87">
        <f t="shared" ref="CF53" si="3839">BY38*(1-$F$8)</f>
        <v>2.4740821015329987E-2</v>
      </c>
      <c r="CG53" s="87">
        <f t="shared" ref="CG53" si="3840">BZ38*(1-$F$8)</f>
        <v>2.3961570904173415E-2</v>
      </c>
      <c r="CH53" s="96">
        <f t="shared" ref="CH53" si="3841">CA38*(1-$F$8)</f>
        <v>2.3198917478273587E-2</v>
      </c>
      <c r="CI53" s="87">
        <f t="shared" ref="CI53" si="3842">CB38*(1-$F$8)</f>
        <v>2.6203895081677669E-2</v>
      </c>
      <c r="CJ53" s="87">
        <f t="shared" ref="CJ53" si="3843">CC38*(1-$F$8)</f>
        <v>2.537848917436672E-2</v>
      </c>
      <c r="CK53" s="87">
        <f t="shared" ref="CK53" si="3844">CD38*(1-$F$8)</f>
        <v>2.4595447410137226E-2</v>
      </c>
      <c r="CL53" s="87">
        <f t="shared" ref="CL53" si="3845">CE38*(1-$F$8)</f>
        <v>2.38488449258056E-2</v>
      </c>
      <c r="CM53" s="87">
        <f t="shared" ref="CM53" si="3846">CF38*(1-$F$8)</f>
        <v>2.3136851378439804E-2</v>
      </c>
      <c r="CN53" s="87">
        <f t="shared" ref="CN53" si="3847">CG38*(1-$F$8)</f>
        <v>2.2457199880149048E-2</v>
      </c>
      <c r="CO53" s="96">
        <f t="shared" ref="CO53" si="3848">CH38*(1-$F$8)</f>
        <v>2.1807087085406948E-2</v>
      </c>
      <c r="CP53" s="87">
        <f t="shared" ref="CP53" si="3849">CI38*(1-$F$8)</f>
        <v>2.1183002642508292E-2</v>
      </c>
      <c r="CQ53" s="87">
        <f t="shared" ref="CQ53" si="3850">CJ38*(1-$F$8)</f>
        <v>2.0977775420169972E-2</v>
      </c>
      <c r="CR53" s="87">
        <f t="shared" ref="CR53" si="3851">CK38*(1-$F$8)</f>
        <v>1.985569880748745E-2</v>
      </c>
      <c r="CS53" s="87">
        <f t="shared" ref="CS53" si="3852">CL38*(1-$F$8)</f>
        <v>1.8769038442289103E-2</v>
      </c>
      <c r="CT53" s="87">
        <f t="shared" ref="CT53" si="3853">CM38*(1-$F$8)</f>
        <v>1.7720209274768851E-2</v>
      </c>
      <c r="CU53" s="87">
        <f t="shared" ref="CU53" si="3854">CN38*(1-$F$8)</f>
        <v>1.6710509110366388E-2</v>
      </c>
      <c r="CV53" s="96">
        <f t="shared" ref="CV53" si="3855">CO38*(1-$F$8)</f>
        <v>1.574001893201759E-2</v>
      </c>
      <c r="CW53" s="87">
        <f t="shared" ref="CW53" si="3856">CP38*(1-$F$8)</f>
        <v>1.4807526972189075E-2</v>
      </c>
      <c r="CX53" s="87">
        <f t="shared" ref="CX53" si="3857">CQ38*(1-$F$8)</f>
        <v>1.3513279786713702E-2</v>
      </c>
      <c r="CY53" s="87">
        <f t="shared" ref="CY53" si="3858">CR38*(1-$F$8)</f>
        <v>1.3210081299549623E-2</v>
      </c>
      <c r="CZ53" s="87">
        <f t="shared" ref="CZ53" si="3859">CS38*(1-$F$8)</f>
        <v>1.28901740390528E-2</v>
      </c>
      <c r="DA53" s="87">
        <f t="shared" ref="DA53" si="3860">CT38*(1-$F$8)</f>
        <v>1.255324695664433E-2</v>
      </c>
      <c r="DB53" s="87">
        <f t="shared" ref="DB53" si="3861">CU38*(1-$F$8)</f>
        <v>1.2199278232928988E-2</v>
      </c>
      <c r="DC53" s="87">
        <f t="shared" ref="DC53" si="3862">CV38*(1-$F$8)</f>
        <v>1.1828501741141714E-2</v>
      </c>
      <c r="DD53" s="96">
        <f t="shared" ref="DD53" si="3863">CW38*(1-$F$8)</f>
        <v>1.1441370837030245E-2</v>
      </c>
      <c r="DE53" s="87">
        <f t="shared" ref="DE53" si="3864">CX38*(1-$F$8)</f>
        <v>1.1038494322677403E-2</v>
      </c>
      <c r="DF53" s="87">
        <f t="shared" ref="DF53" si="3865">CY38*(1-$F$8)</f>
        <v>1.0565870743747709E-2</v>
      </c>
      <c r="DG53" s="87">
        <f t="shared" ref="DG53" si="3866">CZ38*(1-$F$8)</f>
        <v>1.0141843446091491E-2</v>
      </c>
      <c r="DH53" s="87">
        <f t="shared" ref="DH53" si="3867">DA38*(1-$F$8)</f>
        <v>9.7629704292053823E-3</v>
      </c>
      <c r="DI53" s="87">
        <f t="shared" ref="DI53" si="3868">DB38*(1-$F$8)</f>
        <v>9.4256119014179771E-3</v>
      </c>
      <c r="DJ53" s="87">
        <f t="shared" ref="DJ53" si="3869">DC38*(1-$F$8)</f>
        <v>9.126025389313952E-3</v>
      </c>
      <c r="DK53" s="96">
        <f t="shared" ref="DK53" si="3870">DD38*(1-$F$8)</f>
        <v>8.860465788838175E-3</v>
      </c>
      <c r="DL53" s="87">
        <f t="shared" ref="DL53" si="3871">DE38*(1-$F$8)</f>
        <v>8.6252884080917757E-3</v>
      </c>
      <c r="DM53" s="87">
        <f t="shared" ref="DM53" si="3872">DF38*(1-$F$8)</f>
        <v>8.4444613831755628E-3</v>
      </c>
      <c r="DN53" s="87">
        <f t="shared" ref="DN53" si="3873">DG38*(1-$F$8)</f>
        <v>8.2512189458624156E-3</v>
      </c>
      <c r="DO53" s="87">
        <f t="shared" ref="DO53" si="3874">DH38*(1-$F$8)</f>
        <v>8.0503532745303166E-3</v>
      </c>
      <c r="DP53" s="87">
        <f t="shared" ref="DP53" si="3875">DI38*(1-$F$8)</f>
        <v>7.8464267298342227E-3</v>
      </c>
      <c r="DQ53" s="87">
        <f t="shared" ref="DQ53" si="3876">DJ38*(1-$F$8)</f>
        <v>7.6437365521513107E-3</v>
      </c>
      <c r="DR53" s="87">
        <f t="shared" ref="DR53" si="3877">DK38*(1-$F$8)</f>
        <v>7.4462889591444727E-3</v>
      </c>
      <c r="DS53" s="87">
        <f t="shared" ref="DS53" si="3878">DL38*(1-$F$8)</f>
        <v>7.2577831864756338E-3</v>
      </c>
      <c r="DT53" s="87">
        <f t="shared" ref="DT53" si="3879">DM38*(1-$F$8)</f>
        <v>7.0816075559972814E-3</v>
      </c>
      <c r="DU53" s="87">
        <f t="shared" ref="DU53" si="3880">DN38*(1-$F$8)</f>
        <v>6.9268192812847471E-3</v>
      </c>
      <c r="DV53" s="87">
        <f t="shared" ref="DV53" si="3881">DO38*(1-$F$8)</f>
        <v>6.7889567132487323E-3</v>
      </c>
      <c r="DW53" s="87">
        <f t="shared" ref="DW53" si="3882">DP38*(1-$F$8)</f>
        <v>6.6641578249511668E-3</v>
      </c>
      <c r="DX53" s="87">
        <f t="shared" ref="DX53" si="3883">DQ38*(1-$F$8)</f>
        <v>6.5491577556366825E-3</v>
      </c>
      <c r="DY53" s="87">
        <f t="shared" ref="DY53" si="3884">DR38*(1-$F$8)</f>
        <v>6.4412768741833526E-3</v>
      </c>
      <c r="DZ53" s="87">
        <f t="shared" ref="DZ53" si="3885">DS38*(1-$F$8)</f>
        <v>6.3383996867402868E-3</v>
      </c>
      <c r="EA53" s="87">
        <f t="shared" ref="EA53" si="3886">DT38*(1-$F$8)</f>
        <v>6.2389450945363051E-3</v>
      </c>
      <c r="EB53" s="87">
        <f t="shared" ref="EB53" si="3887">DU38*(1-$F$8)</f>
        <v>6.1398342868205181E-3</v>
      </c>
      <c r="EC53" s="87">
        <f t="shared" ref="EC53" si="3888">DV38*(1-$F$8)</f>
        <v>6.0435218045274712E-3</v>
      </c>
      <c r="ED53" s="87">
        <f t="shared" ref="ED53" si="3889">DW38*(1-$F$8)</f>
        <v>5.9517899535581472E-3</v>
      </c>
      <c r="EE53" s="87">
        <f t="shared" ref="EE53" si="3890">DX38*(1-$F$8)</f>
        <v>5.8658091414999598E-3</v>
      </c>
      <c r="EF53" s="87">
        <f t="shared" ref="EF53" si="3891">DY38*(1-$F$8)</f>
        <v>5.7862005849133539E-3</v>
      </c>
      <c r="EG53" s="87">
        <f t="shared" ref="EG53" si="3892">DZ38*(1-$F$8)</f>
        <v>5.7131000173039461E-3</v>
      </c>
      <c r="EH53" s="87">
        <f t="shared" ref="EH53" si="3893">EA38*(1-$F$8)</f>
        <v>5.6462210120768654E-3</v>
      </c>
      <c r="EI53" s="87">
        <f t="shared" ref="EI53" si="3894">EB38*(1-$F$8)</f>
        <v>5.5849164537671919E-3</v>
      </c>
      <c r="EJ53" s="87">
        <f t="shared" ref="EJ53" si="3895">EC38*(1-$F$8)</f>
        <v>5.5276579820828335E-3</v>
      </c>
      <c r="EK53" s="87">
        <f t="shared" ref="EK53" si="3896">ED38*(1-$F$8)</f>
        <v>5.4734196161905545E-3</v>
      </c>
      <c r="EL53" s="87">
        <f t="shared" ref="EL53" si="3897">EE38*(1-$F$8)</f>
        <v>5.4215853254574462E-3</v>
      </c>
      <c r="EM53" s="87">
        <f t="shared" ref="EM53" si="3898">EF38*(1-$F$8)</f>
        <v>5.3718611760943452E-3</v>
      </c>
      <c r="EN53" s="87">
        <f t="shared" ref="EN53" si="3899">EG38*(1-$F$8)</f>
        <v>5.3241929126266194E-3</v>
      </c>
      <c r="EO53" s="87">
        <f t="shared" ref="EO53" si="3900">EH38*(1-$F$8)</f>
        <v>5.278689710022E-3</v>
      </c>
      <c r="EP53" s="87">
        <f t="shared" ref="EP53" si="3901">EI38*(1-$F$8)</f>
        <v>5.2355546949382223E-3</v>
      </c>
      <c r="EQ53" s="87">
        <f t="shared" ref="EQ53" si="3902">EJ38*(1-$F$8)</f>
        <v>5.1951674956315979E-3</v>
      </c>
      <c r="ER53" s="87">
        <f t="shared" ref="ER53" si="3903">EK38*(1-$F$8)</f>
        <v>5.1576184930762258E-3</v>
      </c>
      <c r="ES53" s="87">
        <f t="shared" ref="ES53" si="3904">EL38*(1-$F$8)</f>
        <v>5.1227941454128475E-3</v>
      </c>
      <c r="ET53" s="87">
        <f t="shared" ref="ET53" si="3905">EM38*(1-$F$8)</f>
        <v>5.090451208105278E-3</v>
      </c>
      <c r="EU53" s="87">
        <f t="shared" ref="EU53" si="3906">EN38*(1-$F$8)</f>
        <v>5.0602800119530222E-3</v>
      </c>
      <c r="EV53" s="87">
        <f t="shared" ref="EV53" si="3907">EO38*(1-$F$8)</f>
        <v>5.031957122804096E-3</v>
      </c>
      <c r="EW53" s="87">
        <f t="shared" ref="EW53" si="3908">EP38*(1-$F$8)</f>
        <v>5.0051878607168549E-3</v>
      </c>
      <c r="EX53" s="87">
        <f t="shared" ref="EX53" si="3909">EQ38*(1-$F$8)</f>
        <v>4.9797393055899686E-3</v>
      </c>
      <c r="EY53" s="87">
        <f t="shared" ref="EY53" si="3910">ER38*(1-$F$8)</f>
        <v>4.9555170883071207E-3</v>
      </c>
      <c r="EZ53" s="87">
        <f t="shared" ref="EZ53" si="3911">ES38*(1-$F$8)</f>
        <v>4.9325079013421459E-3</v>
      </c>
      <c r="FA53" s="87">
        <f t="shared" ref="FA53" si="3912">ET38*(1-$F$8)</f>
        <v>4.9107349219396131E-3</v>
      </c>
      <c r="FB53" s="87">
        <f t="shared" ref="FB53" si="3913">EU38*(1-$F$8)</f>
        <v>4.8902250074604773E-3</v>
      </c>
      <c r="FC53" s="87">
        <f t="shared" ref="FC53" si="3914">EV38*(1-$F$8)</f>
        <v>4.8709864721579749E-3</v>
      </c>
      <c r="FD53" s="87">
        <f t="shared" ref="FD53" si="3915">EW38*(1-$F$8)</f>
        <v>4.8529962249888245E-3</v>
      </c>
      <c r="FE53" s="87">
        <f t="shared" ref="FE53" si="3916">EX38*(1-$F$8)</f>
        <v>4.8361950395369819E-3</v>
      </c>
      <c r="FF53" s="87">
        <f t="shared" ref="FF53" si="3917">EY38*(1-$F$8)</f>
        <v>4.8204792276742734E-3</v>
      </c>
      <c r="FG53" s="87">
        <f t="shared" ref="FG53" si="3918">EZ38*(1-$F$8)</f>
        <v>4.8057316992920667E-3</v>
      </c>
      <c r="FH53" s="87">
        <f t="shared" ref="FH53" si="3919">FA38*(1-$F$8)</f>
        <v>4.7918426511113629E-3</v>
      </c>
      <c r="FI53" s="87">
        <f t="shared" ref="FI53" si="3920">FB38*(1-$F$8)</f>
        <v>4.7787216294601902E-3</v>
      </c>
      <c r="FJ53" s="87">
        <f t="shared" ref="FJ53" si="3921">FC38*(1-$F$8)</f>
        <v>4.76630261705655E-3</v>
      </c>
      <c r="FK53" s="87">
        <f t="shared" ref="FK53" si="3922">FD38*(1-$F$8)</f>
        <v>4.7545436836173051E-3</v>
      </c>
      <c r="FL53" s="87">
        <f t="shared" ref="FL53" si="3923">FE38*(1-$F$8)</f>
        <v>4.7434226165960621E-3</v>
      </c>
      <c r="FM53" s="87">
        <f t="shared" ref="FM53" si="3924">FF38*(1-$F$8)</f>
        <v>4.7329298134156077E-3</v>
      </c>
      <c r="FN53" s="87">
        <f t="shared" ref="FN53" si="3925">FG38*(1-$F$8)</f>
        <v>4.7230549963665179E-3</v>
      </c>
      <c r="FO53" s="87">
        <f t="shared" ref="FO53" si="3926">FH38*(1-$F$8)</f>
        <v>4.7137803562233233E-3</v>
      </c>
      <c r="FP53" s="87">
        <f t="shared" ref="FP53" si="3927">FI38*(1-$F$8)</f>
        <v>4.7050784337399785E-3</v>
      </c>
      <c r="FQ53" s="87">
        <f t="shared" ref="FQ53" si="3928">FJ38*(1-$F$8)</f>
        <v>4.6969132578723862E-3</v>
      </c>
      <c r="FR53" s="87">
        <f t="shared" ref="FR53" si="3929">FK38*(1-$F$8)</f>
        <v>4.6892434659891562E-3</v>
      </c>
      <c r="FS53" s="87">
        <f t="shared" ref="FS53" si="3930">FL38*(1-$F$8)</f>
        <v>4.6820263318604607E-3</v>
      </c>
      <c r="FT53" s="87">
        <f t="shared" ref="FT53" si="3931">FM38*(1-$F$8)</f>
        <v>4.6752218193613958E-3</v>
      </c>
      <c r="FU53" s="87">
        <f t="shared" ref="FU53" si="3932">FN38*(1-$F$8)</f>
        <v>4.6687967241470767E-3</v>
      </c>
      <c r="FV53" s="87">
        <f t="shared" ref="FV53" si="3933">FO38*(1-$F$8)</f>
        <v>4.6627255965823022E-3</v>
      </c>
      <c r="FW53" s="87">
        <f t="shared" ref="FW53" si="3934">FP38*(1-$F$8)</f>
        <v>4.6569896655503417E-3</v>
      </c>
      <c r="FX53" s="87">
        <f t="shared" ref="FX53" si="3935">FQ38*(1-$F$8)</f>
        <v>4.6515747332422147E-3</v>
      </c>
      <c r="FY53" s="87">
        <f t="shared" ref="FY53" si="3936">FR38*(1-$F$8)</f>
        <v>4.6464687836489061E-3</v>
      </c>
      <c r="GA53" s="87" t="s">
        <v>123</v>
      </c>
    </row>
    <row r="54" spans="1:183" s="222" customFormat="1" x14ac:dyDescent="0.25">
      <c r="A54" s="219" t="s">
        <v>179</v>
      </c>
      <c r="B54" s="220"/>
      <c r="C54" s="219">
        <f t="shared" ref="C54:J54" si="3937">C49+C51+C52</f>
        <v>0.11536429175522855</v>
      </c>
      <c r="D54" s="219">
        <f t="shared" si="3937"/>
        <v>0.1430517217764834</v>
      </c>
      <c r="E54" s="219">
        <f t="shared" si="3937"/>
        <v>0.17738413500283945</v>
      </c>
      <c r="F54" s="219">
        <f t="shared" si="3937"/>
        <v>0.21995632740352089</v>
      </c>
      <c r="G54" s="219">
        <f t="shared" si="3937"/>
        <v>0.27274584598036589</v>
      </c>
      <c r="H54" s="219">
        <f t="shared" si="3937"/>
        <v>0.33820484901565367</v>
      </c>
      <c r="I54" s="219">
        <f t="shared" si="3937"/>
        <v>0.41937401277941072</v>
      </c>
      <c r="J54" s="219">
        <f t="shared" si="3937"/>
        <v>0.66577981205751235</v>
      </c>
      <c r="K54" s="219">
        <f t="shared" ref="K54:BV54" si="3938">K49+K51+K52</f>
        <v>0.82593194410695536</v>
      </c>
      <c r="L54" s="219">
        <f t="shared" si="3938"/>
        <v>1.0245205878482648</v>
      </c>
      <c r="M54" s="219">
        <f t="shared" si="3938"/>
        <v>1.2707705060874881</v>
      </c>
      <c r="N54" s="219">
        <f t="shared" si="3938"/>
        <v>1.5761204047041248</v>
      </c>
      <c r="O54" s="219">
        <f t="shared" si="3938"/>
        <v>1.9547542789887549</v>
      </c>
      <c r="P54" s="219">
        <f t="shared" si="3938"/>
        <v>2.4242602831016962</v>
      </c>
      <c r="Q54" s="219">
        <f t="shared" si="3938"/>
        <v>3.0049654589175918</v>
      </c>
      <c r="R54" s="219">
        <f t="shared" si="3938"/>
        <v>3.7250398769293032</v>
      </c>
      <c r="S54" s="219">
        <f t="shared" si="3938"/>
        <v>4.6179321552638264</v>
      </c>
      <c r="T54" s="219">
        <f t="shared" si="3938"/>
        <v>5.7251185803986342</v>
      </c>
      <c r="U54" s="219">
        <f t="shared" si="3938"/>
        <v>7.0980297475657963</v>
      </c>
      <c r="V54" s="219">
        <f t="shared" si="3938"/>
        <v>8.8004395948530743</v>
      </c>
      <c r="W54" s="219">
        <f t="shared" si="3938"/>
        <v>10.911427805489307</v>
      </c>
      <c r="X54" s="219">
        <f t="shared" si="3938"/>
        <v>7.4441817612643701</v>
      </c>
      <c r="Y54" s="219">
        <f t="shared" si="3938"/>
        <v>8.8199246570683556</v>
      </c>
      <c r="Z54" s="219">
        <f t="shared" si="3938"/>
        <v>10.521195204768913</v>
      </c>
      <c r="AA54" s="219">
        <f t="shared" si="3938"/>
        <v>12.625632222411115</v>
      </c>
      <c r="AB54" s="219">
        <f t="shared" si="3938"/>
        <v>15.229253650398917</v>
      </c>
      <c r="AC54" s="219">
        <f t="shared" si="3938"/>
        <v>18.450733190559127</v>
      </c>
      <c r="AD54" s="219">
        <f t="shared" si="3938"/>
        <v>22.436631984117813</v>
      </c>
      <c r="AE54" s="219">
        <f t="shared" si="3938"/>
        <v>27.430681002535962</v>
      </c>
      <c r="AF54" s="219">
        <f t="shared" si="3938"/>
        <v>11.800548322144392</v>
      </c>
      <c r="AG54" s="219">
        <f t="shared" si="3938"/>
        <v>12.926019572261046</v>
      </c>
      <c r="AH54" s="219">
        <f t="shared" si="3938"/>
        <v>14.243015909793851</v>
      </c>
      <c r="AI54" s="219">
        <f t="shared" si="3938"/>
        <v>15.796176279871554</v>
      </c>
      <c r="AJ54" s="219">
        <f t="shared" si="3938"/>
        <v>17.640578186200159</v>
      </c>
      <c r="AK54" s="219">
        <f t="shared" si="3938"/>
        <v>19.844105881509673</v>
      </c>
      <c r="AL54" s="219">
        <f t="shared" si="3938"/>
        <v>12.554224026612449</v>
      </c>
      <c r="AM54" s="219">
        <f t="shared" si="3938"/>
        <v>14.779725018788483</v>
      </c>
      <c r="AN54" s="219">
        <f t="shared" si="3938"/>
        <v>15.243110386461469</v>
      </c>
      <c r="AO54" s="219">
        <f t="shared" si="3938"/>
        <v>15.670162393579654</v>
      </c>
      <c r="AP54" s="219">
        <f t="shared" si="3938"/>
        <v>16.044675753587327</v>
      </c>
      <c r="AQ54" s="219">
        <f t="shared" si="3938"/>
        <v>16.34651072212008</v>
      </c>
      <c r="AR54" s="219">
        <f t="shared" si="3938"/>
        <v>16.550652278870615</v>
      </c>
      <c r="AS54" s="219">
        <f t="shared" si="3938"/>
        <v>10.390298274979195</v>
      </c>
      <c r="AT54" s="219">
        <f t="shared" si="3938"/>
        <v>9.9045700217635204</v>
      </c>
      <c r="AU54" s="219">
        <f t="shared" si="3938"/>
        <v>10.123857443785203</v>
      </c>
      <c r="AV54" s="219">
        <f t="shared" si="3938"/>
        <v>10.298587936688604</v>
      </c>
      <c r="AW54" s="219">
        <f t="shared" si="3938"/>
        <v>10.413435705801007</v>
      </c>
      <c r="AX54" s="219">
        <f t="shared" si="3938"/>
        <v>10.431328774454775</v>
      </c>
      <c r="AY54" s="219">
        <f t="shared" si="3938"/>
        <v>10.321266799591573</v>
      </c>
      <c r="AZ54" s="219">
        <f t="shared" si="3938"/>
        <v>10.046219966273483</v>
      </c>
      <c r="BA54" s="219">
        <f t="shared" si="3938"/>
        <v>9.542061788449173</v>
      </c>
      <c r="BB54" s="219">
        <f t="shared" si="3938"/>
        <v>9.3099999870111905</v>
      </c>
      <c r="BC54" s="219">
        <f t="shared" si="3938"/>
        <v>9.0503451977462674</v>
      </c>
      <c r="BD54" s="219">
        <f t="shared" si="3938"/>
        <v>8.7558797440849148</v>
      </c>
      <c r="BE54" s="219">
        <f t="shared" si="3938"/>
        <v>8.4176025409888204</v>
      </c>
      <c r="BF54" s="219">
        <f t="shared" si="3938"/>
        <v>8.0242830943718335</v>
      </c>
      <c r="BG54" s="219">
        <f t="shared" si="3938"/>
        <v>7.5619126260831235</v>
      </c>
      <c r="BH54" s="219">
        <f t="shared" si="3938"/>
        <v>7.4872852644569576</v>
      </c>
      <c r="BI54" s="219">
        <f t="shared" si="3938"/>
        <v>7.3493749355560452</v>
      </c>
      <c r="BJ54" s="219">
        <f t="shared" si="3938"/>
        <v>7.1771209911463076</v>
      </c>
      <c r="BK54" s="219">
        <f t="shared" si="3938"/>
        <v>6.9716583854267835</v>
      </c>
      <c r="BL54" s="219">
        <f t="shared" si="3938"/>
        <v>6.7347146473613995</v>
      </c>
      <c r="BM54" s="219">
        <f t="shared" si="3938"/>
        <v>6.4683305771592385</v>
      </c>
      <c r="BN54" s="219">
        <f t="shared" si="3938"/>
        <v>6.1757468861684117</v>
      </c>
      <c r="BO54" s="219">
        <f t="shared" si="3938"/>
        <v>6.0138355136426158</v>
      </c>
      <c r="BP54" s="219">
        <f t="shared" si="3938"/>
        <v>5.8763903837186646</v>
      </c>
      <c r="BQ54" s="219">
        <f t="shared" si="3938"/>
        <v>5.7340638658112093</v>
      </c>
      <c r="BR54" s="219">
        <f t="shared" si="3938"/>
        <v>5.5870993834689484</v>
      </c>
      <c r="BS54" s="219">
        <f t="shared" si="3938"/>
        <v>5.4365008569462816</v>
      </c>
      <c r="BT54" s="219">
        <f t="shared" si="3938"/>
        <v>5.2842712751940404</v>
      </c>
      <c r="BU54" s="219">
        <f t="shared" si="3938"/>
        <v>5.1336574456968584</v>
      </c>
      <c r="BV54" s="219">
        <f t="shared" si="3938"/>
        <v>4.989500707236151</v>
      </c>
      <c r="BW54" s="219">
        <f t="shared" ref="BW54:DS54" si="3939">BW49+BW51+BW52</f>
        <v>4.8501346016305842</v>
      </c>
      <c r="BX54" s="219">
        <f t="shared" si="3939"/>
        <v>4.712723547446096</v>
      </c>
      <c r="BY54" s="219">
        <f t="shared" si="3939"/>
        <v>4.5789451546398565</v>
      </c>
      <c r="BZ54" s="219">
        <f t="shared" si="3939"/>
        <v>4.4506385181495771</v>
      </c>
      <c r="CA54" s="219">
        <f t="shared" si="3939"/>
        <v>4.3298491569871036</v>
      </c>
      <c r="CB54" s="219">
        <f t="shared" si="3939"/>
        <v>4.2189294575942746</v>
      </c>
      <c r="CC54" s="219">
        <f t="shared" si="3939"/>
        <v>4.1206361370465103</v>
      </c>
      <c r="CD54" s="219">
        <f t="shared" si="3939"/>
        <v>4.0215743259830887</v>
      </c>
      <c r="CE54" s="219">
        <f t="shared" si="3939"/>
        <v>3.9226057017122153</v>
      </c>
      <c r="CF54" s="219">
        <f t="shared" si="3939"/>
        <v>3.8248166081193165</v>
      </c>
      <c r="CG54" s="219">
        <f t="shared" si="3939"/>
        <v>3.7293639439466508</v>
      </c>
      <c r="CH54" s="219">
        <f t="shared" si="3939"/>
        <v>3.6374419380419605</v>
      </c>
      <c r="CI54" s="219">
        <f t="shared" si="3939"/>
        <v>3.9934203744358494</v>
      </c>
      <c r="CJ54" s="219">
        <f t="shared" si="3939"/>
        <v>2.9340225673118936</v>
      </c>
      <c r="CK54" s="219">
        <f t="shared" si="3939"/>
        <v>2.8719933677747673</v>
      </c>
      <c r="CL54" s="219">
        <f t="shared" si="3939"/>
        <v>2.8128567341689257</v>
      </c>
      <c r="CM54" s="219">
        <f t="shared" si="3939"/>
        <v>2.7564832356854136</v>
      </c>
      <c r="CN54" s="219">
        <f t="shared" si="3939"/>
        <v>2.7026966594558441</v>
      </c>
      <c r="CO54" s="219">
        <f t="shared" si="3939"/>
        <v>2.6512685570223784</v>
      </c>
      <c r="CP54" s="219">
        <f t="shared" si="3939"/>
        <v>2.6019072499820406</v>
      </c>
      <c r="CQ54" s="219">
        <f t="shared" si="3939"/>
        <v>2.5858073526084082</v>
      </c>
      <c r="CR54" s="219">
        <f t="shared" si="3939"/>
        <v>2.5045054449357949</v>
      </c>
      <c r="CS54" s="219">
        <f t="shared" si="3939"/>
        <v>2.4257365011231</v>
      </c>
      <c r="CT54" s="219">
        <f t="shared" si="3939"/>
        <v>2.3497041216044083</v>
      </c>
      <c r="CU54" s="219">
        <f t="shared" si="3939"/>
        <v>2.2765266114033134</v>
      </c>
      <c r="CV54" s="219">
        <f t="shared" si="3939"/>
        <v>2.2062284253250244</v>
      </c>
      <c r="CW54" s="219">
        <f t="shared" si="3939"/>
        <v>2.13873364296966</v>
      </c>
      <c r="CX54" s="219">
        <f t="shared" si="3939"/>
        <v>2.0423056457255346</v>
      </c>
      <c r="CY54" s="219">
        <f t="shared" si="3939"/>
        <v>2.0168824167735315</v>
      </c>
      <c r="CZ54" s="219">
        <f t="shared" si="3939"/>
        <v>1.9900393882293623</v>
      </c>
      <c r="DA54" s="219">
        <f t="shared" si="3939"/>
        <v>1.961751287228545</v>
      </c>
      <c r="DB54" s="219">
        <f t="shared" si="3939"/>
        <v>1.9320170932078704</v>
      </c>
      <c r="DC54" s="219">
        <f t="shared" si="3939"/>
        <v>1.9008571848927835</v>
      </c>
      <c r="DD54" s="221">
        <f t="shared" si="3939"/>
        <v>1.8683102710791593</v>
      </c>
      <c r="DE54" s="219">
        <f t="shared" si="3939"/>
        <v>1.8344306563197819</v>
      </c>
      <c r="DF54" s="219">
        <f t="shared" si="3939"/>
        <v>1.7946904556215961</v>
      </c>
      <c r="DG54" s="219">
        <f t="shared" si="3939"/>
        <v>1.7590472395581609</v>
      </c>
      <c r="DH54" s="219">
        <f t="shared" si="3939"/>
        <v>1.7272119170491633</v>
      </c>
      <c r="DI54" s="219">
        <f t="shared" si="3939"/>
        <v>1.6988788816500633</v>
      </c>
      <c r="DJ54" s="219">
        <f t="shared" si="3939"/>
        <v>1.6737339831734634</v>
      </c>
      <c r="DK54" s="221">
        <f t="shared" si="3939"/>
        <v>1.6514629125962901</v>
      </c>
      <c r="DL54" s="219">
        <f t="shared" si="3939"/>
        <v>1.6317598372165996</v>
      </c>
      <c r="DM54" s="219">
        <f t="shared" si="3939"/>
        <v>1.6166331789193524</v>
      </c>
      <c r="DN54" s="219">
        <f t="shared" si="3939"/>
        <v>1.6004680478504438</v>
      </c>
      <c r="DO54" s="219">
        <f t="shared" si="3939"/>
        <v>1.5836652480260942</v>
      </c>
      <c r="DP54" s="219">
        <f t="shared" si="3939"/>
        <v>1.5666063521596287</v>
      </c>
      <c r="DQ54" s="219">
        <f t="shared" si="3939"/>
        <v>1.5496507474239891</v>
      </c>
      <c r="DR54" s="219">
        <f t="shared" si="3939"/>
        <v>1.5331334680149626</v>
      </c>
      <c r="DS54" s="219">
        <f t="shared" si="3939"/>
        <v>1.5173638598052199</v>
      </c>
      <c r="DT54" s="219">
        <f t="shared" ref="DT54:FY54" si="3940">DT49+DT51+DT52</f>
        <v>1.5026250770962348</v>
      </c>
      <c r="DU54" s="219">
        <f t="shared" si="3940"/>
        <v>1.4896750381251769</v>
      </c>
      <c r="DV54" s="219">
        <f t="shared" si="3940"/>
        <v>1.4781405496252469</v>
      </c>
      <c r="DW54" s="219">
        <f t="shared" si="3940"/>
        <v>1.4676985884161344</v>
      </c>
      <c r="DX54" s="219">
        <f t="shared" si="3940"/>
        <v>1.4580760928864769</v>
      </c>
      <c r="DY54" s="219">
        <f t="shared" si="3940"/>
        <v>1.4490489620250111</v>
      </c>
      <c r="DZ54" s="219">
        <f t="shared" si="3940"/>
        <v>1.4404402890218897</v>
      </c>
      <c r="EA54" s="219">
        <f t="shared" si="3940"/>
        <v>1.4321178716524721</v>
      </c>
      <c r="EB54" s="219">
        <f t="shared" si="3940"/>
        <v>1.4238242237316188</v>
      </c>
      <c r="EC54" s="219">
        <f t="shared" si="3940"/>
        <v>1.4157646782808495</v>
      </c>
      <c r="ED54" s="219">
        <f t="shared" si="3940"/>
        <v>1.4080883296623028</v>
      </c>
      <c r="EE54" s="219">
        <f t="shared" si="3940"/>
        <v>1.400893082708325</v>
      </c>
      <c r="EF54" s="219">
        <f t="shared" si="3940"/>
        <v>1.394230899999537</v>
      </c>
      <c r="EG54" s="219">
        <f t="shared" si="3940"/>
        <v>1.3881131326383438</v>
      </c>
      <c r="EH54" s="219">
        <f t="shared" si="3940"/>
        <v>1.3825158185786766</v>
      </c>
      <c r="EI54" s="219">
        <f t="shared" si="3940"/>
        <v>1.377384835232943</v>
      </c>
      <c r="EJ54" s="219">
        <f t="shared" si="3940"/>
        <v>1.372592329225933</v>
      </c>
      <c r="EK54" s="219">
        <f t="shared" si="3940"/>
        <v>1.3680524733024502</v>
      </c>
      <c r="EL54" s="219">
        <f t="shared" si="3940"/>
        <v>1.3637137335770502</v>
      </c>
      <c r="EM54" s="219">
        <f t="shared" si="3940"/>
        <v>1.3595515198979553</v>
      </c>
      <c r="EN54" s="219">
        <f t="shared" si="3940"/>
        <v>1.3555612911252166</v>
      </c>
      <c r="EO54" s="219">
        <f t="shared" si="3940"/>
        <v>1.3517521768391028</v>
      </c>
      <c r="EP54" s="219">
        <f t="shared" si="3940"/>
        <v>1.3481411655103361</v>
      </c>
      <c r="EQ54" s="219">
        <f t="shared" si="3940"/>
        <v>1.3447600103590955</v>
      </c>
      <c r="ER54" s="219">
        <f t="shared" si="3940"/>
        <v>1.3416162698323111</v>
      </c>
      <c r="ES54" s="219">
        <f t="shared" si="3940"/>
        <v>1.3387004451643376</v>
      </c>
      <c r="ET54" s="219">
        <f t="shared" si="3940"/>
        <v>1.3359921888574782</v>
      </c>
      <c r="EU54" s="219">
        <f t="shared" si="3940"/>
        <v>1.3334655976923555</v>
      </c>
      <c r="EV54" s="219">
        <f t="shared" si="3940"/>
        <v>1.3310936174025123</v>
      </c>
      <c r="EW54" s="219">
        <f t="shared" si="3940"/>
        <v>1.3288515990175129</v>
      </c>
      <c r="EX54" s="219">
        <f t="shared" si="3940"/>
        <v>1.3267200587444523</v>
      </c>
      <c r="EY54" s="219">
        <f t="shared" si="3940"/>
        <v>1.3246911018832435</v>
      </c>
      <c r="EZ54" s="219">
        <f t="shared" si="3940"/>
        <v>1.3227636140584844</v>
      </c>
      <c r="FA54" s="219">
        <f t="shared" si="3940"/>
        <v>1.320939532625454</v>
      </c>
      <c r="FB54" s="219">
        <f t="shared" si="3940"/>
        <v>1.3192211028171414</v>
      </c>
      <c r="FC54" s="219">
        <f t="shared" si="3940"/>
        <v>1.3176090189957479</v>
      </c>
      <c r="FD54" s="219">
        <f t="shared" si="3940"/>
        <v>1.3161013488968019</v>
      </c>
      <c r="FE54" s="219">
        <f t="shared" si="3940"/>
        <v>1.3146931380462976</v>
      </c>
      <c r="FF54" s="219">
        <f t="shared" si="3940"/>
        <v>1.3133757132812636</v>
      </c>
      <c r="FG54" s="219">
        <f t="shared" si="3940"/>
        <v>1.3121392806049583</v>
      </c>
      <c r="FH54" s="219">
        <f t="shared" si="3940"/>
        <v>1.3109746555681325</v>
      </c>
      <c r="FI54" s="219">
        <f t="shared" si="3940"/>
        <v>1.3098742721489696</v>
      </c>
      <c r="FJ54" s="219">
        <f t="shared" si="3940"/>
        <v>1.3088326081633768</v>
      </c>
      <c r="FK54" s="219">
        <f t="shared" si="3940"/>
        <v>1.3078461560117929</v>
      </c>
      <c r="FL54" s="219">
        <f t="shared" si="3940"/>
        <v>1.3069130572316552</v>
      </c>
      <c r="FM54" s="219">
        <f t="shared" si="3940"/>
        <v>1.3060325080758246</v>
      </c>
      <c r="FN54" s="219">
        <f t="shared" si="3940"/>
        <v>1.3052036483881513</v>
      </c>
      <c r="FO54" s="219">
        <f t="shared" si="3940"/>
        <v>1.3044249881692438</v>
      </c>
      <c r="FP54" s="219">
        <f t="shared" si="3940"/>
        <v>1.3036942304020944</v>
      </c>
      <c r="FQ54" s="219">
        <f t="shared" si="3940"/>
        <v>1.303008366250773</v>
      </c>
      <c r="FR54" s="219">
        <f t="shared" si="3940"/>
        <v>1.3023639360142572</v>
      </c>
      <c r="FS54" s="219">
        <f t="shared" si="3940"/>
        <v>1.3017573659930826</v>
      </c>
      <c r="FT54" s="219">
        <f t="shared" si="3940"/>
        <v>1.3011853075001285</v>
      </c>
      <c r="FU54" s="219">
        <f t="shared" si="3940"/>
        <v>1.3006449832343077</v>
      </c>
      <c r="FV54" s="219">
        <f t="shared" si="3940"/>
        <v>1.3001342644594251</v>
      </c>
      <c r="FW54" s="219">
        <f t="shared" si="3940"/>
        <v>1.2996515809945426</v>
      </c>
      <c r="FX54" s="219">
        <f t="shared" si="3940"/>
        <v>1.2991957451501415</v>
      </c>
      <c r="FY54" s="219">
        <f t="shared" si="3940"/>
        <v>1.2987657517254201</v>
      </c>
      <c r="GA54" s="219" t="s">
        <v>179</v>
      </c>
    </row>
    <row r="55" spans="1:183" s="222" customFormat="1" x14ac:dyDescent="0.25">
      <c r="A55" s="219" t="s">
        <v>215</v>
      </c>
      <c r="B55" s="220"/>
      <c r="C55" s="219">
        <f>C54</f>
        <v>0.11536429175522855</v>
      </c>
      <c r="D55" s="219">
        <f>C55+D54</f>
        <v>0.25841601353171195</v>
      </c>
      <c r="E55" s="219">
        <f t="shared" ref="E55:BP55" si="3941">D55+E54</f>
        <v>0.4358001485345514</v>
      </c>
      <c r="F55" s="219">
        <f t="shared" si="3941"/>
        <v>0.65575647593807229</v>
      </c>
      <c r="G55" s="219">
        <f t="shared" si="3941"/>
        <v>0.92850232191843818</v>
      </c>
      <c r="H55" s="219">
        <f t="shared" si="3941"/>
        <v>1.2667071709340918</v>
      </c>
      <c r="I55" s="219">
        <f t="shared" si="3941"/>
        <v>1.6860811837135026</v>
      </c>
      <c r="J55" s="219">
        <f t="shared" si="3941"/>
        <v>2.3518609957710148</v>
      </c>
      <c r="K55" s="219">
        <f t="shared" si="3941"/>
        <v>3.1777929398779703</v>
      </c>
      <c r="L55" s="219">
        <f t="shared" si="3941"/>
        <v>4.2023135277262353</v>
      </c>
      <c r="M55" s="219">
        <f t="shared" si="3941"/>
        <v>5.4730840338137234</v>
      </c>
      <c r="N55" s="219">
        <f t="shared" si="3941"/>
        <v>7.0492044385178483</v>
      </c>
      <c r="O55" s="219">
        <f t="shared" si="3941"/>
        <v>9.0039587175066025</v>
      </c>
      <c r="P55" s="219">
        <f t="shared" si="3941"/>
        <v>11.428219000608298</v>
      </c>
      <c r="Q55" s="219">
        <f t="shared" si="3941"/>
        <v>14.43318445952589</v>
      </c>
      <c r="R55" s="219">
        <f t="shared" si="3941"/>
        <v>18.158224336455191</v>
      </c>
      <c r="S55" s="219">
        <f t="shared" si="3941"/>
        <v>22.776156491719018</v>
      </c>
      <c r="T55" s="219">
        <f t="shared" si="3941"/>
        <v>28.50127507211765</v>
      </c>
      <c r="U55" s="219">
        <f t="shared" si="3941"/>
        <v>35.599304819683447</v>
      </c>
      <c r="V55" s="219">
        <f t="shared" si="3941"/>
        <v>44.399744414536521</v>
      </c>
      <c r="W55" s="219">
        <f t="shared" si="3941"/>
        <v>55.311172220025824</v>
      </c>
      <c r="X55" s="219">
        <f t="shared" si="3941"/>
        <v>62.755353981290192</v>
      </c>
      <c r="Y55" s="219">
        <f t="shared" si="3941"/>
        <v>71.575278638358554</v>
      </c>
      <c r="Z55" s="219">
        <f t="shared" si="3941"/>
        <v>82.09647384312747</v>
      </c>
      <c r="AA55" s="219">
        <f t="shared" si="3941"/>
        <v>94.722106065538583</v>
      </c>
      <c r="AB55" s="219">
        <f t="shared" si="3941"/>
        <v>109.9513597159375</v>
      </c>
      <c r="AC55" s="219">
        <f t="shared" si="3941"/>
        <v>128.40209290649662</v>
      </c>
      <c r="AD55" s="219">
        <f t="shared" si="3941"/>
        <v>150.83872489061443</v>
      </c>
      <c r="AE55" s="219">
        <f t="shared" si="3941"/>
        <v>178.26940589315041</v>
      </c>
      <c r="AF55" s="219">
        <f t="shared" si="3941"/>
        <v>190.06995421529479</v>
      </c>
      <c r="AG55" s="219">
        <f t="shared" si="3941"/>
        <v>202.99597378755584</v>
      </c>
      <c r="AH55" s="219">
        <f t="shared" si="3941"/>
        <v>217.23898969734969</v>
      </c>
      <c r="AI55" s="219">
        <f t="shared" si="3941"/>
        <v>233.03516597722125</v>
      </c>
      <c r="AJ55" s="219">
        <f t="shared" si="3941"/>
        <v>250.67574416342143</v>
      </c>
      <c r="AK55" s="219">
        <f t="shared" si="3941"/>
        <v>270.5198500449311</v>
      </c>
      <c r="AL55" s="219">
        <f t="shared" si="3941"/>
        <v>283.07407407154358</v>
      </c>
      <c r="AM55" s="219">
        <f t="shared" si="3941"/>
        <v>297.85379909033207</v>
      </c>
      <c r="AN55" s="219">
        <f t="shared" si="3941"/>
        <v>313.09690947679354</v>
      </c>
      <c r="AO55" s="219">
        <f t="shared" si="3941"/>
        <v>328.76707187037317</v>
      </c>
      <c r="AP55" s="219">
        <f t="shared" si="3941"/>
        <v>344.81174762396051</v>
      </c>
      <c r="AQ55" s="219">
        <f t="shared" si="3941"/>
        <v>361.15825834608057</v>
      </c>
      <c r="AR55" s="219">
        <f t="shared" si="3941"/>
        <v>377.70891062495116</v>
      </c>
      <c r="AS55" s="219">
        <f t="shared" si="3941"/>
        <v>388.09920889993037</v>
      </c>
      <c r="AT55" s="219">
        <f t="shared" si="3941"/>
        <v>398.00377892169388</v>
      </c>
      <c r="AU55" s="219">
        <f t="shared" si="3941"/>
        <v>408.12763636547908</v>
      </c>
      <c r="AV55" s="219">
        <f t="shared" si="3941"/>
        <v>418.42622430216767</v>
      </c>
      <c r="AW55" s="219">
        <f t="shared" si="3941"/>
        <v>428.83966000796869</v>
      </c>
      <c r="AX55" s="219">
        <f t="shared" si="3941"/>
        <v>439.27098878242344</v>
      </c>
      <c r="AY55" s="219">
        <f t="shared" si="3941"/>
        <v>449.59225558201501</v>
      </c>
      <c r="AZ55" s="219">
        <f t="shared" si="3941"/>
        <v>459.63847554828851</v>
      </c>
      <c r="BA55" s="219">
        <f t="shared" si="3941"/>
        <v>469.1805373367377</v>
      </c>
      <c r="BB55" s="219">
        <f t="shared" si="3941"/>
        <v>478.49053732374887</v>
      </c>
      <c r="BC55" s="219">
        <f t="shared" si="3941"/>
        <v>487.54088252149512</v>
      </c>
      <c r="BD55" s="219">
        <f t="shared" si="3941"/>
        <v>496.29676226558001</v>
      </c>
      <c r="BE55" s="219">
        <f t="shared" si="3941"/>
        <v>504.71436480656882</v>
      </c>
      <c r="BF55" s="219">
        <f t="shared" si="3941"/>
        <v>512.73864790094069</v>
      </c>
      <c r="BG55" s="219">
        <f t="shared" si="3941"/>
        <v>520.30056052702378</v>
      </c>
      <c r="BH55" s="219">
        <f t="shared" si="3941"/>
        <v>527.78784579148078</v>
      </c>
      <c r="BI55" s="219">
        <f t="shared" si="3941"/>
        <v>535.13722072703683</v>
      </c>
      <c r="BJ55" s="219">
        <f t="shared" si="3941"/>
        <v>542.31434171818319</v>
      </c>
      <c r="BK55" s="219">
        <f t="shared" si="3941"/>
        <v>549.28600010360992</v>
      </c>
      <c r="BL55" s="219">
        <f t="shared" si="3941"/>
        <v>556.02071475097136</v>
      </c>
      <c r="BM55" s="219">
        <f t="shared" si="3941"/>
        <v>562.4890453281306</v>
      </c>
      <c r="BN55" s="219">
        <f t="shared" si="3941"/>
        <v>568.66479221429904</v>
      </c>
      <c r="BO55" s="219">
        <f t="shared" si="3941"/>
        <v>574.6786277279416</v>
      </c>
      <c r="BP55" s="219">
        <f t="shared" si="3941"/>
        <v>580.55501811166027</v>
      </c>
      <c r="BQ55" s="219">
        <f t="shared" ref="BQ55:EB55" si="3942">BP55+BQ54</f>
        <v>586.28908197747148</v>
      </c>
      <c r="BR55" s="219">
        <f t="shared" si="3942"/>
        <v>591.87618136094045</v>
      </c>
      <c r="BS55" s="219">
        <f t="shared" si="3942"/>
        <v>597.31268221788673</v>
      </c>
      <c r="BT55" s="219">
        <f t="shared" si="3942"/>
        <v>602.59695349308072</v>
      </c>
      <c r="BU55" s="219">
        <f t="shared" si="3942"/>
        <v>607.73061093877755</v>
      </c>
      <c r="BV55" s="219">
        <f t="shared" si="3942"/>
        <v>612.72011164601372</v>
      </c>
      <c r="BW55" s="219">
        <f t="shared" si="3942"/>
        <v>617.57024624764426</v>
      </c>
      <c r="BX55" s="219">
        <f t="shared" si="3942"/>
        <v>622.28296979509037</v>
      </c>
      <c r="BY55" s="219">
        <f t="shared" si="3942"/>
        <v>626.86191494973025</v>
      </c>
      <c r="BZ55" s="219">
        <f t="shared" si="3942"/>
        <v>631.31255346787987</v>
      </c>
      <c r="CA55" s="219">
        <f t="shared" si="3942"/>
        <v>635.64240262486692</v>
      </c>
      <c r="CB55" s="219">
        <f t="shared" si="3942"/>
        <v>639.86133208246122</v>
      </c>
      <c r="CC55" s="219">
        <f t="shared" si="3942"/>
        <v>643.98196821950773</v>
      </c>
      <c r="CD55" s="219">
        <f t="shared" si="3942"/>
        <v>648.00354254549086</v>
      </c>
      <c r="CE55" s="219">
        <f t="shared" si="3942"/>
        <v>651.92614824720306</v>
      </c>
      <c r="CF55" s="219">
        <f t="shared" si="3942"/>
        <v>655.75096485532242</v>
      </c>
      <c r="CG55" s="219">
        <f t="shared" si="3942"/>
        <v>659.48032879926905</v>
      </c>
      <c r="CH55" s="219">
        <f t="shared" si="3942"/>
        <v>663.11777073731105</v>
      </c>
      <c r="CI55" s="219">
        <f t="shared" si="3942"/>
        <v>667.11119111174685</v>
      </c>
      <c r="CJ55" s="219">
        <f t="shared" si="3942"/>
        <v>670.04521367905875</v>
      </c>
      <c r="CK55" s="219">
        <f t="shared" si="3942"/>
        <v>672.91720704683348</v>
      </c>
      <c r="CL55" s="219">
        <f t="shared" si="3942"/>
        <v>675.7300637810024</v>
      </c>
      <c r="CM55" s="219">
        <f t="shared" si="3942"/>
        <v>678.48654701668784</v>
      </c>
      <c r="CN55" s="219">
        <f t="shared" si="3942"/>
        <v>681.18924367614363</v>
      </c>
      <c r="CO55" s="219">
        <f t="shared" si="3942"/>
        <v>683.84051223316601</v>
      </c>
      <c r="CP55" s="219">
        <f t="shared" si="3942"/>
        <v>686.442419483148</v>
      </c>
      <c r="CQ55" s="219">
        <f t="shared" si="3942"/>
        <v>689.02822683575641</v>
      </c>
      <c r="CR55" s="219">
        <f t="shared" si="3942"/>
        <v>691.53273228069224</v>
      </c>
      <c r="CS55" s="219">
        <f t="shared" si="3942"/>
        <v>693.95846878181533</v>
      </c>
      <c r="CT55" s="219">
        <f t="shared" si="3942"/>
        <v>696.30817290341975</v>
      </c>
      <c r="CU55" s="219">
        <f t="shared" si="3942"/>
        <v>698.58469951482311</v>
      </c>
      <c r="CV55" s="219">
        <f t="shared" si="3942"/>
        <v>700.79092794014809</v>
      </c>
      <c r="CW55" s="219">
        <f t="shared" si="3942"/>
        <v>702.92966158311776</v>
      </c>
      <c r="CX55" s="219">
        <f t="shared" si="3942"/>
        <v>704.97196722884325</v>
      </c>
      <c r="CY55" s="219">
        <f t="shared" si="3942"/>
        <v>706.98884964561682</v>
      </c>
      <c r="CZ55" s="219">
        <f t="shared" si="3942"/>
        <v>708.97888903384614</v>
      </c>
      <c r="DA55" s="219">
        <f t="shared" si="3942"/>
        <v>710.94064032107474</v>
      </c>
      <c r="DB55" s="219">
        <f t="shared" si="3942"/>
        <v>712.87265741428257</v>
      </c>
      <c r="DC55" s="219">
        <f t="shared" si="3942"/>
        <v>714.77351459917531</v>
      </c>
      <c r="DD55" s="219">
        <f t="shared" si="3942"/>
        <v>716.64182487025448</v>
      </c>
      <c r="DE55" s="219">
        <f t="shared" si="3942"/>
        <v>718.47625552657428</v>
      </c>
      <c r="DF55" s="219">
        <f t="shared" si="3942"/>
        <v>720.27094598219583</v>
      </c>
      <c r="DG55" s="219">
        <f t="shared" si="3942"/>
        <v>722.02999322175401</v>
      </c>
      <c r="DH55" s="219">
        <f t="shared" si="3942"/>
        <v>723.75720513880322</v>
      </c>
      <c r="DI55" s="219">
        <f t="shared" si="3942"/>
        <v>725.45608402045332</v>
      </c>
      <c r="DJ55" s="219">
        <f t="shared" si="3942"/>
        <v>727.12981800362684</v>
      </c>
      <c r="DK55" s="219">
        <f t="shared" si="3942"/>
        <v>728.78128091622318</v>
      </c>
      <c r="DL55" s="219">
        <f t="shared" si="3942"/>
        <v>730.41304075343976</v>
      </c>
      <c r="DM55" s="219">
        <f t="shared" si="3942"/>
        <v>732.02967393235906</v>
      </c>
      <c r="DN55" s="219">
        <f t="shared" si="3942"/>
        <v>733.63014198020949</v>
      </c>
      <c r="DO55" s="219">
        <f t="shared" si="3942"/>
        <v>735.21380722823562</v>
      </c>
      <c r="DP55" s="219">
        <f t="shared" si="3942"/>
        <v>736.78041358039525</v>
      </c>
      <c r="DQ55" s="219">
        <f t="shared" si="3942"/>
        <v>738.33006432781929</v>
      </c>
      <c r="DR55" s="219">
        <f t="shared" si="3942"/>
        <v>739.86319779583425</v>
      </c>
      <c r="DS55" s="219">
        <f t="shared" si="3942"/>
        <v>741.38056165563944</v>
      </c>
      <c r="DT55" s="219">
        <f t="shared" si="3942"/>
        <v>742.88318673273568</v>
      </c>
      <c r="DU55" s="219">
        <f t="shared" si="3942"/>
        <v>744.37286177086082</v>
      </c>
      <c r="DV55" s="219">
        <f t="shared" si="3942"/>
        <v>745.85100232048603</v>
      </c>
      <c r="DW55" s="219">
        <f t="shared" si="3942"/>
        <v>747.3187009089022</v>
      </c>
      <c r="DX55" s="219">
        <f t="shared" si="3942"/>
        <v>748.77677700178867</v>
      </c>
      <c r="DY55" s="219">
        <f t="shared" si="3942"/>
        <v>750.22582596381369</v>
      </c>
      <c r="DZ55" s="219">
        <f t="shared" si="3942"/>
        <v>751.66626625283561</v>
      </c>
      <c r="EA55" s="219">
        <f t="shared" si="3942"/>
        <v>753.09838412448812</v>
      </c>
      <c r="EB55" s="219">
        <f t="shared" si="3942"/>
        <v>754.52220834821969</v>
      </c>
      <c r="EC55" s="219">
        <f t="shared" ref="EC55:FY55" si="3943">EB55+EC54</f>
        <v>755.93797302650057</v>
      </c>
      <c r="ED55" s="219">
        <f t="shared" si="3943"/>
        <v>757.34606135616286</v>
      </c>
      <c r="EE55" s="219">
        <f t="shared" si="3943"/>
        <v>758.74695443887117</v>
      </c>
      <c r="EF55" s="219">
        <f t="shared" si="3943"/>
        <v>760.14118533887074</v>
      </c>
      <c r="EG55" s="219">
        <f t="shared" si="3943"/>
        <v>761.52929847150904</v>
      </c>
      <c r="EH55" s="219">
        <f t="shared" si="3943"/>
        <v>762.9118142900877</v>
      </c>
      <c r="EI55" s="219">
        <f t="shared" si="3943"/>
        <v>764.28919912532069</v>
      </c>
      <c r="EJ55" s="219">
        <f t="shared" si="3943"/>
        <v>765.66179145454657</v>
      </c>
      <c r="EK55" s="219">
        <f t="shared" si="3943"/>
        <v>767.02984392784902</v>
      </c>
      <c r="EL55" s="219">
        <f t="shared" si="3943"/>
        <v>768.39355766142603</v>
      </c>
      <c r="EM55" s="219">
        <f t="shared" si="3943"/>
        <v>769.75310918132402</v>
      </c>
      <c r="EN55" s="219">
        <f t="shared" si="3943"/>
        <v>771.10867047244926</v>
      </c>
      <c r="EO55" s="219">
        <f t="shared" si="3943"/>
        <v>772.46042264928838</v>
      </c>
      <c r="EP55" s="219">
        <f t="shared" si="3943"/>
        <v>773.80856381479873</v>
      </c>
      <c r="EQ55" s="219">
        <f t="shared" si="3943"/>
        <v>775.15332382515783</v>
      </c>
      <c r="ER55" s="219">
        <f t="shared" si="3943"/>
        <v>776.49494009499017</v>
      </c>
      <c r="ES55" s="219">
        <f t="shared" si="3943"/>
        <v>777.83364054015453</v>
      </c>
      <c r="ET55" s="219">
        <f t="shared" si="3943"/>
        <v>779.16963272901205</v>
      </c>
      <c r="EU55" s="219">
        <f t="shared" si="3943"/>
        <v>780.50309832670439</v>
      </c>
      <c r="EV55" s="219">
        <f t="shared" si="3943"/>
        <v>781.83419194410692</v>
      </c>
      <c r="EW55" s="219">
        <f t="shared" si="3943"/>
        <v>783.16304354312445</v>
      </c>
      <c r="EX55" s="219">
        <f t="shared" si="3943"/>
        <v>784.48976360186884</v>
      </c>
      <c r="EY55" s="219">
        <f t="shared" si="3943"/>
        <v>785.81445470375206</v>
      </c>
      <c r="EZ55" s="219">
        <f t="shared" si="3943"/>
        <v>787.13721831781049</v>
      </c>
      <c r="FA55" s="219">
        <f t="shared" si="3943"/>
        <v>788.4581578504359</v>
      </c>
      <c r="FB55" s="219">
        <f t="shared" si="3943"/>
        <v>789.77737895325299</v>
      </c>
      <c r="FC55" s="219">
        <f t="shared" si="3943"/>
        <v>791.09498797224876</v>
      </c>
      <c r="FD55" s="219">
        <f t="shared" si="3943"/>
        <v>792.4110893211456</v>
      </c>
      <c r="FE55" s="219">
        <f t="shared" si="3943"/>
        <v>793.72578245919192</v>
      </c>
      <c r="FF55" s="219">
        <f t="shared" si="3943"/>
        <v>795.03915817247321</v>
      </c>
      <c r="FG55" s="219">
        <f t="shared" si="3943"/>
        <v>796.35129745307813</v>
      </c>
      <c r="FH55" s="219">
        <f t="shared" si="3943"/>
        <v>797.66227210864622</v>
      </c>
      <c r="FI55" s="219">
        <f t="shared" si="3943"/>
        <v>798.97214638079515</v>
      </c>
      <c r="FJ55" s="219">
        <f t="shared" si="3943"/>
        <v>800.28097898895851</v>
      </c>
      <c r="FK55" s="219">
        <f t="shared" si="3943"/>
        <v>801.58882514497031</v>
      </c>
      <c r="FL55" s="219">
        <f t="shared" si="3943"/>
        <v>802.89573820220198</v>
      </c>
      <c r="FM55" s="219">
        <f t="shared" si="3943"/>
        <v>804.20177071027786</v>
      </c>
      <c r="FN55" s="219">
        <f t="shared" si="3943"/>
        <v>805.50697435866596</v>
      </c>
      <c r="FO55" s="219">
        <f t="shared" si="3943"/>
        <v>806.81139934683517</v>
      </c>
      <c r="FP55" s="219">
        <f t="shared" si="3943"/>
        <v>808.1150935772373</v>
      </c>
      <c r="FQ55" s="219">
        <f t="shared" si="3943"/>
        <v>809.41810194348807</v>
      </c>
      <c r="FR55" s="219">
        <f t="shared" si="3943"/>
        <v>810.72046587950229</v>
      </c>
      <c r="FS55" s="219">
        <f t="shared" si="3943"/>
        <v>812.02222324549541</v>
      </c>
      <c r="FT55" s="219">
        <f t="shared" si="3943"/>
        <v>813.32340855299549</v>
      </c>
      <c r="FU55" s="219">
        <f t="shared" si="3943"/>
        <v>814.62405353622978</v>
      </c>
      <c r="FV55" s="219">
        <f t="shared" si="3943"/>
        <v>815.9241878006892</v>
      </c>
      <c r="FW55" s="219">
        <f t="shared" si="3943"/>
        <v>817.22383938168377</v>
      </c>
      <c r="FX55" s="219">
        <f t="shared" si="3943"/>
        <v>818.52303512683386</v>
      </c>
      <c r="FY55" s="219">
        <f t="shared" si="3943"/>
        <v>819.82180087855932</v>
      </c>
      <c r="GA55" s="219"/>
    </row>
    <row r="56" spans="1:183" s="76" customFormat="1" x14ac:dyDescent="0.25">
      <c r="A56" s="101" t="s">
        <v>72</v>
      </c>
      <c r="B56" s="102" t="s">
        <v>110</v>
      </c>
      <c r="C56" s="110">
        <f t="shared" ref="C56:I56" si="3944">C57+C59+C61</f>
        <v>0.12011916505678341</v>
      </c>
      <c r="D56" s="110">
        <f t="shared" si="3944"/>
        <v>0.14894776467041146</v>
      </c>
      <c r="E56" s="110">
        <f t="shared" si="3944"/>
        <v>0.18469522819131018</v>
      </c>
      <c r="F56" s="110">
        <f t="shared" si="3944"/>
        <v>0.22902208295722462</v>
      </c>
      <c r="G56" s="110">
        <f t="shared" si="3944"/>
        <v>0.28398738286695852</v>
      </c>
      <c r="H56" s="110">
        <f t="shared" si="3944"/>
        <v>0.35214435475502859</v>
      </c>
      <c r="I56" s="111">
        <f t="shared" si="3944"/>
        <v>0.43665899989623547</v>
      </c>
      <c r="J56" s="76">
        <f t="shared" ref="J56:P56" si="3945">J57+J59+J61</f>
        <v>0.51371362736392612</v>
      </c>
      <c r="K56" s="76">
        <f t="shared" si="3945"/>
        <v>0.60926136542386256</v>
      </c>
      <c r="L56" s="76">
        <f t="shared" si="3945"/>
        <v>0.72774056061818382</v>
      </c>
      <c r="M56" s="76">
        <f t="shared" si="3945"/>
        <v>0.8746547626591421</v>
      </c>
      <c r="N56" s="76">
        <f t="shared" si="3945"/>
        <v>1.0568283731899304</v>
      </c>
      <c r="O56" s="76">
        <f t="shared" si="3945"/>
        <v>1.2827236502481079</v>
      </c>
      <c r="P56" s="103">
        <f t="shared" si="3945"/>
        <v>1.5628337938002477</v>
      </c>
      <c r="Q56" s="76">
        <f t="shared" ref="Q56:W56" si="3946">Q57+Q59+Q61</f>
        <v>1.9146650336561553</v>
      </c>
      <c r="R56" s="76">
        <f t="shared" si="3946"/>
        <v>2.3509357710774812</v>
      </c>
      <c r="S56" s="76">
        <f t="shared" si="3946"/>
        <v>2.8919114854799242</v>
      </c>
      <c r="T56" s="76">
        <f t="shared" si="3946"/>
        <v>3.5627213713389541</v>
      </c>
      <c r="U56" s="76">
        <f t="shared" si="3946"/>
        <v>4.3945256298041517</v>
      </c>
      <c r="V56" s="76">
        <f t="shared" si="3946"/>
        <v>5.4259629103009956</v>
      </c>
      <c r="W56" s="103">
        <f t="shared" si="3946"/>
        <v>6.7049451381170817</v>
      </c>
      <c r="X56" s="76">
        <f t="shared" ref="X56:AD56" si="3947">X57+X59+X61</f>
        <v>7.0748352388480775</v>
      </c>
      <c r="Y56" s="76">
        <f t="shared" si="3947"/>
        <v>7.4923149491469454</v>
      </c>
      <c r="Z56" s="76">
        <f t="shared" si="3947"/>
        <v>7.9687124590535641</v>
      </c>
      <c r="AA56" s="76">
        <f t="shared" si="3947"/>
        <v>8.5180265683150829</v>
      </c>
      <c r="AB56" s="76">
        <f t="shared" si="3947"/>
        <v>9.1575425444501839</v>
      </c>
      <c r="AC56" s="76">
        <f t="shared" si="3947"/>
        <v>9.908582525283812</v>
      </c>
      <c r="AD56" s="103">
        <f t="shared" si="3947"/>
        <v>10.797415711709673</v>
      </c>
      <c r="AE56" s="103">
        <f t="shared" ref="AE56" si="3948">AE57+AE59+AE61</f>
        <v>13.072403777137147</v>
      </c>
      <c r="AF56" s="103">
        <f t="shared" ref="AF56" si="3949">AF57+AF59+AF61</f>
        <v>13.348581291790078</v>
      </c>
      <c r="AG56" s="103">
        <f t="shared" ref="AG56" si="3950">AG57+AG59+AG61</f>
        <v>13.558525669835179</v>
      </c>
      <c r="AH56" s="103">
        <f t="shared" ref="AH56" si="3951">AH57+AH59+AH61</f>
        <v>13.678360654674133</v>
      </c>
      <c r="AI56" s="76">
        <f t="shared" ref="AI56" si="3952">AI57+AI59+AI61</f>
        <v>13.678495236511214</v>
      </c>
      <c r="AJ56" s="160">
        <f t="shared" ref="AJ56" si="3953">AJ57+AJ59+AJ61</f>
        <v>13.522260736408061</v>
      </c>
      <c r="AK56" s="103">
        <f t="shared" ref="AK56" si="3954">AK57+AK59+AK61</f>
        <v>13.393626454659586</v>
      </c>
      <c r="AL56" s="103">
        <f t="shared" ref="AL56" si="3955">AL57+AL59+AL61</f>
        <v>11.779078580855861</v>
      </c>
      <c r="AM56" s="103">
        <f t="shared" ref="AM56" si="3956">AM57+AM59+AM61</f>
        <v>12.294634818725038</v>
      </c>
      <c r="AN56" s="103">
        <f t="shared" ref="AN56" si="3957">AN57+AN59+AN61</f>
        <v>12.733863552005868</v>
      </c>
      <c r="AO56" s="103">
        <f t="shared" ref="AO56" si="3958">AO57+AO59+AO61</f>
        <v>13.069727367427651</v>
      </c>
      <c r="AP56" s="76">
        <f t="shared" ref="AP56" si="3959">AP57+AP59+AP61</f>
        <v>13.267838718043267</v>
      </c>
      <c r="AQ56" s="160">
        <f t="shared" ref="AQ56" si="3960">AQ57+AQ59+AQ61</f>
        <v>13.284729752851529</v>
      </c>
      <c r="AR56" s="103">
        <f t="shared" ref="AR56" si="3961">AR57+AR59+AR61</f>
        <v>12.836321963913315</v>
      </c>
      <c r="AS56" s="103">
        <f t="shared" ref="AS56" si="3962">AS57+AS59+AS61</f>
        <v>12.528351942468294</v>
      </c>
      <c r="AT56" s="103">
        <f t="shared" ref="AT56" si="3963">AT57+AT59+AT61</f>
        <v>11.853389224668044</v>
      </c>
      <c r="AU56" s="103">
        <f t="shared" ref="AU56" si="3964">AU57+AU59+AU61</f>
        <v>11.15850918080007</v>
      </c>
      <c r="AV56" s="103">
        <f t="shared" ref="AV56" si="3965">AV57+AV59+AV61</f>
        <v>10.441360782017604</v>
      </c>
      <c r="AW56" s="76">
        <f t="shared" ref="AW56" si="3966">AW57+AW59+AW61</f>
        <v>9.6992951290843425</v>
      </c>
      <c r="AX56" s="160">
        <f t="shared" ref="AX56" si="3967">AX57+AX59+AX61</f>
        <v>8.9292397921514368</v>
      </c>
      <c r="AY56" s="178">
        <f t="shared" ref="AY56" si="3968">AY57+AY59+AY61</f>
        <v>8.1275455069687901</v>
      </c>
      <c r="AZ56" s="103">
        <f t="shared" ref="AZ56" si="3969">AZ57+AZ59+AZ61</f>
        <v>8.0727962442276802</v>
      </c>
      <c r="BA56" s="103">
        <f t="shared" ref="BA56" si="3970">BA57+BA59+BA61</f>
        <v>8.0446645402038612</v>
      </c>
      <c r="BB56" s="103">
        <f t="shared" ref="BB56" si="3971">BB57+BB59+BB61</f>
        <v>7.9514891928608984</v>
      </c>
      <c r="BC56" s="103">
        <f t="shared" ref="BC56" si="3972">BC57+BC59+BC61</f>
        <v>7.7971830175135644</v>
      </c>
      <c r="BD56" s="76">
        <f t="shared" ref="BD56" si="3973">BD57+BD59+BD61</f>
        <v>7.5872303693367646</v>
      </c>
      <c r="BE56" s="160">
        <f t="shared" ref="BE56" si="3974">BE57+BE59+BE61</f>
        <v>7.329113495744088</v>
      </c>
      <c r="BF56" s="103">
        <f t="shared" ref="BF56" si="3975">BF57+BF59+BF61</f>
        <v>7.0328355922286976</v>
      </c>
      <c r="BG56" s="103">
        <f t="shared" ref="BG56" si="3976">BG57+BG59+BG61</f>
        <v>6.7115631790881043</v>
      </c>
      <c r="BH56" s="103">
        <f t="shared" ref="BH56" si="3977">BH57+BH59+BH61</f>
        <v>6.435636209643584</v>
      </c>
      <c r="BI56" s="103">
        <f t="shared" ref="BI56:BJ56" si="3978">BI57+BI59+BI61</f>
        <v>6.1800029880750982</v>
      </c>
      <c r="BJ56" s="103">
        <f t="shared" si="3978"/>
        <v>5.94328047575081</v>
      </c>
      <c r="BK56" s="76">
        <f t="shared" ref="BK56:BL56" si="3979">BK57+BK59+BK61</f>
        <v>5.7250191797042946</v>
      </c>
      <c r="BL56" s="160">
        <f t="shared" si="3979"/>
        <v>5.5259699392168331</v>
      </c>
      <c r="BM56" s="103">
        <f t="shared" ref="BM56:BS56" si="3980">BM57+BM59+BM61</f>
        <v>5.3483788231566161</v>
      </c>
      <c r="BN56" s="103">
        <f t="shared" si="3980"/>
        <v>5.196431573956291</v>
      </c>
      <c r="BO56" s="103">
        <f t="shared" si="3980"/>
        <v>5.0306130296891416</v>
      </c>
      <c r="BP56" s="103">
        <f t="shared" si="3980"/>
        <v>4.8604193743237643</v>
      </c>
      <c r="BQ56" s="103">
        <f t="shared" si="3980"/>
        <v>4.6900851235207881</v>
      </c>
      <c r="BR56" s="103">
        <f t="shared" si="3980"/>
        <v>4.523670666192829</v>
      </c>
      <c r="BS56" s="103">
        <f t="shared" si="3980"/>
        <v>4.3650697668053571</v>
      </c>
      <c r="BT56" s="103">
        <f t="shared" ref="BT56:CC56" si="3981">BT57+BT59+BT61</f>
        <v>4.2180636517975767</v>
      </c>
      <c r="BU56" s="103">
        <f t="shared" si="3981"/>
        <v>4.0863119359862399</v>
      </c>
      <c r="BV56" s="103">
        <f t="shared" si="3981"/>
        <v>3.9590532936162894</v>
      </c>
      <c r="BW56" s="103">
        <f t="shared" si="3981"/>
        <v>3.833135910748585</v>
      </c>
      <c r="BX56" s="103">
        <f t="shared" si="3981"/>
        <v>3.708947360145443</v>
      </c>
      <c r="BY56" s="103">
        <f t="shared" si="3981"/>
        <v>3.5871027237285245</v>
      </c>
      <c r="BZ56" s="103">
        <f t="shared" si="3981"/>
        <v>3.4683650164681534</v>
      </c>
      <c r="CA56" s="103">
        <f t="shared" si="3981"/>
        <v>3.3535418991293731</v>
      </c>
      <c r="CB56" s="103">
        <f t="shared" si="3981"/>
        <v>3.2433641449373294</v>
      </c>
      <c r="CC56" s="103">
        <f t="shared" si="3981"/>
        <v>3.1383304590380661</v>
      </c>
      <c r="CD56" s="103">
        <f t="shared" ref="CD56:DP56" si="3982">CD57+CD59+CD61</f>
        <v>3.0381929731912214</v>
      </c>
      <c r="CE56" s="103">
        <f t="shared" si="3982"/>
        <v>2.94277858143953</v>
      </c>
      <c r="CF56" s="103">
        <f t="shared" si="3982"/>
        <v>2.8518003649252606</v>
      </c>
      <c r="CG56" s="103">
        <f t="shared" si="3982"/>
        <v>2.7648550771683587</v>
      </c>
      <c r="CH56" s="103">
        <f t="shared" si="3982"/>
        <v>2.681411351556056</v>
      </c>
      <c r="CI56" s="103">
        <f t="shared" si="3982"/>
        <v>2.6547762229917851</v>
      </c>
      <c r="CJ56" s="103">
        <f t="shared" si="3982"/>
        <v>2.5378006321151951</v>
      </c>
      <c r="CK56" s="103">
        <f t="shared" si="3982"/>
        <v>2.4243366447683621</v>
      </c>
      <c r="CL56" s="103">
        <f t="shared" si="3982"/>
        <v>2.3147687210460663</v>
      </c>
      <c r="CM56" s="103">
        <f t="shared" si="3982"/>
        <v>2.2093449261616018</v>
      </c>
      <c r="CN56" s="103">
        <f t="shared" si="3982"/>
        <v>2.1081604452595033</v>
      </c>
      <c r="CO56" s="103">
        <f t="shared" si="3982"/>
        <v>2.0111449723904729</v>
      </c>
      <c r="CP56" s="103">
        <f t="shared" si="3982"/>
        <v>1.8640591462176035</v>
      </c>
      <c r="CQ56" s="103">
        <f t="shared" si="3982"/>
        <v>1.8170065622249183</v>
      </c>
      <c r="CR56" s="103">
        <f t="shared" si="3982"/>
        <v>1.767259599845669</v>
      </c>
      <c r="CS56" s="103">
        <f t="shared" si="3982"/>
        <v>1.7147728531317377</v>
      </c>
      <c r="CT56" s="103">
        <f t="shared" si="3982"/>
        <v>1.6595459749824171</v>
      </c>
      <c r="CU56" s="103">
        <f t="shared" si="3982"/>
        <v>1.601618295364815</v>
      </c>
      <c r="CV56" s="103">
        <f t="shared" si="3982"/>
        <v>1.5410630555688245</v>
      </c>
      <c r="CW56" s="103">
        <f t="shared" si="3982"/>
        <v>1.4779822809290939</v>
      </c>
      <c r="CX56" s="103">
        <f t="shared" si="3982"/>
        <v>1.4039722155004637</v>
      </c>
      <c r="CY56" s="103">
        <f t="shared" si="3982"/>
        <v>1.3376176630954</v>
      </c>
      <c r="CZ56" s="103">
        <f t="shared" si="3982"/>
        <v>1.2783825166985781</v>
      </c>
      <c r="DA56" s="103">
        <f t="shared" si="3982"/>
        <v>1.2256998412367457</v>
      </c>
      <c r="DB56" s="103">
        <f t="shared" si="3982"/>
        <v>1.1789867053128367</v>
      </c>
      <c r="DC56" s="103">
        <f t="shared" si="3982"/>
        <v>1.1376597793786913</v>
      </c>
      <c r="DD56" s="103">
        <f t="shared" si="3982"/>
        <v>1.1011513983682464</v>
      </c>
      <c r="DE56" s="103">
        <f t="shared" si="3982"/>
        <v>1.0731908549234497</v>
      </c>
      <c r="DF56" s="103">
        <f t="shared" si="3982"/>
        <v>1.0433043973425076</v>
      </c>
      <c r="DG56" s="103">
        <f t="shared" si="3982"/>
        <v>1.01223391692847</v>
      </c>
      <c r="DH56" s="103">
        <f t="shared" si="3982"/>
        <v>0.98068583892375405</v>
      </c>
      <c r="DI56" s="103">
        <f t="shared" si="3982"/>
        <v>0.94932563332462161</v>
      </c>
      <c r="DJ56" s="103">
        <f t="shared" si="3982"/>
        <v>0.91877378193029935</v>
      </c>
      <c r="DK56" s="103">
        <f t="shared" si="3982"/>
        <v>0.88960328647906206</v>
      </c>
      <c r="DL56" s="103">
        <f t="shared" si="3982"/>
        <v>0.86233873548866713</v>
      </c>
      <c r="DM56" s="103">
        <f t="shared" si="3982"/>
        <v>0.83838430585260326</v>
      </c>
      <c r="DN56" s="103">
        <f t="shared" si="3982"/>
        <v>0.81704922218925957</v>
      </c>
      <c r="DO56" s="103">
        <f t="shared" si="3982"/>
        <v>0.79773553402614905</v>
      </c>
      <c r="DP56" s="103">
        <f t="shared" si="3982"/>
        <v>0.77993775437127688</v>
      </c>
      <c r="DQ56" s="103">
        <f t="shared" ref="DQ56:DS56" si="3983">DQ57+DQ59+DQ61</f>
        <v>0.76324102756507062</v>
      </c>
      <c r="DR56" s="103">
        <f t="shared" si="3983"/>
        <v>0.74731787665812577</v>
      </c>
      <c r="DS56" s="103">
        <f t="shared" si="3983"/>
        <v>0.73192360861335837</v>
      </c>
      <c r="DT56" s="103">
        <f t="shared" ref="DT56:FY56" si="3984">DT57+DT59+DT61</f>
        <v>0.71658135394908351</v>
      </c>
      <c r="DU56" s="103">
        <f t="shared" si="3984"/>
        <v>0.70167166156655447</v>
      </c>
      <c r="DV56" s="103">
        <f t="shared" si="3984"/>
        <v>0.68747090704645997</v>
      </c>
      <c r="DW56" s="103">
        <f t="shared" si="3984"/>
        <v>0.67416063126425896</v>
      </c>
      <c r="DX56" s="103">
        <f t="shared" si="3984"/>
        <v>0.66183724898707785</v>
      </c>
      <c r="DY56" s="103">
        <f t="shared" si="3984"/>
        <v>0.65052191487011812</v>
      </c>
      <c r="DZ56" s="103">
        <f t="shared" si="3984"/>
        <v>0.64017033180455751</v>
      </c>
      <c r="EA56" s="103">
        <f t="shared" si="3984"/>
        <v>0.63068229034719436</v>
      </c>
      <c r="EB56" s="103">
        <f t="shared" si="3984"/>
        <v>0.62182090680845425</v>
      </c>
      <c r="EC56" s="103">
        <f t="shared" si="3984"/>
        <v>0.61342716417783527</v>
      </c>
      <c r="ED56" s="103">
        <f t="shared" si="3984"/>
        <v>0.60540559106334191</v>
      </c>
      <c r="EE56" s="103">
        <f t="shared" si="3984"/>
        <v>0.59771064786573702</v>
      </c>
      <c r="EF56" s="103">
        <f t="shared" si="3984"/>
        <v>0.59033395358334551</v>
      </c>
      <c r="EG56" s="103">
        <f t="shared" si="3984"/>
        <v>0.58329246756909525</v>
      </c>
      <c r="EH56" s="103">
        <f t="shared" si="3984"/>
        <v>0.57661771926986327</v>
      </c>
      <c r="EI56" s="103">
        <f t="shared" si="3984"/>
        <v>0.5703686122483399</v>
      </c>
      <c r="EJ56" s="103">
        <f t="shared" si="3984"/>
        <v>0.56455920219823774</v>
      </c>
      <c r="EK56" s="103">
        <f t="shared" si="3984"/>
        <v>0.55917192310233998</v>
      </c>
      <c r="EL56" s="103">
        <f t="shared" si="3984"/>
        <v>0.55416909319123986</v>
      </c>
      <c r="EM56" s="103">
        <f t="shared" si="3984"/>
        <v>0.54950272554190249</v>
      </c>
      <c r="EN56" s="103">
        <f t="shared" si="3984"/>
        <v>0.54512269325658602</v>
      </c>
      <c r="EO56" s="103">
        <f t="shared" si="3984"/>
        <v>0.5409833230538712</v>
      </c>
      <c r="EP56" s="103">
        <f t="shared" si="3984"/>
        <v>0.53704851319388158</v>
      </c>
      <c r="EQ56" s="103">
        <f t="shared" si="3984"/>
        <v>0.53330364569429711</v>
      </c>
      <c r="ER56" s="103">
        <f t="shared" si="3984"/>
        <v>0.52974667277779031</v>
      </c>
      <c r="ES56" s="103">
        <f t="shared" si="3984"/>
        <v>0.52638120481554951</v>
      </c>
      <c r="ET56" s="103">
        <f t="shared" si="3984"/>
        <v>0.52321142318704417</v>
      </c>
      <c r="EU56" s="103">
        <f t="shared" si="3984"/>
        <v>0.52023863363571554</v>
      </c>
      <c r="EV56" s="103">
        <f t="shared" si="3984"/>
        <v>0.51745927106519041</v>
      </c>
      <c r="EW56" s="103">
        <f t="shared" si="3984"/>
        <v>0.51486416536427138</v>
      </c>
      <c r="EX56" s="103">
        <f t="shared" si="3984"/>
        <v>0.51243724915259425</v>
      </c>
      <c r="EY56" s="103">
        <f t="shared" si="3984"/>
        <v>0.51016037462644992</v>
      </c>
      <c r="EZ56" s="103">
        <f t="shared" si="3984"/>
        <v>0.5080165223685974</v>
      </c>
      <c r="FA56" s="103">
        <f t="shared" si="3984"/>
        <v>0.50599167255588617</v>
      </c>
      <c r="FB56" s="103">
        <f t="shared" si="3984"/>
        <v>0.50407559432808358</v>
      </c>
      <c r="FC56" s="103">
        <f t="shared" si="3984"/>
        <v>0.50226179202370325</v>
      </c>
      <c r="FD56" s="103">
        <f t="shared" si="3984"/>
        <v>0.50054682786453841</v>
      </c>
      <c r="FE56" s="103">
        <f t="shared" si="3984"/>
        <v>0.49892921984644945</v>
      </c>
      <c r="FF56" s="103">
        <f t="shared" si="3984"/>
        <v>0.49740738110884708</v>
      </c>
      <c r="FG56" s="103">
        <f t="shared" si="3984"/>
        <v>0.49597855631619631</v>
      </c>
      <c r="FH56" s="103">
        <f t="shared" si="3984"/>
        <v>0.49463849288813466</v>
      </c>
      <c r="FI56" s="103">
        <f t="shared" si="3984"/>
        <v>0.49338161740503672</v>
      </c>
      <c r="FJ56" s="103">
        <f t="shared" si="3984"/>
        <v>0.49220151950406055</v>
      </c>
      <c r="FK56" s="103">
        <f t="shared" si="3984"/>
        <v>0.49109157666127812</v>
      </c>
      <c r="FL56" s="103">
        <f t="shared" si="3984"/>
        <v>0.4900455830407669</v>
      </c>
      <c r="FM56" s="103">
        <f t="shared" si="3984"/>
        <v>0.48905839209012875</v>
      </c>
      <c r="FN56" s="103">
        <f t="shared" si="3984"/>
        <v>0.4881260598477426</v>
      </c>
      <c r="FO56" s="103">
        <f t="shared" si="3984"/>
        <v>0.48724567811382052</v>
      </c>
      <c r="FP56" s="103">
        <f t="shared" si="3984"/>
        <v>0.48641504795190249</v>
      </c>
      <c r="FQ56" s="103">
        <f t="shared" si="3984"/>
        <v>0.48563230873156266</v>
      </c>
      <c r="FR56" s="103">
        <f t="shared" si="3984"/>
        <v>0.4848956062328853</v>
      </c>
      <c r="FS56" s="103">
        <f t="shared" si="3984"/>
        <v>0.48420285529206686</v>
      </c>
      <c r="FT56" s="103">
        <f t="shared" si="3984"/>
        <v>0.48355162810416302</v>
      </c>
      <c r="FU56" s="103">
        <f t="shared" si="3984"/>
        <v>0.48293923873526473</v>
      </c>
      <c r="FV56" s="103">
        <f t="shared" si="3984"/>
        <v>0.48236291522312219</v>
      </c>
      <c r="FW56" s="103">
        <f t="shared" si="3984"/>
        <v>0.4818199834148198</v>
      </c>
      <c r="FX56" s="103">
        <f t="shared" si="3984"/>
        <v>0.48130801428896125</v>
      </c>
      <c r="FY56" s="103">
        <f t="shared" si="3984"/>
        <v>0.48082490922425741</v>
      </c>
      <c r="GA56" s="101" t="s">
        <v>72</v>
      </c>
    </row>
    <row r="57" spans="1:183" x14ac:dyDescent="0.25">
      <c r="A57" t="s">
        <v>100</v>
      </c>
      <c r="B57" s="60"/>
      <c r="C57" s="112">
        <f t="shared" ref="C57:G58" si="3985">D57/(1+$V$6)</f>
        <v>6.0411708776053841E-2</v>
      </c>
      <c r="D57" s="112">
        <f t="shared" si="3985"/>
        <v>7.4910518882306765E-2</v>
      </c>
      <c r="E57" s="112">
        <f t="shared" si="3985"/>
        <v>9.2889043414060388E-2</v>
      </c>
      <c r="F57" s="112">
        <f t="shared" si="3985"/>
        <v>0.11518241383343487</v>
      </c>
      <c r="G57" s="112">
        <f t="shared" si="3985"/>
        <v>0.14282619315345924</v>
      </c>
      <c r="H57" s="112">
        <f>I57/(1+$V$6)</f>
        <v>0.17710447951028946</v>
      </c>
      <c r="I57" s="104">
        <f>V10*AL6</f>
        <v>0.21960955459275894</v>
      </c>
      <c r="J57" s="83">
        <f t="shared" ref="J57" si="3986">I57-C58+J58</f>
        <v>0.25836275198823627</v>
      </c>
      <c r="K57" s="83">
        <f t="shared" ref="K57" si="3987">J57-D58+K58</f>
        <v>0.30641671675862814</v>
      </c>
      <c r="L57" s="83">
        <f t="shared" ref="L57" si="3988">K57-E58+L58</f>
        <v>0.36600363307391404</v>
      </c>
      <c r="M57" s="83">
        <f t="shared" ref="M57" si="3989">L57-F58+M58</f>
        <v>0.43989140930486859</v>
      </c>
      <c r="N57" s="83">
        <f t="shared" ref="N57" si="3990">M57-G58+N58</f>
        <v>0.53151225183125217</v>
      </c>
      <c r="O57" s="83">
        <f t="shared" ref="O57" si="3991">N57-H58+O58</f>
        <v>0.6451220965639678</v>
      </c>
      <c r="P57" s="83">
        <f t="shared" ref="P57" si="3992">O57-I58+P58</f>
        <v>0.78599830403253523</v>
      </c>
      <c r="Q57" s="83">
        <f t="shared" ref="Q57" si="3993">P57-J58+Q58</f>
        <v>0.96294530820497837</v>
      </c>
      <c r="R57" s="83">
        <f t="shared" ref="R57" si="3994">Q57-K58+R58</f>
        <v>1.1823595933788078</v>
      </c>
      <c r="S57" s="83">
        <f t="shared" ref="S57" si="3995">R57-L58+S58</f>
        <v>1.4544333069943562</v>
      </c>
      <c r="T57" s="83">
        <f t="shared" ref="T57" si="3996">S57-M58+T58</f>
        <v>1.7918047118776363</v>
      </c>
      <c r="U57" s="83">
        <f t="shared" ref="U57" si="3997">T57-N58+U58</f>
        <v>2.2101452539329038</v>
      </c>
      <c r="V57" s="83">
        <f t="shared" ref="V57" si="3998">U57-O58+V58</f>
        <v>2.7288875260814351</v>
      </c>
      <c r="W57" s="83">
        <f t="shared" ref="W57" si="3999">V57-P58+W58</f>
        <v>3.3721279435456144</v>
      </c>
      <c r="X57" s="83">
        <f t="shared" ref="X57" si="4000">W57-Q58+X58</f>
        <v>3.7397248472982572</v>
      </c>
      <c r="Y57" s="83">
        <f t="shared" ref="Y57" si="4001">X57-R58+Y58</f>
        <v>4.1664715362346518</v>
      </c>
      <c r="Z57" s="83">
        <f t="shared" ref="Z57" si="4002">Y57-S58+Z58</f>
        <v>4.6664789166637153</v>
      </c>
      <c r="AA57" s="83">
        <f t="shared" ref="AA57" si="4003">Z57-T58+AA58</f>
        <v>5.2572006136206237</v>
      </c>
      <c r="AB57" s="83">
        <f t="shared" ref="AB57" si="4004">AA57-U58+AB58</f>
        <v>5.9602123445557824</v>
      </c>
      <c r="AC57" s="83">
        <f t="shared" ref="AC57" si="4005">AB57-V58+AC58</f>
        <v>6.8021662491589279</v>
      </c>
      <c r="AD57" s="83">
        <f t="shared" ref="AD57" si="4006">AC57-W58+AD58</f>
        <v>7.8159557421786534</v>
      </c>
      <c r="AE57" s="83">
        <f t="shared" ref="AE57" si="4007">AD57-X58+AE58</f>
        <v>9.4721527985074285</v>
      </c>
      <c r="AF57" s="83">
        <f t="shared" ref="AF57" si="4008">AE57-Y58+AF58</f>
        <v>9.6774163514453626</v>
      </c>
      <c r="AG57" s="83">
        <f t="shared" ref="AG57" si="4009">AF57-Z58+AG58</f>
        <v>9.8373174535440793</v>
      </c>
      <c r="AH57" s="83">
        <f t="shared" ref="AH57" si="4010">AG57-AA58+AH58</f>
        <v>9.9353394045893744</v>
      </c>
      <c r="AI57" s="83">
        <f t="shared" ref="AI57" si="4011">AH57-AB58+AI58</f>
        <v>9.9510216127502833</v>
      </c>
      <c r="AJ57" s="83">
        <f t="shared" ref="AJ57" si="4012">AI57-AC58+AJ58</f>
        <v>9.8590240710617252</v>
      </c>
      <c r="AK57" s="83">
        <f t="shared" ref="AK57" si="4013">AJ57-AD58+AK58</f>
        <v>9.644850465735562</v>
      </c>
      <c r="AL57" s="83">
        <f t="shared" ref="AL57" si="4014">AK57-AE58+AL58</f>
        <v>8.3999215863496701</v>
      </c>
      <c r="AM57" s="83">
        <f t="shared" ref="AM57" si="4015">AL57-AF58+AM58</f>
        <v>8.6811606189726938</v>
      </c>
      <c r="AN57" s="83">
        <f t="shared" ref="AN57" si="4016">AM57-AG58+AN58</f>
        <v>8.9057240775549182</v>
      </c>
      <c r="AO57" s="83">
        <f t="shared" ref="AO57" si="4017">AN57-AH58+AO58</f>
        <v>9.0545640599899073</v>
      </c>
      <c r="AP57" s="83">
        <f t="shared" ref="AP57" si="4018">AO57-AI58+AP58</f>
        <v>9.1035246115511903</v>
      </c>
      <c r="AQ57" s="83">
        <f t="shared" ref="AQ57" si="4019">AP57-AJ58+AQ58</f>
        <v>9.0221422442545176</v>
      </c>
      <c r="AR57" s="83">
        <f t="shared" ref="AR57" si="4020">AQ57-AK58+AR58</f>
        <v>8.7552937670721658</v>
      </c>
      <c r="AS57" s="83">
        <f t="shared" ref="AS57" si="4021">AR57-AL58+AS58</f>
        <v>8.5745488249895594</v>
      </c>
      <c r="AT57" s="83">
        <f t="shared" ref="AT57" si="4022">AS57-AM58+AT58</f>
        <v>8.1702838737401837</v>
      </c>
      <c r="AU57" s="83">
        <f t="shared" ref="AU57" si="4023">AT57-AN58+AU58</f>
        <v>7.7487440463377038</v>
      </c>
      <c r="AV57" s="83">
        <f t="shared" ref="AV57" si="4024">AU57-AO58+AV58</f>
        <v>7.3068889659602743</v>
      </c>
      <c r="AW57" s="83">
        <f t="shared" ref="AW57" si="4025">AV57-AP58+AW58</f>
        <v>6.8410653098678997</v>
      </c>
      <c r="AX57" s="83">
        <f t="shared" ref="AX57" si="4026">AW57-AQ58+AX58</f>
        <v>6.3468261600195541</v>
      </c>
      <c r="AY57" s="83">
        <f t="shared" ref="AY57" si="4027">AX57-AR58+AY58</f>
        <v>5.8187091360621412</v>
      </c>
      <c r="AZ57" s="83">
        <f t="shared" ref="AZ57" si="4028">AY57-AS58+AZ58</f>
        <v>5.8003062422689613</v>
      </c>
      <c r="BA57" s="83">
        <f t="shared" ref="BA57" si="4029">AZ57-AT58+BA58</f>
        <v>5.7701636215868</v>
      </c>
      <c r="BB57" s="83">
        <f t="shared" ref="BB57" si="4030">BA57-AU58+BB58</f>
        <v>5.6991297311727749</v>
      </c>
      <c r="BC57" s="83">
        <f t="shared" ref="BC57" si="4031">BB57-AV58+BC58</f>
        <v>5.5896154506451801</v>
      </c>
      <c r="BD57" s="83">
        <f t="shared" ref="BD57" si="4032">BC57-AW58+BD58</f>
        <v>5.4450131401695163</v>
      </c>
      <c r="BE57" s="83">
        <f t="shared" ref="BE57" si="4033">BD57-AX58+BE58</f>
        <v>5.2699575963412286</v>
      </c>
      <c r="BF57" s="83">
        <f t="shared" ref="BF57" si="4034">BE57-AY58+BF58</f>
        <v>5.0706461892435657</v>
      </c>
      <c r="BG57" s="83">
        <f t="shared" ref="BG57" si="4035">BF57-AZ58+BG58</f>
        <v>4.8552321283514823</v>
      </c>
      <c r="BH57" s="83">
        <f t="shared" ref="BH57" si="4036">BG57-BA58+BH58</f>
        <v>4.6793477416788285</v>
      </c>
      <c r="BI57" s="83">
        <f t="shared" ref="BI57" si="4037">BH57-BB58+BI58</f>
        <v>4.5099340703738013</v>
      </c>
      <c r="BJ57" s="83">
        <f t="shared" ref="BJ57" si="4038">BI57-BC58+BJ58</f>
        <v>4.3465140026664679</v>
      </c>
      <c r="BK57" s="83">
        <f t="shared" ref="BK57" si="4039">BJ57-BD58+BK58</f>
        <v>4.1893655277354549</v>
      </c>
      <c r="BL57" s="83">
        <f t="shared" ref="BL57" si="4040">BK57-BE58+BL58</f>
        <v>4.0397362611736467</v>
      </c>
      <c r="BM57" s="83">
        <f t="shared" ref="BM57" si="4041">BL57-BF58+BM58</f>
        <v>3.90007117310138</v>
      </c>
      <c r="BN57" s="83">
        <f t="shared" ref="BN57" si="4042">BM57-BG58+BN58</f>
        <v>3.7743721553309744</v>
      </c>
      <c r="BO57" s="83">
        <f t="shared" ref="BO57" si="4043">BN57-BH58+BO58</f>
        <v>3.6415187898725252</v>
      </c>
      <c r="BP57" s="83">
        <f t="shared" ref="BP57" si="4044">BO57-BI58+BP58</f>
        <v>3.5096247176241291</v>
      </c>
      <c r="BQ57" s="83">
        <f t="shared" ref="BQ57" si="4045">BP57-BJ58+BQ58</f>
        <v>3.3811519941827246</v>
      </c>
      <c r="BR57" s="83">
        <f t="shared" ref="BR57" si="4046">BQ57-BK58+BR58</f>
        <v>3.2584977739967784</v>
      </c>
      <c r="BS57" s="83">
        <f t="shared" ref="BS57" si="4047">BR57-BL58+BS58</f>
        <v>3.1440119059640725</v>
      </c>
      <c r="BT57" s="83">
        <f t="shared" ref="BT57" si="4048">BS57-BM58+BT58</f>
        <v>3.040063598120557</v>
      </c>
      <c r="BU57" s="83">
        <f t="shared" ref="BU57" si="4049">BT57-BN58+BU58</f>
        <v>2.9490484761392164</v>
      </c>
      <c r="BV57" s="83">
        <f t="shared" ref="BV57" si="4050">BU57-BO58+BV58</f>
        <v>2.859109528341266</v>
      </c>
      <c r="BW57" s="83">
        <f t="shared" ref="BW57" si="4051">BV57-BP58+BW58</f>
        <v>2.7686598291591746</v>
      </c>
      <c r="BX57" s="83">
        <f t="shared" ref="BX57" si="4052">BW57-BQ58+BX58</f>
        <v>2.6784007359223532</v>
      </c>
      <c r="BY57" s="83">
        <f t="shared" ref="BY57" si="4053">BX57-BR58+BY58</f>
        <v>2.5891488594090091</v>
      </c>
      <c r="BZ57" s="83">
        <f t="shared" ref="BZ57" si="4054">BY57-BS58+BZ58</f>
        <v>2.5017844939771119</v>
      </c>
      <c r="CA57" s="83">
        <f t="shared" ref="CA57" si="4055">BZ57-BT58+CA58</f>
        <v>2.4171829733629484</v>
      </c>
      <c r="CB57" s="83">
        <f t="shared" ref="CB57" si="4056">CA57-BU58+CB58</f>
        <v>2.3361334282396791</v>
      </c>
      <c r="CC57" s="83">
        <f t="shared" ref="CC57" si="4057">CB57-BV58+CC58</f>
        <v>2.2592357343890273</v>
      </c>
      <c r="CD57" s="83">
        <f t="shared" ref="CD57" si="4058">CC57-BW58+CD58</f>
        <v>2.1859089939832992</v>
      </c>
      <c r="CE57" s="83">
        <f t="shared" ref="CE57" si="4059">CD57-BX58+CE58</f>
        <v>2.1159744690499513</v>
      </c>
      <c r="CF57" s="83">
        <f t="shared" ref="CF57" si="4060">CE57-BY58+CF58</f>
        <v>2.0492103030132469</v>
      </c>
      <c r="CG57" s="83">
        <f t="shared" ref="CG57" si="4061">CF57-BZ58+CG58</f>
        <v>1.9853416923007685</v>
      </c>
      <c r="CH57" s="83">
        <f t="shared" ref="CH57" si="4062">CG57-CA58+CH58</f>
        <v>1.9240241015600248</v>
      </c>
      <c r="CI57" s="83">
        <f t="shared" ref="CI57" si="4063">CH57-CB58+CI58</f>
        <v>1.9039352088647057</v>
      </c>
      <c r="CJ57" s="83">
        <f t="shared" ref="CJ57" si="4064">CI57-CC58+CJ58</f>
        <v>1.7935668972050183</v>
      </c>
      <c r="CK57" s="83">
        <f t="shared" ref="CK57" si="4065">CJ57-CD58+CK58</f>
        <v>1.6866689491877835</v>
      </c>
      <c r="CL57" s="83">
        <f t="shared" ref="CL57" si="4066">CK57-CE58+CL58</f>
        <v>1.5834806726736204</v>
      </c>
      <c r="CM57" s="83">
        <f t="shared" ref="CM57" si="4067">CL57-CF58+CM58</f>
        <v>1.4841313576434998</v>
      </c>
      <c r="CN57" s="83">
        <f t="shared" ref="CN57" si="4068">CM57-CG58+CN58</f>
        <v>1.3886304184195617</v>
      </c>
      <c r="CO57" s="83">
        <f t="shared" ref="CO57" si="4069">CN57-CH58+CO58</f>
        <v>1.2968598791453907</v>
      </c>
      <c r="CP57" s="83">
        <f t="shared" ref="CP57" si="4070">CO57-CI58+CP58</f>
        <v>1.1694480772528666</v>
      </c>
      <c r="CQ57" s="83">
        <f t="shared" ref="CQ57" si="4071">CP57-CJ58+CQ58</f>
        <v>1.1396347499488271</v>
      </c>
      <c r="CR57" s="83">
        <f t="shared" ref="CR57" si="4072">CQ57-CK58+CR58</f>
        <v>1.1081722599554735</v>
      </c>
      <c r="CS57" s="83">
        <f t="shared" ref="CS57" si="4073">CR57-CL58+CS58</f>
        <v>1.0750298244592049</v>
      </c>
      <c r="CT57" s="83">
        <f t="shared" ref="CT57" si="4074">CS57-CM58+CT58</f>
        <v>1.0402051670038104</v>
      </c>
      <c r="CU57" s="83">
        <f t="shared" ref="CU57" si="4075">CT57-CN58+CU58</f>
        <v>1.0037212204200068</v>
      </c>
      <c r="CV57" s="83">
        <f t="shared" ref="CV57" si="4076">CU57-CO58+CV58</f>
        <v>0.96562256445140293</v>
      </c>
      <c r="CW57" s="83">
        <f t="shared" ref="CW57" si="4077">CV57-CP58+CW58</f>
        <v>0.92597224608202056</v>
      </c>
      <c r="CX57" s="83">
        <f t="shared" ref="CX57" si="4078">CW57-CQ58+CX58</f>
        <v>0.87944661011781067</v>
      </c>
      <c r="CY57" s="83">
        <f t="shared" ref="CY57" si="4079">CX57-CR58+CY58</f>
        <v>0.83770450705609401</v>
      </c>
      <c r="CZ57" s="83">
        <f t="shared" ref="CZ57" si="4080">CY57-CS58+CZ58</f>
        <v>0.80040751519814335</v>
      </c>
      <c r="DA57" s="83">
        <f t="shared" ref="DA57" si="4081">CZ57-CT58+DA58</f>
        <v>0.76719763215308556</v>
      </c>
      <c r="DB57" s="83">
        <f t="shared" ref="DB57" si="4082">DA57-CU58+DB58</f>
        <v>0.73770665147650827</v>
      </c>
      <c r="DC57" s="83">
        <f t="shared" ref="DC57" si="4083">DB57-CV58+DC58</f>
        <v>0.71156602709899475</v>
      </c>
      <c r="DD57" s="83">
        <f t="shared" ref="DD57" si="4084">DC57-CW58+DD58</f>
        <v>0.68841703332072401</v>
      </c>
      <c r="DE57" s="83">
        <f t="shared" ref="DE57" si="4085">DD57-CX58+DE58</f>
        <v>0.67062210641417042</v>
      </c>
      <c r="DF57" s="83">
        <f t="shared" ref="DF57" si="4086">DE57-CY58+DF58</f>
        <v>0.65160190287003839</v>
      </c>
      <c r="DG57" s="83">
        <f t="shared" ref="DG57" si="4087">DF57-CZ58+DG58</f>
        <v>0.63182862884945079</v>
      </c>
      <c r="DH57" s="83">
        <f t="shared" ref="DH57" si="4088">DG57-DA58+DH58</f>
        <v>0.61175190374921473</v>
      </c>
      <c r="DI57" s="83">
        <f t="shared" ref="DI57" si="4089">DH57-DB58+DI58</f>
        <v>0.59179527148934796</v>
      </c>
      <c r="DJ57" s="83">
        <f t="shared" ref="DJ57" si="4090">DI57-DC58+DJ58</f>
        <v>0.57235363830517905</v>
      </c>
      <c r="DK57" s="83">
        <f t="shared" ref="DK57" si="4091">DJ57-DD58+DK58</f>
        <v>0.55379169091095448</v>
      </c>
      <c r="DL57" s="83">
        <f t="shared" ref="DL57" si="4092">DK57-DE58+DL58</f>
        <v>0.53644328777615191</v>
      </c>
      <c r="DM57" s="83">
        <f t="shared" ref="DM57" si="4093">DL57-DF58+DM58</f>
        <v>0.52120174487140913</v>
      </c>
      <c r="DN57" s="83">
        <f t="shared" ref="DN57" si="4094">DM57-DG58+DN58</f>
        <v>0.50762748533608448</v>
      </c>
      <c r="DO57" s="83">
        <f t="shared" ref="DO57" si="4095">DN57-DH58+DO58</f>
        <v>0.49533998712578015</v>
      </c>
      <c r="DP57" s="83">
        <f t="shared" ref="DP57" si="4096">DO57-DI58+DP58</f>
        <v>0.4840175495068243</v>
      </c>
      <c r="DQ57" s="83">
        <f t="shared" ref="DQ57" si="4097">DP57-DJ58+DQ58</f>
        <v>0.47339612448158003</v>
      </c>
      <c r="DR57" s="83">
        <f t="shared" ref="DR57" si="4098">DQ57-DK58+DR58</f>
        <v>0.46326724512050632</v>
      </c>
      <c r="DS57" s="83">
        <f t="shared" ref="DS57" si="4099">DR57-DL58+DS58</f>
        <v>0.45347510060473795</v>
      </c>
      <c r="DT57" s="83">
        <f t="shared" ref="DT57" si="4100">DS57-DM58+DT58</f>
        <v>0.44371621279505463</v>
      </c>
      <c r="DU57" s="83">
        <f t="shared" ref="DU57" si="4101">DT57-DN58+DU58</f>
        <v>0.43423256384653569</v>
      </c>
      <c r="DV57" s="83">
        <f t="shared" ref="DV57" si="4102">DU57-DO58+DV58</f>
        <v>0.42519988704870149</v>
      </c>
      <c r="DW57" s="83">
        <f t="shared" ref="DW57" si="4103">DV57-DP58+DW58</f>
        <v>0.41673360764809486</v>
      </c>
      <c r="DX57" s="83">
        <f t="shared" ref="DX57" si="4104">DW57-DQ58+DX58</f>
        <v>0.40889501856956306</v>
      </c>
      <c r="DY57" s="83">
        <f t="shared" ref="DY57" si="4105">DX57-DR58+DY58</f>
        <v>0.40169755587122502</v>
      </c>
      <c r="DZ57" s="83">
        <f t="shared" ref="DZ57" si="4106">DY57-DS58+DZ58</f>
        <v>0.39511303720649021</v>
      </c>
      <c r="EA57" s="83">
        <f t="shared" ref="EA57" si="4107">DZ57-DT58+EA58</f>
        <v>0.38907773018085579</v>
      </c>
      <c r="EB57" s="83">
        <f t="shared" ref="EB57" si="4108">EA57-DU58+EB58</f>
        <v>0.38344099446482227</v>
      </c>
      <c r="EC57" s="83">
        <f t="shared" ref="EC57" si="4109">EB57-DV58+EC58</f>
        <v>0.37810170688399192</v>
      </c>
      <c r="ED57" s="83">
        <f t="shared" ref="ED57" si="4110">EC57-DW58+ED58</f>
        <v>0.37299915347203971</v>
      </c>
      <c r="EE57" s="83">
        <f t="shared" ref="EE57" si="4111">ED57-DX58+EE58</f>
        <v>0.36810437163696696</v>
      </c>
      <c r="EF57" s="83">
        <f t="shared" ref="EF57" si="4112">EE57-DY58+EF58</f>
        <v>0.36341202721163168</v>
      </c>
      <c r="EG57" s="83">
        <f t="shared" ref="EG57" si="4113">EF57-DZ58+EG58</f>
        <v>0.35893289903462539</v>
      </c>
      <c r="EH57" s="83">
        <f t="shared" ref="EH57" si="4114">EG57-EA58+EH58</f>
        <v>0.35468703017229125</v>
      </c>
      <c r="EI57" s="83">
        <f t="shared" ref="EI57" si="4115">EH57-EB58+EI58</f>
        <v>0.35071186941868115</v>
      </c>
      <c r="EJ57" s="83">
        <f t="shared" ref="EJ57" si="4116">EI57-EC58+EJ58</f>
        <v>0.34701634834282641</v>
      </c>
      <c r="EK57" s="83">
        <f t="shared" ref="EK57" si="4117">EJ57-ED58+EK58</f>
        <v>0.3435892918622972</v>
      </c>
      <c r="EL57" s="83">
        <f t="shared" ref="EL57" si="4118">EK57-EE58+EL58</f>
        <v>0.34040673475218308</v>
      </c>
      <c r="EM57" s="83">
        <f t="shared" ref="EM57" si="4119">EL57-EF58+EM58</f>
        <v>0.33743815993533915</v>
      </c>
      <c r="EN57" s="83">
        <f t="shared" ref="EN57" si="4120">EM57-EG58+EN58</f>
        <v>0.33465169035694459</v>
      </c>
      <c r="EO57" s="83">
        <f t="shared" ref="EO57" si="4121">EN57-EH58+EO58</f>
        <v>0.33201828143329781</v>
      </c>
      <c r="EP57" s="83">
        <f t="shared" ref="EP57" si="4122">EO57-EI58+EP58</f>
        <v>0.3295149750409091</v>
      </c>
      <c r="EQ57" s="83">
        <f t="shared" ref="EQ57" si="4123">EP57-EJ58+EQ58</f>
        <v>0.32713247363640269</v>
      </c>
      <c r="ER57" s="83">
        <f t="shared" ref="ER57" si="4124">EQ57-EK58+ER58</f>
        <v>0.324869472450802</v>
      </c>
      <c r="ES57" s="83">
        <f t="shared" ref="ES57" si="4125">ER57-EL58+ES58</f>
        <v>0.32272826444909009</v>
      </c>
      <c r="ET57" s="83">
        <f t="shared" ref="ET57" si="4126">ES57-EM58+ET58</f>
        <v>0.3207115057338602</v>
      </c>
      <c r="EU57" s="83">
        <f t="shared" ref="EU57" si="4127">ET57-EN58+EU58</f>
        <v>0.31882002409333515</v>
      </c>
      <c r="EV57" s="83">
        <f t="shared" ref="EV57" si="4128">EU57-EO58+EV58</f>
        <v>0.31705155045310801</v>
      </c>
      <c r="EW57" s="83">
        <f t="shared" ref="EW57" si="4129">EV57-EP58+EW58</f>
        <v>0.31540025213436496</v>
      </c>
      <c r="EX57" s="83">
        <f t="shared" ref="EX57" si="4130">EW57-EQ58+EX58</f>
        <v>0.31385591126981527</v>
      </c>
      <c r="EY57" s="83">
        <f t="shared" ref="EY57" si="4131">EX57-ER58+EY58</f>
        <v>0.31240698746826717</v>
      </c>
      <c r="EZ57" s="83">
        <f t="shared" ref="EZ57" si="4132">EY57-ES58+EZ58</f>
        <v>0.3110426580050813</v>
      </c>
      <c r="FA57" s="83">
        <f t="shared" ref="FA57" si="4133">EZ57-ET58+FA58</f>
        <v>0.30975400751391019</v>
      </c>
      <c r="FB57" s="83">
        <f t="shared" ref="FB57" si="4134">FA57-EU58+FB58</f>
        <v>0.3085345298204481</v>
      </c>
      <c r="FC57" s="83">
        <f t="shared" ref="FC57" si="4135">FB57-EV58+FC58</f>
        <v>0.30738009370715863</v>
      </c>
      <c r="FD57" s="83">
        <f t="shared" ref="FD57" si="4136">FC57-EW58+FD58</f>
        <v>0.30628851223304643</v>
      </c>
      <c r="FE57" s="83">
        <f t="shared" ref="FE57" si="4137">FD57-EX58+FE58</f>
        <v>0.30525884199172532</v>
      </c>
      <c r="FF57" s="83">
        <f t="shared" ref="FF57" si="4138">FE57-EY58+FF58</f>
        <v>0.30429007296572863</v>
      </c>
      <c r="FG57" s="83">
        <f t="shared" ref="FG57" si="4139">FF57-EZ58+FG58</f>
        <v>0.30338045229551752</v>
      </c>
      <c r="FH57" s="83">
        <f t="shared" ref="FH57" si="4140">FG57-FA58+FH58</f>
        <v>0.30252727526599205</v>
      </c>
      <c r="FI57" s="83">
        <f t="shared" ref="FI57" si="4141">FH57-FB58+FI58</f>
        <v>0.30172699747599946</v>
      </c>
      <c r="FJ57" s="83">
        <f t="shared" ref="FJ57" si="4142">FI57-FC58+FJ58</f>
        <v>0.30097554249887498</v>
      </c>
      <c r="FK57" s="83">
        <f t="shared" ref="FK57" si="4143">FJ57-FD58+FK58</f>
        <v>0.30026869910661491</v>
      </c>
      <c r="FL57" s="83">
        <f t="shared" ref="FL57" si="4144">FK57-FE58+FL58</f>
        <v>0.29960252107047314</v>
      </c>
      <c r="FM57" s="83">
        <f t="shared" ref="FM57" si="4145">FL57-FF58+FM58</f>
        <v>0.29897373569370361</v>
      </c>
      <c r="FN57" s="83">
        <f t="shared" ref="FN57" si="4146">FM57-FG58+FN58</f>
        <v>0.29837983490661329</v>
      </c>
      <c r="FO57" s="83">
        <f t="shared" ref="FO57" si="4147">FN57-FH58+FO58</f>
        <v>0.29781896918808637</v>
      </c>
      <c r="FP57" s="83">
        <f t="shared" ref="FP57" si="4148">FO57-FI58+FP58</f>
        <v>0.29728973997909863</v>
      </c>
      <c r="FQ57" s="83">
        <f t="shared" ref="FQ57" si="4149">FP57-FJ58+FQ58</f>
        <v>0.29679096383648595</v>
      </c>
      <c r="FR57" s="83">
        <f t="shared" ref="FR57" si="4150">FQ57-FK58+FR58</f>
        <v>0.29632146142574572</v>
      </c>
      <c r="FS57" s="83">
        <f t="shared" ref="FS57" si="4151">FR57-FL58+FS58</f>
        <v>0.2958799066228287</v>
      </c>
      <c r="FT57" s="83">
        <f t="shared" ref="FT57" si="4152">FS57-FM58+FT58</f>
        <v>0.29546475550463891</v>
      </c>
      <c r="FU57" s="83">
        <f t="shared" ref="FU57" si="4153">FT57-FN58+FU58</f>
        <v>0.29507430007965996</v>
      </c>
      <c r="FV57" s="83">
        <f t="shared" ref="FV57" si="4154">FU57-FO58+FV58</f>
        <v>0.29470677770072284</v>
      </c>
      <c r="FW57" s="83">
        <f t="shared" ref="FW57" si="4155">FV57-FP58+FW58</f>
        <v>0.29436048793700248</v>
      </c>
      <c r="FX57" s="83">
        <f t="shared" ref="FX57" si="4156">FW57-FQ58+FX58</f>
        <v>0.29403388622939147</v>
      </c>
      <c r="FY57" s="83">
        <f t="shared" ref="FY57" si="4157">FX57-FR58+FY58</f>
        <v>0.29372563809460867</v>
      </c>
      <c r="GA57" t="s">
        <v>100</v>
      </c>
    </row>
    <row r="58" spans="1:183" s="95" customFormat="1" x14ac:dyDescent="0.25">
      <c r="A58" s="87" t="s">
        <v>121</v>
      </c>
      <c r="B58" s="94"/>
      <c r="C58" s="113">
        <f t="shared" si="3985"/>
        <v>1.1692588795365262E-2</v>
      </c>
      <c r="D58" s="114">
        <f t="shared" ref="D58" si="4158">D57-C57</f>
        <v>1.4498810106252924E-2</v>
      </c>
      <c r="E58" s="114">
        <f t="shared" ref="E58" si="4159">E57-D57</f>
        <v>1.7978524531753623E-2</v>
      </c>
      <c r="F58" s="114">
        <f t="shared" ref="F58" si="4160">F57-E57</f>
        <v>2.2293370419374486E-2</v>
      </c>
      <c r="G58" s="114">
        <f t="shared" ref="G58" si="4161">G57-F57</f>
        <v>2.7643779320024361E-2</v>
      </c>
      <c r="H58" s="114">
        <f t="shared" ref="H58" si="4162">H57-G57</f>
        <v>3.4278286356830223E-2</v>
      </c>
      <c r="I58" s="114">
        <f>I57-H57</f>
        <v>4.2505075082469479E-2</v>
      </c>
      <c r="J58" s="87">
        <f>C34*($G$6+$I$6*(1-J13))</f>
        <v>5.0445786190842577E-2</v>
      </c>
      <c r="K58" s="87">
        <f t="shared" ref="K58:BV58" si="4163">D34*($G$6+$I$6*(1-K13))</f>
        <v>6.255277487664479E-2</v>
      </c>
      <c r="L58" s="87">
        <f t="shared" si="4163"/>
        <v>7.7565440847039563E-2</v>
      </c>
      <c r="M58" s="87">
        <f t="shared" si="4163"/>
        <v>9.618114665032905E-2</v>
      </c>
      <c r="N58" s="87">
        <f t="shared" si="4163"/>
        <v>0.119264621846408</v>
      </c>
      <c r="O58" s="87">
        <f t="shared" si="4163"/>
        <v>0.14788813108954588</v>
      </c>
      <c r="P58" s="87">
        <f t="shared" si="4163"/>
        <v>0.18338128255103694</v>
      </c>
      <c r="Q58" s="87">
        <f t="shared" si="4163"/>
        <v>0.22739279036328569</v>
      </c>
      <c r="R58" s="87">
        <f t="shared" si="4163"/>
        <v>0.28196706005047423</v>
      </c>
      <c r="S58" s="87">
        <f t="shared" si="4163"/>
        <v>0.34963915446258809</v>
      </c>
      <c r="T58" s="87">
        <f t="shared" si="4163"/>
        <v>0.43355255153360911</v>
      </c>
      <c r="U58" s="87">
        <f t="shared" si="4163"/>
        <v>0.53760516390167545</v>
      </c>
      <c r="V58" s="87">
        <f t="shared" si="4163"/>
        <v>0.6666304032380771</v>
      </c>
      <c r="W58" s="87">
        <f t="shared" si="4163"/>
        <v>0.82662170001521618</v>
      </c>
      <c r="X58" s="87">
        <f t="shared" si="4163"/>
        <v>0.5949896941159285</v>
      </c>
      <c r="Y58" s="87">
        <f t="shared" si="4163"/>
        <v>0.70871374898686867</v>
      </c>
      <c r="Z58" s="87">
        <f t="shared" si="4163"/>
        <v>0.84964653489165187</v>
      </c>
      <c r="AA58" s="87">
        <f t="shared" si="4163"/>
        <v>1.0242742484905172</v>
      </c>
      <c r="AB58" s="87">
        <f t="shared" si="4163"/>
        <v>1.2406168948368341</v>
      </c>
      <c r="AC58" s="87">
        <f t="shared" si="4163"/>
        <v>1.5085843078412229</v>
      </c>
      <c r="AD58" s="87">
        <f t="shared" si="4163"/>
        <v>1.8404111930349409</v>
      </c>
      <c r="AE58" s="87">
        <f t="shared" si="4163"/>
        <v>2.2511867504447034</v>
      </c>
      <c r="AF58" s="87">
        <f t="shared" si="4163"/>
        <v>0.91397730192480209</v>
      </c>
      <c r="AG58" s="87">
        <f t="shared" si="4163"/>
        <v>1.0095476369903695</v>
      </c>
      <c r="AH58" s="87">
        <f t="shared" si="4163"/>
        <v>1.1222961995358123</v>
      </c>
      <c r="AI58" s="87">
        <f t="shared" si="4163"/>
        <v>1.2562991029977417</v>
      </c>
      <c r="AJ58" s="87">
        <f t="shared" si="4163"/>
        <v>1.4165867661526661</v>
      </c>
      <c r="AK58" s="87">
        <f t="shared" si="4163"/>
        <v>1.626237587708778</v>
      </c>
      <c r="AL58" s="87">
        <f t="shared" si="4163"/>
        <v>1.0062578710588121</v>
      </c>
      <c r="AM58" s="87">
        <f t="shared" si="4163"/>
        <v>1.1952163345478255</v>
      </c>
      <c r="AN58" s="87">
        <f t="shared" si="4163"/>
        <v>1.2341110955725945</v>
      </c>
      <c r="AO58" s="87">
        <f t="shared" si="4163"/>
        <v>1.2711361819708005</v>
      </c>
      <c r="AP58" s="87">
        <f t="shared" si="4163"/>
        <v>1.3052596545590243</v>
      </c>
      <c r="AQ58" s="87">
        <f t="shared" si="4163"/>
        <v>1.3352043988559945</v>
      </c>
      <c r="AR58" s="87">
        <f t="shared" si="4163"/>
        <v>1.359389110526426</v>
      </c>
      <c r="AS58" s="87">
        <f t="shared" si="4163"/>
        <v>0.82551292897620632</v>
      </c>
      <c r="AT58" s="87">
        <f t="shared" si="4163"/>
        <v>0.79095138329845016</v>
      </c>
      <c r="AU58" s="87">
        <f t="shared" si="4163"/>
        <v>0.8125712681701146</v>
      </c>
      <c r="AV58" s="87">
        <f t="shared" si="4163"/>
        <v>0.82928110159337098</v>
      </c>
      <c r="AW58" s="87">
        <f t="shared" si="4163"/>
        <v>0.83943599846664974</v>
      </c>
      <c r="AX58" s="87">
        <f t="shared" si="4163"/>
        <v>0.84096524900764902</v>
      </c>
      <c r="AY58" s="87">
        <f t="shared" si="4163"/>
        <v>0.83127208656901308</v>
      </c>
      <c r="AZ58" s="87">
        <f t="shared" si="4163"/>
        <v>0.80711003518302626</v>
      </c>
      <c r="BA58" s="87">
        <f t="shared" si="4163"/>
        <v>0.76080876261628927</v>
      </c>
      <c r="BB58" s="87">
        <f t="shared" si="4163"/>
        <v>0.7415373777560893</v>
      </c>
      <c r="BC58" s="87">
        <f t="shared" si="4163"/>
        <v>0.7197668210657765</v>
      </c>
      <c r="BD58" s="87">
        <f t="shared" si="4163"/>
        <v>0.69483368799098599</v>
      </c>
      <c r="BE58" s="87">
        <f t="shared" si="4163"/>
        <v>0.66590970517936099</v>
      </c>
      <c r="BF58" s="87">
        <f t="shared" si="4163"/>
        <v>0.63196067947135059</v>
      </c>
      <c r="BG58" s="87">
        <f t="shared" si="4163"/>
        <v>0.59169597429094301</v>
      </c>
      <c r="BH58" s="87">
        <f t="shared" si="4163"/>
        <v>0.58492437594363489</v>
      </c>
      <c r="BI58" s="87">
        <f t="shared" si="4163"/>
        <v>0.57212370645106203</v>
      </c>
      <c r="BJ58" s="87">
        <f t="shared" si="4163"/>
        <v>0.55634675335844319</v>
      </c>
      <c r="BK58" s="87">
        <f t="shared" si="4163"/>
        <v>0.53768521305997319</v>
      </c>
      <c r="BL58" s="87">
        <f t="shared" si="4163"/>
        <v>0.51628043861755313</v>
      </c>
      <c r="BM58" s="87">
        <f t="shared" si="4163"/>
        <v>0.4922955913990838</v>
      </c>
      <c r="BN58" s="87">
        <f t="shared" si="4163"/>
        <v>0.46599695652053769</v>
      </c>
      <c r="BO58" s="87">
        <f t="shared" si="4163"/>
        <v>0.45207101048518594</v>
      </c>
      <c r="BP58" s="87">
        <f t="shared" si="4163"/>
        <v>0.44022963420266609</v>
      </c>
      <c r="BQ58" s="87">
        <f t="shared" si="4163"/>
        <v>0.42787402991703882</v>
      </c>
      <c r="BR58" s="87">
        <f t="shared" si="4163"/>
        <v>0.41503099287402689</v>
      </c>
      <c r="BS58" s="87">
        <f t="shared" si="4163"/>
        <v>0.40179457058484735</v>
      </c>
      <c r="BT58" s="87">
        <f t="shared" si="4163"/>
        <v>0.3883472835555683</v>
      </c>
      <c r="BU58" s="87">
        <f t="shared" si="4163"/>
        <v>0.37498183453919709</v>
      </c>
      <c r="BV58" s="87">
        <f t="shared" si="4163"/>
        <v>0.36213206268723552</v>
      </c>
      <c r="BW58" s="87">
        <f t="shared" ref="BW58:DS58" si="4164">BP34*($G$6+$I$6*(1-BW13))</f>
        <v>0.34977993502057481</v>
      </c>
      <c r="BX58" s="87">
        <f t="shared" si="4164"/>
        <v>0.33761493668021736</v>
      </c>
      <c r="BY58" s="87">
        <f t="shared" si="4164"/>
        <v>0.32577911636068274</v>
      </c>
      <c r="BZ58" s="87">
        <f t="shared" si="4164"/>
        <v>0.31443020515295006</v>
      </c>
      <c r="CA58" s="87">
        <f t="shared" si="4164"/>
        <v>0.30374576294140471</v>
      </c>
      <c r="CB58" s="87">
        <f t="shared" si="4164"/>
        <v>0.29393228941592808</v>
      </c>
      <c r="CC58" s="87">
        <f t="shared" si="4164"/>
        <v>0.28523436883658387</v>
      </c>
      <c r="CD58" s="87">
        <f t="shared" si="4164"/>
        <v>0.27645319461484685</v>
      </c>
      <c r="CE58" s="87">
        <f t="shared" si="4164"/>
        <v>0.26768041174686924</v>
      </c>
      <c r="CF58" s="87">
        <f t="shared" si="4164"/>
        <v>0.25901495032397837</v>
      </c>
      <c r="CG58" s="87">
        <f t="shared" si="4164"/>
        <v>0.25056159444047155</v>
      </c>
      <c r="CH58" s="87">
        <f t="shared" si="4164"/>
        <v>0.24242817220066085</v>
      </c>
      <c r="CI58" s="87">
        <f t="shared" si="4164"/>
        <v>0.27384339672060914</v>
      </c>
      <c r="CJ58" s="87">
        <f t="shared" si="4164"/>
        <v>0.1748660571768966</v>
      </c>
      <c r="CK58" s="87">
        <f t="shared" si="4164"/>
        <v>0.16955524659761192</v>
      </c>
      <c r="CL58" s="87">
        <f t="shared" si="4164"/>
        <v>0.16449213523270595</v>
      </c>
      <c r="CM58" s="87">
        <f t="shared" si="4164"/>
        <v>0.15966563529385791</v>
      </c>
      <c r="CN58" s="87">
        <f t="shared" si="4164"/>
        <v>0.15506065521653342</v>
      </c>
      <c r="CO58" s="87">
        <f t="shared" si="4164"/>
        <v>0.15065763292648982</v>
      </c>
      <c r="CP58" s="87">
        <f t="shared" si="4164"/>
        <v>0.14643159482808499</v>
      </c>
      <c r="CQ58" s="87">
        <f t="shared" si="4164"/>
        <v>0.14505272987285706</v>
      </c>
      <c r="CR58" s="87">
        <f t="shared" si="4164"/>
        <v>0.13809275660425838</v>
      </c>
      <c r="CS58" s="87">
        <f t="shared" si="4164"/>
        <v>0.1313496997364374</v>
      </c>
      <c r="CT58" s="87">
        <f t="shared" si="4164"/>
        <v>0.12484097783846329</v>
      </c>
      <c r="CU58" s="87">
        <f t="shared" si="4164"/>
        <v>0.1185767086327299</v>
      </c>
      <c r="CV58" s="87">
        <f t="shared" si="4164"/>
        <v>0.11255897695788591</v>
      </c>
      <c r="CW58" s="87">
        <f t="shared" si="4164"/>
        <v>0.10678127645870264</v>
      </c>
      <c r="CX58" s="87">
        <f t="shared" si="4164"/>
        <v>9.8527093908647112E-2</v>
      </c>
      <c r="CY58" s="87">
        <f t="shared" si="4164"/>
        <v>9.6350653542541687E-2</v>
      </c>
      <c r="CZ58" s="87">
        <f t="shared" si="4164"/>
        <v>9.4052707878486755E-2</v>
      </c>
      <c r="DA58" s="87">
        <f t="shared" si="4164"/>
        <v>9.163109479340549E-2</v>
      </c>
      <c r="DB58" s="87">
        <f t="shared" si="4164"/>
        <v>8.9085727956152522E-2</v>
      </c>
      <c r="DC58" s="87">
        <f t="shared" si="4164"/>
        <v>8.6418352580372351E-2</v>
      </c>
      <c r="DD58" s="87">
        <f t="shared" si="4164"/>
        <v>8.3632282680431921E-2</v>
      </c>
      <c r="DE58" s="87">
        <f t="shared" si="4164"/>
        <v>8.0732167002093499E-2</v>
      </c>
      <c r="DF58" s="87">
        <f t="shared" si="4164"/>
        <v>7.7330449998409712E-2</v>
      </c>
      <c r="DG58" s="87">
        <f t="shared" si="4164"/>
        <v>7.427943385789916E-2</v>
      </c>
      <c r="DH58" s="87">
        <f t="shared" si="4164"/>
        <v>7.1554369693169473E-2</v>
      </c>
      <c r="DI58" s="87">
        <f t="shared" si="4164"/>
        <v>6.9129095696285822E-2</v>
      </c>
      <c r="DJ58" s="87">
        <f t="shared" si="4164"/>
        <v>6.6976719396203394E-2</v>
      </c>
      <c r="DK58" s="87">
        <f t="shared" si="4164"/>
        <v>6.5070335286207398E-2</v>
      </c>
      <c r="DL58" s="87">
        <f t="shared" si="4164"/>
        <v>6.3383763867290957E-2</v>
      </c>
      <c r="DM58" s="87">
        <f t="shared" si="4164"/>
        <v>6.2088907093666955E-2</v>
      </c>
      <c r="DN58" s="87">
        <f t="shared" si="4164"/>
        <v>6.0705174322574516E-2</v>
      </c>
      <c r="DO58" s="87">
        <f t="shared" si="4164"/>
        <v>5.9266871482865115E-2</v>
      </c>
      <c r="DP58" s="87">
        <f t="shared" si="4164"/>
        <v>5.7806658077329966E-2</v>
      </c>
      <c r="DQ58" s="87">
        <f t="shared" si="4164"/>
        <v>5.6355294370959146E-2</v>
      </c>
      <c r="DR58" s="87">
        <f t="shared" si="4164"/>
        <v>5.4941455925133685E-2</v>
      </c>
      <c r="DS58" s="87">
        <f t="shared" si="4164"/>
        <v>5.3591619351522561E-2</v>
      </c>
      <c r="DT58" s="87">
        <f t="shared" ref="DT58" si="4165">DM34*($G$6+$I$6*(1-DT13))</f>
        <v>5.2330019283983641E-2</v>
      </c>
      <c r="DU58" s="87">
        <f t="shared" ref="DU58" si="4166">DN34*($G$6+$I$6*(1-DU13))</f>
        <v>5.1221525374055575E-2</v>
      </c>
      <c r="DV58" s="87">
        <f t="shared" ref="DV58" si="4167">DO34*($G$6+$I$6*(1-DV13))</f>
        <v>5.0234194685030931E-2</v>
      </c>
      <c r="DW58" s="87">
        <f t="shared" ref="DW58" si="4168">DP34*($G$6+$I$6*(1-DW13))</f>
        <v>4.9340378676723334E-2</v>
      </c>
      <c r="DX58" s="87">
        <f t="shared" ref="DX58" si="4169">DQ34*($G$6+$I$6*(1-DX13))</f>
        <v>4.851670529242736E-2</v>
      </c>
      <c r="DY58" s="87">
        <f t="shared" ref="DY58" si="4170">DR34*($G$6+$I$6*(1-DY13))</f>
        <v>4.7743993226795622E-2</v>
      </c>
      <c r="DZ58" s="87">
        <f t="shared" ref="DZ58" si="4171">DS34*($G$6+$I$6*(1-DZ13))</f>
        <v>4.7007100686787748E-2</v>
      </c>
      <c r="EA58" s="87">
        <f t="shared" ref="EA58" si="4172">DT34*($G$6+$I$6*(1-EA13))</f>
        <v>4.6294712258349212E-2</v>
      </c>
      <c r="EB58" s="87">
        <f t="shared" ref="EB58" si="4173">DU34*($G$6+$I$6*(1-EB13))</f>
        <v>4.5584789658022054E-2</v>
      </c>
      <c r="EC58" s="87">
        <f t="shared" ref="EC58" si="4174">DV34*($G$6+$I$6*(1-EC13))</f>
        <v>4.4894907104200597E-2</v>
      </c>
      <c r="ED58" s="87">
        <f t="shared" ref="ED58" si="4175">DW34*($G$6+$I$6*(1-ED13))</f>
        <v>4.4237825264771137E-2</v>
      </c>
      <c r="EE58" s="87">
        <f t="shared" ref="EE58" si="4176">DX34*($G$6+$I$6*(1-EE13))</f>
        <v>4.3621923457354612E-2</v>
      </c>
      <c r="EF58" s="87">
        <f t="shared" ref="EF58" si="4177">DY34*($G$6+$I$6*(1-EF13))</f>
        <v>4.3051648801460361E-2</v>
      </c>
      <c r="EG58" s="87">
        <f t="shared" ref="EG58" si="4178">DZ34*($G$6+$I$6*(1-EG13))</f>
        <v>4.2527972509781471E-2</v>
      </c>
      <c r="EH58" s="87">
        <f t="shared" ref="EH58" si="4179">EA34*($G$6+$I$6*(1-EH13))</f>
        <v>4.204884339601507E-2</v>
      </c>
      <c r="EI58" s="87">
        <f t="shared" ref="EI58" si="4180">EB34*($G$6+$I$6*(1-EI13))</f>
        <v>4.1609628904411916E-2</v>
      </c>
      <c r="EJ58" s="87">
        <f t="shared" ref="EJ58" si="4181">EC34*($G$6+$I$6*(1-EJ13))</f>
        <v>4.1199386028345844E-2</v>
      </c>
      <c r="EK58" s="87">
        <f t="shared" ref="EK58" si="4182">ED34*($G$6+$I$6*(1-EK13))</f>
        <v>4.0810768784241946E-2</v>
      </c>
      <c r="EL58" s="87">
        <f t="shared" ref="EL58" si="4183">EE34*($G$6+$I$6*(1-EL13))</f>
        <v>4.043936634724047E-2</v>
      </c>
      <c r="EM58" s="87">
        <f t="shared" ref="EM58" si="4184">EF34*($G$6+$I$6*(1-EM13))</f>
        <v>4.0083073984616392E-2</v>
      </c>
      <c r="EN58" s="87">
        <f t="shared" ref="EN58" si="4185">EG34*($G$6+$I$6*(1-EN13))</f>
        <v>3.9741502931386903E-2</v>
      </c>
      <c r="EO58" s="87">
        <f t="shared" ref="EO58" si="4186">EH34*($G$6+$I$6*(1-EO13))</f>
        <v>3.9415434472368303E-2</v>
      </c>
      <c r="EP58" s="87">
        <f t="shared" ref="EP58" si="4187">EI34*($G$6+$I$6*(1-EP13))</f>
        <v>3.910632251202318E-2</v>
      </c>
      <c r="EQ58" s="87">
        <f t="shared" ref="EQ58" si="4188">EJ34*($G$6+$I$6*(1-EQ13))</f>
        <v>3.8816884623839427E-2</v>
      </c>
      <c r="ER58" s="87">
        <f t="shared" ref="ER58" si="4189">EK34*($G$6+$I$6*(1-ER13))</f>
        <v>3.854776759864123E-2</v>
      </c>
      <c r="ES58" s="87">
        <f t="shared" ref="ES58" si="4190">EL34*($G$6+$I$6*(1-ES13))</f>
        <v>3.829815834552857E-2</v>
      </c>
      <c r="ET58" s="87">
        <f t="shared" ref="ET58" si="4191">EM34*($G$6+$I$6*(1-ET13))</f>
        <v>3.8066315269386544E-2</v>
      </c>
      <c r="EU58" s="87">
        <f t="shared" ref="EU58" si="4192">EN34*($G$6+$I$6*(1-EU13))</f>
        <v>3.7850021290861839E-2</v>
      </c>
      <c r="EV58" s="87">
        <f t="shared" ref="EV58" si="4193">EO34*($G$6+$I$6*(1-EV13))</f>
        <v>3.7646960832141155E-2</v>
      </c>
      <c r="EW58" s="87">
        <f t="shared" ref="EW58" si="4194">EP34*($G$6+$I$6*(1-EW13))</f>
        <v>3.7455024193280118E-2</v>
      </c>
      <c r="EX58" s="87">
        <f t="shared" ref="EX58" si="4195">EQ34*($G$6+$I$6*(1-EX13))</f>
        <v>3.727254375928974E-2</v>
      </c>
      <c r="EY58" s="87">
        <f t="shared" ref="EY58" si="4196">ER34*($G$6+$I$6*(1-EY13))</f>
        <v>3.7098843797093113E-2</v>
      </c>
      <c r="EZ58" s="87">
        <f t="shared" ref="EZ58" si="4197">ES34*($G$6+$I$6*(1-EZ13))</f>
        <v>3.6933828882342701E-2</v>
      </c>
      <c r="FA58" s="87">
        <f t="shared" ref="FA58" si="4198">ET34*($G$6+$I$6*(1-FA13))</f>
        <v>3.6777664778215438E-2</v>
      </c>
      <c r="FB58" s="87">
        <f t="shared" ref="FB58" si="4199">EU34*($G$6+$I$6*(1-FB13))</f>
        <v>3.6630543597399735E-2</v>
      </c>
      <c r="FC58" s="87">
        <f t="shared" ref="FC58" si="4200">EV34*($G$6+$I$6*(1-FC13))</f>
        <v>3.6492524718851671E-2</v>
      </c>
      <c r="FD58" s="87">
        <f t="shared" ref="FD58" si="4201">EW34*($G$6+$I$6*(1-FD13))</f>
        <v>3.6363442719167888E-2</v>
      </c>
      <c r="FE58" s="87">
        <f t="shared" ref="FE58" si="4202">EX34*($G$6+$I$6*(1-FE13))</f>
        <v>3.62428735179686E-2</v>
      </c>
      <c r="FF58" s="87">
        <f t="shared" ref="FF58" si="4203">EY34*($G$6+$I$6*(1-FF13))</f>
        <v>3.6130074771096442E-2</v>
      </c>
      <c r="FG58" s="87">
        <f t="shared" ref="FG58" si="4204">EZ34*($G$6+$I$6*(1-FG13))</f>
        <v>3.6024208212131578E-2</v>
      </c>
      <c r="FH58" s="87">
        <f t="shared" ref="FH58" si="4205">FA34*($G$6+$I$6*(1-FH13))</f>
        <v>3.5924487748689962E-2</v>
      </c>
      <c r="FI58" s="87">
        <f t="shared" ref="FI58" si="4206">FB34*($G$6+$I$6*(1-FI13))</f>
        <v>3.5830265807407148E-2</v>
      </c>
      <c r="FJ58" s="87">
        <f t="shared" ref="FJ58" si="4207">FC34*($G$6+$I$6*(1-FJ13))</f>
        <v>3.5741069741727194E-2</v>
      </c>
      <c r="FK58" s="87">
        <f t="shared" ref="FK58" si="4208">FD34*($G$6+$I$6*(1-FK13))</f>
        <v>3.5656599326907769E-2</v>
      </c>
      <c r="FL58" s="87">
        <f t="shared" ref="FL58" si="4209">FE34*($G$6+$I$6*(1-FL13))</f>
        <v>3.5576695481826834E-2</v>
      </c>
      <c r="FM58" s="87">
        <f t="shared" ref="FM58" si="4210">FF34*($G$6+$I$6*(1-FM13))</f>
        <v>3.5501289394326875E-2</v>
      </c>
      <c r="FN58" s="87">
        <f t="shared" ref="FN58" si="4211">FG34*($G$6+$I$6*(1-FN13))</f>
        <v>3.5430307425041274E-2</v>
      </c>
      <c r="FO58" s="87">
        <f t="shared" ref="FO58" si="4212">FH34*($G$6+$I$6*(1-FO13))</f>
        <v>3.5363622030163029E-2</v>
      </c>
      <c r="FP58" s="87">
        <f t="shared" ref="FP58" si="4213">FI34*($G$6+$I$6*(1-FP13))</f>
        <v>3.5301036598419447E-2</v>
      </c>
      <c r="FQ58" s="87">
        <f t="shared" ref="FQ58" si="4214">FJ34*($G$6+$I$6*(1-FQ13))</f>
        <v>3.5242293599114544E-2</v>
      </c>
      <c r="FR58" s="87">
        <f t="shared" ref="FR58" si="4215">FK34*($G$6+$I$6*(1-FR13))</f>
        <v>3.518709691616758E-2</v>
      </c>
      <c r="FS58" s="87">
        <f t="shared" ref="FS58" si="4216">FL34*($G$6+$I$6*(1-FS13))</f>
        <v>3.5135140678909826E-2</v>
      </c>
      <c r="FT58" s="87">
        <f t="shared" ref="FT58" si="4217">FM34*($G$6+$I$6*(1-FT13))</f>
        <v>3.508613827613713E-2</v>
      </c>
      <c r="FU58" s="87">
        <f t="shared" ref="FU58" si="4218">FN34*($G$6+$I$6*(1-FU13))</f>
        <v>3.5039852000062308E-2</v>
      </c>
      <c r="FV58" s="87">
        <f t="shared" ref="FV58" si="4219">FO34*($G$6+$I$6*(1-FV13))</f>
        <v>3.499609965122593E-2</v>
      </c>
      <c r="FW58" s="87">
        <f t="shared" ref="FW58" si="4220">FP34*($G$6+$I$6*(1-FW13))</f>
        <v>3.4954746834699076E-2</v>
      </c>
      <c r="FX58" s="87">
        <f t="shared" ref="FX58" si="4221">FQ34*($G$6+$I$6*(1-FX13))</f>
        <v>3.4915691891503495E-2</v>
      </c>
      <c r="FY58" s="87">
        <f t="shared" ref="FY58" si="4222">FR34*($G$6+$I$6*(1-FY13))</f>
        <v>3.4878848781384753E-2</v>
      </c>
      <c r="GA58" s="87" t="s">
        <v>121</v>
      </c>
    </row>
    <row r="59" spans="1:183" x14ac:dyDescent="0.25">
      <c r="A59" t="s">
        <v>73</v>
      </c>
      <c r="B59" s="60"/>
      <c r="C59" s="112">
        <f t="shared" ref="C59:G60" si="4223">D59/(1+$V$6)</f>
        <v>5.2603581985729848E-2</v>
      </c>
      <c r="D59" s="112">
        <f t="shared" si="4223"/>
        <v>6.5228441662305015E-2</v>
      </c>
      <c r="E59" s="112">
        <f t="shared" si="4223"/>
        <v>8.088326766125821E-2</v>
      </c>
      <c r="F59" s="112">
        <f t="shared" si="4223"/>
        <v>0.10029525189996018</v>
      </c>
      <c r="G59" s="112">
        <f t="shared" si="4223"/>
        <v>0.12436611235595062</v>
      </c>
      <c r="H59" s="112">
        <f>I59/(1+$V$6)</f>
        <v>0.15421397932137876</v>
      </c>
      <c r="I59" s="104">
        <f>V10*AL7</f>
        <v>0.19122533435850966</v>
      </c>
      <c r="J59" s="83">
        <f t="shared" ref="J59" si="4224">I59-C60+J60</f>
        <v>0.22496973652331337</v>
      </c>
      <c r="K59" s="83">
        <f t="shared" ref="K59" si="4225">J59-D60+K60</f>
        <v>0.26681279520766998</v>
      </c>
      <c r="L59" s="83">
        <f t="shared" ref="L59" si="4226">K59-E60+L60</f>
        <v>0.31869818797627225</v>
      </c>
      <c r="M59" s="83">
        <f t="shared" ref="M59" si="4227">L59-F60+M60</f>
        <v>0.38303607500933901</v>
      </c>
      <c r="N59" s="83">
        <f t="shared" ref="N59" si="4228">M59-G60+N60</f>
        <v>0.46281505493034175</v>
      </c>
      <c r="O59" s="83">
        <f t="shared" ref="O59" si="4229">N59-H60+O60</f>
        <v>0.5617409900323852</v>
      </c>
      <c r="P59" s="83">
        <f t="shared" ref="P59" si="4230">O59-I60+P60</f>
        <v>0.68440914955891896</v>
      </c>
      <c r="Q59" s="83">
        <f t="shared" ref="Q59" si="4231">P59-J60+Q60</f>
        <v>0.8384860070042085</v>
      </c>
      <c r="R59" s="83">
        <f t="shared" ref="R59" si="4232">Q59-K60+R60</f>
        <v>1.0295413102363675</v>
      </c>
      <c r="S59" s="83">
        <f t="shared" ref="S59" si="4233">R59-L60+S60</f>
        <v>1.2664498862442444</v>
      </c>
      <c r="T59" s="83">
        <f t="shared" ref="T59" si="4234">S59-M60+T60</f>
        <v>1.5602165204940119</v>
      </c>
      <c r="U59" s="83">
        <f t="shared" ref="U59" si="4235">T59-N60+U60</f>
        <v>1.9244871469637237</v>
      </c>
      <c r="V59" s="83">
        <f t="shared" ref="V59" si="4236">U59-O60+V60</f>
        <v>2.3761827237861661</v>
      </c>
      <c r="W59" s="83">
        <f t="shared" ref="W59" si="4237">V59-P60+W60</f>
        <v>2.9362852390459953</v>
      </c>
      <c r="X59" s="83">
        <f t="shared" ref="X59" si="4238">W59-Q60+X60</f>
        <v>2.9515239996655778</v>
      </c>
      <c r="Y59" s="83">
        <f t="shared" ref="Y59" si="4239">X59-R60+Y60</f>
        <v>2.9590457653077604</v>
      </c>
      <c r="Z59" s="83">
        <f t="shared" ref="Z59" si="4240">Y59-S60+Z60</f>
        <v>2.9569908596764258</v>
      </c>
      <c r="AA59" s="83">
        <f t="shared" ref="AA59" si="4241">Z59-T60+AA60</f>
        <v>2.9430493761746197</v>
      </c>
      <c r="AB59" s="83">
        <f t="shared" ref="AB59" si="4242">AA59-U60+AB60</f>
        <v>2.9143510947819804</v>
      </c>
      <c r="AC59" s="83">
        <f t="shared" ref="AC59" si="4243">AB59-V60+AC60</f>
        <v>2.8673279071509028</v>
      </c>
      <c r="AD59" s="83">
        <f t="shared" ref="AD59" si="4244">AC59-W60+AD60</f>
        <v>2.7975415807909996</v>
      </c>
      <c r="AE59" s="83">
        <f t="shared" ref="AE59" si="4245">AD59-X60+AE60</f>
        <v>3.3787560257626468</v>
      </c>
      <c r="AF59" s="83">
        <f t="shared" ref="AF59" si="4246">AE59-Y60+AF60</f>
        <v>3.4450294218032447</v>
      </c>
      <c r="AG59" s="83">
        <f t="shared" ref="AG59" si="4247">AF59-Z60+AG60</f>
        <v>3.4912934199596042</v>
      </c>
      <c r="AH59" s="83">
        <f t="shared" ref="AH59" si="4248">AG59-AA60+AH60</f>
        <v>3.5105530833613847</v>
      </c>
      <c r="AI59" s="83">
        <f t="shared" ref="AI59" si="4249">AH59-AB60+AI60</f>
        <v>3.4941305033555494</v>
      </c>
      <c r="AJ59" s="83">
        <f t="shared" ref="AJ59" si="4250">AI59-AC60+AJ60</f>
        <v>3.4312586945061292</v>
      </c>
      <c r="AK59" s="83">
        <f t="shared" ref="AK59" si="4251">AJ59-AD60+AK60</f>
        <v>3.3857139998754748</v>
      </c>
      <c r="AL59" s="83">
        <f t="shared" ref="AL59" si="4252">AK59-AE60+AL60</f>
        <v>2.9601644598531522</v>
      </c>
      <c r="AM59" s="83">
        <f t="shared" ref="AM59" si="4253">AL59-AF60+AM60</f>
        <v>3.0859342811026114</v>
      </c>
      <c r="AN59" s="83">
        <f t="shared" ref="AN59" si="4254">AM59-AG60+AN60</f>
        <v>3.1916555332456169</v>
      </c>
      <c r="AO59" s="83">
        <f t="shared" ref="AO59" si="4255">AN59-AH60+AO60</f>
        <v>3.2703515787228126</v>
      </c>
      <c r="AP59" s="83">
        <f t="shared" ref="AP59" si="4256">AO59-AI60+AP60</f>
        <v>3.3131204095200757</v>
      </c>
      <c r="AQ59" s="83">
        <f t="shared" ref="AQ59" si="4257">AP59-AJ60+AQ60</f>
        <v>3.3086790046251009</v>
      </c>
      <c r="AR59" s="83">
        <f t="shared" ref="AR59" si="4258">AQ59-AK60+AR60</f>
        <v>3.1656644096475421</v>
      </c>
      <c r="AS59" s="83">
        <f t="shared" ref="AS59" si="4259">AR59-AL60+AS60</f>
        <v>3.0668828746931029</v>
      </c>
      <c r="AT59" s="83">
        <f t="shared" ref="AT59" si="4260">AS59-AM60+AT60</f>
        <v>2.8570109832448214</v>
      </c>
      <c r="AU59" s="83">
        <f t="shared" ref="AU59" si="4261">AT59-AN60+AU60</f>
        <v>2.6450698020638868</v>
      </c>
      <c r="AV59" s="83">
        <f t="shared" ref="AV59" si="4262">AU59-AO60+AV60</f>
        <v>2.4315973750309849</v>
      </c>
      <c r="AW59" s="83">
        <f t="shared" ref="AW59" si="4263">AV59-AP60+AW60</f>
        <v>2.2173783653341941</v>
      </c>
      <c r="AX59" s="83">
        <f t="shared" ref="AX59" si="4264">AW59-AQ60+AX60</f>
        <v>2.0034872501063661</v>
      </c>
      <c r="AY59" s="83">
        <f t="shared" ref="AY59" si="4265">AX59-AR60+AY60</f>
        <v>1.7913421849391287</v>
      </c>
      <c r="AZ59" s="83">
        <f t="shared" ref="AZ59" si="4266">AY59-AS60+AZ60</f>
        <v>1.7628553408984975</v>
      </c>
      <c r="BA59" s="83">
        <f t="shared" ref="BA59" si="4267">AZ59-AT60+BA60</f>
        <v>1.7640560781142818</v>
      </c>
      <c r="BB59" s="83">
        <f t="shared" ref="BB59" si="4268">BA59-AU60+BB60</f>
        <v>1.7464882438895928</v>
      </c>
      <c r="BC59" s="83">
        <f t="shared" ref="BC59" si="4269">BB59-AV60+BC60</f>
        <v>1.7113287735141602</v>
      </c>
      <c r="BD59" s="83">
        <f t="shared" ref="BD59" si="4270">BC59-AW60+BD60</f>
        <v>1.660215724996863</v>
      </c>
      <c r="BE59" s="83">
        <f t="shared" ref="BE59" si="4271">BD59-AX60+BE60</f>
        <v>1.5953776468375305</v>
      </c>
      <c r="BF59" s="83">
        <f t="shared" ref="BF59" si="4272">BE59-AY60+BF60</f>
        <v>1.5197923376659908</v>
      </c>
      <c r="BG59" s="83">
        <f t="shared" ref="BG59" si="4273">BF59-AZ60+BG60</f>
        <v>1.4373818060008314</v>
      </c>
      <c r="BH59" s="83">
        <f t="shared" ref="BH59" si="4274">BG59-BA60+BH60</f>
        <v>1.3594829052971409</v>
      </c>
      <c r="BI59" s="83">
        <f t="shared" ref="BI59" si="4275">BH59-BB60+BI60</f>
        <v>1.2924244341290294</v>
      </c>
      <c r="BJ59" s="83">
        <f t="shared" ref="BJ59" si="4276">BI59-BC60+BJ60</f>
        <v>1.2354892489208438</v>
      </c>
      <c r="BK59" s="83">
        <f t="shared" ref="BK59" si="4277">BJ59-BD60+BK60</f>
        <v>1.1880951468190379</v>
      </c>
      <c r="BL59" s="83">
        <f t="shared" ref="BL59" si="4278">BK59-BE60+BL60</f>
        <v>1.1498344837580536</v>
      </c>
      <c r="BM59" s="83">
        <f t="shared" ref="BM59" si="4279">BL59-BF60+BM60</f>
        <v>1.1205250121834187</v>
      </c>
      <c r="BN59" s="83">
        <f t="shared" ref="BN59" si="4280">BM59-BG60+BN60</f>
        <v>1.1002744826529778</v>
      </c>
      <c r="BO59" s="83">
        <f t="shared" ref="BO59" si="4281">BN59-BH60+BO60</f>
        <v>1.0748693360867594</v>
      </c>
      <c r="BP59" s="83">
        <f t="shared" ref="BP59" si="4282">BO59-BI60+BP60</f>
        <v>1.0452831923914627</v>
      </c>
      <c r="BQ59" s="83">
        <f t="shared" ref="BQ59" si="4283">BP59-BJ60+BQ60</f>
        <v>1.0129117608389122</v>
      </c>
      <c r="BR59" s="83">
        <f t="shared" ref="BR59" si="4284">BQ59-BK60+BR60</f>
        <v>0.97906467415785392</v>
      </c>
      <c r="BS59" s="83">
        <f t="shared" ref="BS59" si="4285">BR59-BL60+BS60</f>
        <v>0.94495717348691355</v>
      </c>
      <c r="BT59" s="83">
        <f t="shared" ref="BT59" si="4286">BS59-BM60+BT60</f>
        <v>0.91169987754791182</v>
      </c>
      <c r="BU59" s="83">
        <f t="shared" ref="BU59" si="4287">BT59-BN60+BU60</f>
        <v>0.88028538557585312</v>
      </c>
      <c r="BV59" s="83">
        <f t="shared" ref="BV59" si="4288">BU59-BO60+BV60</f>
        <v>0.85157289077443576</v>
      </c>
      <c r="BW59" s="83">
        <f t="shared" ref="BW59" si="4289">BV59-BP60+BW60</f>
        <v>0.82436866257185504</v>
      </c>
      <c r="BX59" s="83">
        <f t="shared" ref="BX59" si="4290">BW59-BQ60+BX60</f>
        <v>0.79840265152188006</v>
      </c>
      <c r="BY59" s="83">
        <f t="shared" ref="BY59" si="4291">BX59-BR60+BY60</f>
        <v>0.77349373933357546</v>
      </c>
      <c r="BZ59" s="83">
        <f t="shared" ref="BZ59" si="4292">BY59-BS60+BZ60</f>
        <v>0.74952826894957025</v>
      </c>
      <c r="CA59" s="83">
        <f t="shared" ref="CA59" si="4293">BZ59-BT60+CA60</f>
        <v>0.72643348000292784</v>
      </c>
      <c r="CB59" s="83">
        <f t="shared" ref="CB59" si="4294">CA59-BU60+CB60</f>
        <v>0.70414656960954358</v>
      </c>
      <c r="CC59" s="83">
        <f t="shared" ref="CC59" si="4295">CB59-BV60+CC60</f>
        <v>0.6825747068650827</v>
      </c>
      <c r="CD59" s="83">
        <f t="shared" ref="CD59" si="4296">CC59-BW60+CD60</f>
        <v>0.66198580587068201</v>
      </c>
      <c r="CE59" s="83">
        <f t="shared" ref="CE59" si="4297">CD59-BX60+CE60</f>
        <v>0.64239737079409998</v>
      </c>
      <c r="CF59" s="83">
        <f t="shared" ref="CF59" si="4298">CE59-BY60+CF60</f>
        <v>0.62377016636372606</v>
      </c>
      <c r="CG59" s="83">
        <f t="shared" ref="CG59" si="4299">CF59-BZ60+CG60</f>
        <v>0.60601409195314559</v>
      </c>
      <c r="CH59" s="83">
        <f t="shared" ref="CH59" si="4300">CG59-CA60+CH60</f>
        <v>0.5889922913224247</v>
      </c>
      <c r="CI59" s="83">
        <f t="shared" ref="CI59" si="4301">CH59-CB60+CI60</f>
        <v>0.58398941424554673</v>
      </c>
      <c r="CJ59" s="83">
        <f t="shared" ref="CJ59" si="4302">CI59-CC60+CJ60</f>
        <v>0.57895296967725463</v>
      </c>
      <c r="CK59" s="83">
        <f t="shared" ref="CK59" si="4303">CJ59-CD60+CK60</f>
        <v>0.5739553561030023</v>
      </c>
      <c r="CL59" s="83">
        <f t="shared" ref="CL59" si="4304">CK59-CE60+CL60</f>
        <v>0.56910465023869694</v>
      </c>
      <c r="CM59" s="83">
        <f t="shared" ref="CM59" si="4305">CL59-CF60+CM60</f>
        <v>0.56448978275392303</v>
      </c>
      <c r="CN59" s="83">
        <f t="shared" ref="CN59" si="4306">CM59-CG60+CN60</f>
        <v>0.56017521870762477</v>
      </c>
      <c r="CO59" s="83">
        <f t="shared" ref="CO59" si="4307">CN59-CH60+CO60</f>
        <v>0.55619685077027414</v>
      </c>
      <c r="CP59" s="83">
        <f t="shared" ref="CP59" si="4308">CO59-CI60+CP60</f>
        <v>0.54109183860957277</v>
      </c>
      <c r="CQ59" s="83">
        <f t="shared" ref="CQ59" si="4309">CP59-CJ60+CQ60</f>
        <v>0.52785723143724617</v>
      </c>
      <c r="CR59" s="83">
        <f t="shared" ref="CR59" si="4310">CQ59-CK60+CR60</f>
        <v>0.51388593027976182</v>
      </c>
      <c r="CS59" s="83">
        <f t="shared" ref="CS59" si="4311">CR59-CL60+CS60</f>
        <v>0.49916424296209916</v>
      </c>
      <c r="CT59" s="83">
        <f t="shared" ref="CT59" si="4312">CS59-CM60+CT60</f>
        <v>0.4836911665825136</v>
      </c>
      <c r="CU59" s="83">
        <f t="shared" ref="CU59" si="4313">CT59-CN60+CU60</f>
        <v>0.46747692214921738</v>
      </c>
      <c r="CV59" s="83">
        <f t="shared" ref="CV59" si="4314">CU59-CO60+CV60</f>
        <v>0.45054137034141489</v>
      </c>
      <c r="CW59" s="83">
        <f t="shared" ref="CW59" si="4315">CV59-CP60+CW60</f>
        <v>0.4329125969310571</v>
      </c>
      <c r="CX59" s="83">
        <f t="shared" ref="CX59" si="4316">CW59-CQ60+CX60</f>
        <v>0.41222085849308227</v>
      </c>
      <c r="CY59" s="83">
        <f t="shared" ref="CY59" si="4317">CX59-CR60+CY60</f>
        <v>0.39365592108195852</v>
      </c>
      <c r="CZ59" s="83">
        <f t="shared" ref="CZ59" si="4318">CY59-CS60+CZ60</f>
        <v>0.37706753315003244</v>
      </c>
      <c r="DA59" s="83">
        <f t="shared" ref="DA59" si="4319">CZ59-CT60+DA60</f>
        <v>0.36229667644275121</v>
      </c>
      <c r="DB59" s="83">
        <f t="shared" ref="DB59" si="4320">DA59-CU60+DB60</f>
        <v>0.34917974129388724</v>
      </c>
      <c r="DC59" s="83">
        <f t="shared" ref="DC59" si="4321">DB59-CV60+DC60</f>
        <v>0.33755292038095275</v>
      </c>
      <c r="DD59" s="83">
        <f t="shared" ref="DD59" si="4322">DC59-CW60+DD60</f>
        <v>0.3272567352317729</v>
      </c>
      <c r="DE59" s="83">
        <f t="shared" ref="DE59" si="4323">DD59-CX60+DE60</f>
        <v>0.31934317346580277</v>
      </c>
      <c r="DF59" s="83">
        <f t="shared" ref="DF59" si="4324">DE59-CY60+DF60</f>
        <v>0.31088315103477238</v>
      </c>
      <c r="DG59" s="83">
        <f t="shared" ref="DG59" si="4325">DF59-CZ60+DG60</f>
        <v>0.30208692548091731</v>
      </c>
      <c r="DH59" s="83">
        <f t="shared" ref="DH59" si="4326">DG59-DA60+DH60</f>
        <v>0.29315472421640687</v>
      </c>
      <c r="DI59" s="83">
        <f t="shared" ref="DI59" si="4327">DH59-DB60+DI60</f>
        <v>0.28427518723881617</v>
      </c>
      <c r="DJ59" s="83">
        <f t="shared" ref="DJ59" si="4328">DI59-DC60+DJ60</f>
        <v>0.27562422250882612</v>
      </c>
      <c r="DK59" s="83">
        <f t="shared" ref="DK59" si="4329">DJ59-DD60+DK60</f>
        <v>0.26736429804566825</v>
      </c>
      <c r="DL59" s="83">
        <f t="shared" ref="DL59" si="4330">DK59-DE60+DL60</f>
        <v>0.25964416757234882</v>
      </c>
      <c r="DM59" s="83">
        <f t="shared" ref="DM59" si="4331">DL59-DF60+DM60</f>
        <v>0.25286176335914828</v>
      </c>
      <c r="DN59" s="83">
        <f t="shared" ref="DN59" si="4332">DM59-DG60+DN60</f>
        <v>0.24682140752633772</v>
      </c>
      <c r="DO59" s="83">
        <f t="shared" ref="DO59" si="4333">DN59-DH60+DO60</f>
        <v>0.24135369918428581</v>
      </c>
      <c r="DP59" s="83">
        <f t="shared" ref="DP59" si="4334">DO59-DI60+DP60</f>
        <v>0.2363154156545107</v>
      </c>
      <c r="DQ59" s="83">
        <f t="shared" ref="DQ59" si="4335">DP59-DJ60+DQ60</f>
        <v>0.23158899671536678</v>
      </c>
      <c r="DR59" s="83">
        <f t="shared" ref="DR59" si="4336">DQ59-DK60+DR60</f>
        <v>0.22708162608451693</v>
      </c>
      <c r="DS59" s="83">
        <f t="shared" ref="DS59" si="4337">DR59-DL60+DS60</f>
        <v>0.22272393230718845</v>
      </c>
      <c r="DT59" s="83">
        <f t="shared" ref="DT59" si="4338">DS59-DM60+DT60</f>
        <v>0.21838076243532911</v>
      </c>
      <c r="DU59" s="83">
        <f t="shared" ref="DU59" si="4339">DT59-DN60+DU60</f>
        <v>0.21415992269608486</v>
      </c>
      <c r="DV59" s="83">
        <f t="shared" ref="DV59" si="4340">DU59-DO60+DV60</f>
        <v>0.21013971584459068</v>
      </c>
      <c r="DW59" s="83">
        <f t="shared" ref="DW59" si="4341">DV59-DP60+DW60</f>
        <v>0.20637158416643994</v>
      </c>
      <c r="DX59" s="83">
        <f t="shared" ref="DX59" si="4342">DW59-DQ60+DX60</f>
        <v>0.20288285767261893</v>
      </c>
      <c r="DY59" s="83">
        <f t="shared" ref="DY59" si="4343">DX59-DR60+DY60</f>
        <v>0.19967954725131185</v>
      </c>
      <c r="DZ59" s="83">
        <f t="shared" ref="DZ59" si="4344">DY59-DS60+DZ60</f>
        <v>0.19674912183524518</v>
      </c>
      <c r="EA59" s="83">
        <f t="shared" ref="EA59" si="4345">DZ59-DT60+EA60</f>
        <v>0.19406321024344603</v>
      </c>
      <c r="EB59" s="83">
        <f t="shared" ref="EB59" si="4346">EA59-DU60+EB60</f>
        <v>0.19155471876570179</v>
      </c>
      <c r="EC59" s="83">
        <f t="shared" ref="EC59" si="4347">EB59-DV60+EC60</f>
        <v>0.18917860948284956</v>
      </c>
      <c r="ED59" s="83">
        <f t="shared" ref="ED59" si="4348">EC59-DW60+ED60</f>
        <v>0.18690784454327605</v>
      </c>
      <c r="EE59" s="83">
        <f t="shared" ref="EE59" si="4349">ED59-DX60+EE60</f>
        <v>0.18472953041960841</v>
      </c>
      <c r="EF59" s="83">
        <f t="shared" ref="EF59" si="4350">EE59-DY60+EF60</f>
        <v>0.18264129998578779</v>
      </c>
      <c r="EG59" s="83">
        <f t="shared" ref="EG59" si="4351">EF59-DZ60+EG60</f>
        <v>0.18064796484773082</v>
      </c>
      <c r="EH59" s="83">
        <f t="shared" ref="EH59" si="4352">EG59-EA60+EH60</f>
        <v>0.17875846432587111</v>
      </c>
      <c r="EI59" s="83">
        <f t="shared" ref="EI59" si="4353">EH59-EB60+EI60</f>
        <v>0.17698949328603639</v>
      </c>
      <c r="EJ59" s="83">
        <f t="shared" ref="EJ59" si="4354">EI59-EC60+EJ60</f>
        <v>0.17534504039021365</v>
      </c>
      <c r="EK59" s="83">
        <f t="shared" ref="EK59" si="4355">EJ59-ED60+EK60</f>
        <v>0.17382013478184957</v>
      </c>
      <c r="EL59" s="83">
        <f t="shared" ref="EL59" si="4356">EK59-EE60+EL60</f>
        <v>0.17240410565346215</v>
      </c>
      <c r="EM59" s="83">
        <f t="shared" ref="EM59" si="4357">EL59-EF60+EM60</f>
        <v>0.17108336168299415</v>
      </c>
      <c r="EN59" s="83">
        <f t="shared" ref="EN59" si="4358">EM59-EG60+EN60</f>
        <v>0.16984370444132851</v>
      </c>
      <c r="EO59" s="83">
        <f t="shared" ref="EO59" si="4359">EN59-EH60+EO60</f>
        <v>0.16867219664713046</v>
      </c>
      <c r="EP59" s="83">
        <f t="shared" ref="EP59" si="4360">EO59-EI60+EP60</f>
        <v>0.16755861238006392</v>
      </c>
      <c r="EQ59" s="83">
        <f t="shared" ref="EQ59" si="4361">EP59-EJ60+EQ60</f>
        <v>0.16649881262765645</v>
      </c>
      <c r="ER59" s="83">
        <f t="shared" ref="ER59" si="4362">EQ59-EK60+ER60</f>
        <v>0.16549221991878435</v>
      </c>
      <c r="ES59" s="83">
        <f t="shared" ref="ES59" si="4363">ER59-EL60+ES60</f>
        <v>0.16453985993209613</v>
      </c>
      <c r="ET59" s="83">
        <f t="shared" ref="ET59" si="4364">ES59-EM60+ET60</f>
        <v>0.16364292008969067</v>
      </c>
      <c r="EU59" s="83">
        <f t="shared" ref="EU59" si="4365">ET59-EN60+EU60</f>
        <v>0.16280177291850012</v>
      </c>
      <c r="EV59" s="83">
        <f t="shared" ref="EV59" si="4366">EU59-EO60+EV60</f>
        <v>0.16201541064257033</v>
      </c>
      <c r="EW59" s="83">
        <f t="shared" ref="EW59" si="4367">EV59-EP60+EW60</f>
        <v>0.16128123707953584</v>
      </c>
      <c r="EX59" s="83">
        <f t="shared" ref="EX59" si="4368">EW59-EQ60+EX60</f>
        <v>0.16059470138534629</v>
      </c>
      <c r="EY59" s="83">
        <f t="shared" ref="EY59" si="4369">EX59-ER60+EY60</f>
        <v>0.15995066293908997</v>
      </c>
      <c r="EZ59" s="83">
        <f t="shared" ref="EZ59" si="4370">EY59-ES60+EZ60</f>
        <v>0.15934430062652769</v>
      </c>
      <c r="FA59" s="83">
        <f t="shared" ref="FA59" si="4371">EZ59-ET60+FA60</f>
        <v>0.15877164312539827</v>
      </c>
      <c r="FB59" s="83">
        <f t="shared" ref="FB59" si="4372">FA59-EU60+FB60</f>
        <v>0.158229792645146</v>
      </c>
      <c r="FC59" s="83">
        <f t="shared" ref="FC59" si="4373">FB59-EV60+FC60</f>
        <v>0.15771690974614311</v>
      </c>
      <c r="FD59" s="83">
        <f t="shared" ref="FD59" si="4374">FC59-EW60+FD60</f>
        <v>0.15723202144960305</v>
      </c>
      <c r="FE59" s="83">
        <f t="shared" ref="FE59" si="4375">FD59-EX60+FE60</f>
        <v>0.15677470895494333</v>
      </c>
      <c r="FF59" s="83">
        <f t="shared" ref="FF59" si="4376">FE59-EY60+FF60</f>
        <v>0.15634452369651358</v>
      </c>
      <c r="FG59" s="83">
        <f t="shared" ref="FG59" si="4377">FF59-EZ60+FG60</f>
        <v>0.15594068591793944</v>
      </c>
      <c r="FH59" s="83">
        <f t="shared" ref="FH59" si="4378">FG59-FA60+FH60</f>
        <v>0.15556199148585695</v>
      </c>
      <c r="FI59" s="83">
        <f t="shared" ref="FI59" si="4379">FH59-FB60+FI60</f>
        <v>0.15520686186673188</v>
      </c>
      <c r="FJ59" s="83">
        <f t="shared" ref="FJ59" si="4380">FI59-FC60+FJ60</f>
        <v>0.15487348125102252</v>
      </c>
      <c r="FK59" s="83">
        <f t="shared" ref="FK59" si="4381">FJ59-FD60+FK60</f>
        <v>0.15455997361314822</v>
      </c>
      <c r="FL59" s="83">
        <f t="shared" ref="FL59" si="4382">FK59-FE60+FL60</f>
        <v>0.15426458093365505</v>
      </c>
      <c r="FM59" s="83">
        <f t="shared" ref="FM59" si="4383">FL59-FF60+FM60</f>
        <v>0.15398584532676182</v>
      </c>
      <c r="FN59" s="83">
        <f t="shared" ref="FN59" si="4384">FM59-FG60+FN60</f>
        <v>0.1537226496711282</v>
      </c>
      <c r="FO59" s="83">
        <f t="shared" ref="FO59" si="4385">FN59-FH60+FO60</f>
        <v>0.1534741703440812</v>
      </c>
      <c r="FP59" s="83">
        <f t="shared" ref="FP59" si="4386">FO59-FI60+FP60</f>
        <v>0.15323978469925625</v>
      </c>
      <c r="FQ59" s="83">
        <f t="shared" ref="FQ59" si="4387">FP59-FJ60+FQ60</f>
        <v>0.15301896593838674</v>
      </c>
      <c r="FR59" s="83">
        <f t="shared" ref="FR59" si="4388">FQ59-FK60+FR60</f>
        <v>0.15281118904849117</v>
      </c>
      <c r="FS59" s="83">
        <f t="shared" ref="FS59" si="4389">FR59-FL60+FS60</f>
        <v>0.15261586352969911</v>
      </c>
      <c r="FT59" s="83">
        <f t="shared" ref="FT59" si="4390">FS59-FM60+FT60</f>
        <v>0.15243230173457445</v>
      </c>
      <c r="FU59" s="83">
        <f t="shared" ref="FU59" si="4391">FT59-FN60+FU60</f>
        <v>0.15225974281837479</v>
      </c>
      <c r="FV59" s="83">
        <f t="shared" ref="FV59" si="4392">FU59-FO60+FV60</f>
        <v>0.15209740151644272</v>
      </c>
      <c r="FW59" s="83">
        <f t="shared" ref="FW59" si="4393">FV59-FP60+FW60</f>
        <v>0.15194452025091329</v>
      </c>
      <c r="FX59" s="83">
        <f t="shared" ref="FX59" si="4394">FW59-FQ60+FX60</f>
        <v>0.15180041089007917</v>
      </c>
      <c r="FY59" s="83">
        <f t="shared" ref="FY59" si="4395">FX59-FR60+FY60</f>
        <v>0.15166447892108775</v>
      </c>
      <c r="GA59" t="s">
        <v>73</v>
      </c>
    </row>
    <row r="60" spans="1:183" s="95" customFormat="1" x14ac:dyDescent="0.25">
      <c r="A60" s="87" t="s">
        <v>122</v>
      </c>
      <c r="B60" s="94"/>
      <c r="C60" s="113">
        <f t="shared" si="4223"/>
        <v>1.0181338448850941E-2</v>
      </c>
      <c r="D60" s="114">
        <f t="shared" ref="D60" si="4396">D59-C59</f>
        <v>1.2624859676575166E-2</v>
      </c>
      <c r="E60" s="114">
        <f t="shared" ref="E60" si="4397">E59-D59</f>
        <v>1.5654825998953195E-2</v>
      </c>
      <c r="F60" s="114">
        <f t="shared" ref="F60" si="4398">F59-E59</f>
        <v>1.9411984238701968E-2</v>
      </c>
      <c r="G60" s="114">
        <f t="shared" ref="G60" si="4399">G59-F59</f>
        <v>2.4070860455990439E-2</v>
      </c>
      <c r="H60" s="114">
        <f t="shared" ref="H60" si="4400">H59-G59</f>
        <v>2.9847866965428141E-2</v>
      </c>
      <c r="I60" s="114">
        <f>I59-H59</f>
        <v>3.7011355037130905E-2</v>
      </c>
      <c r="J60" s="87">
        <f>C36*($G$7+$I$7*(1-J13))</f>
        <v>4.3925740613654653E-2</v>
      </c>
      <c r="K60" s="87">
        <f t="shared" ref="K60:BV60" si="4401">D36*($G$7+$I$7*(1-K13))</f>
        <v>5.4467918360931768E-2</v>
      </c>
      <c r="L60" s="87">
        <f t="shared" si="4401"/>
        <v>6.7540218767555421E-2</v>
      </c>
      <c r="M60" s="87">
        <f t="shared" si="4401"/>
        <v>8.3749871271768708E-2</v>
      </c>
      <c r="N60" s="87">
        <f t="shared" si="4401"/>
        <v>0.10384984037699317</v>
      </c>
      <c r="O60" s="87">
        <f t="shared" si="4401"/>
        <v>0.12877380206747155</v>
      </c>
      <c r="P60" s="87">
        <f t="shared" si="4401"/>
        <v>0.15967951456366472</v>
      </c>
      <c r="Q60" s="87">
        <f t="shared" si="4401"/>
        <v>0.19800259805894413</v>
      </c>
      <c r="R60" s="87">
        <f t="shared" si="4401"/>
        <v>0.24552322159309073</v>
      </c>
      <c r="S60" s="87">
        <f t="shared" si="4401"/>
        <v>0.30444879477543241</v>
      </c>
      <c r="T60" s="87">
        <f t="shared" si="4401"/>
        <v>0.37751650552153637</v>
      </c>
      <c r="U60" s="87">
        <f t="shared" si="4401"/>
        <v>0.46812046684670494</v>
      </c>
      <c r="V60" s="87">
        <f t="shared" si="4401"/>
        <v>0.58046937888991412</v>
      </c>
      <c r="W60" s="87">
        <f t="shared" si="4401"/>
        <v>0.71978202982349382</v>
      </c>
      <c r="X60" s="87">
        <f t="shared" si="4401"/>
        <v>0.21324135867852634</v>
      </c>
      <c r="Y60" s="87">
        <f t="shared" si="4401"/>
        <v>0.25304498723527369</v>
      </c>
      <c r="Z60" s="87">
        <f t="shared" si="4401"/>
        <v>0.30239388914409793</v>
      </c>
      <c r="AA60" s="87">
        <f t="shared" si="4401"/>
        <v>0.36357502201973019</v>
      </c>
      <c r="AB60" s="87">
        <f t="shared" si="4401"/>
        <v>0.43942218545406586</v>
      </c>
      <c r="AC60" s="87">
        <f t="shared" si="4401"/>
        <v>0.5334461912588363</v>
      </c>
      <c r="AD60" s="87">
        <f t="shared" si="4401"/>
        <v>0.64999570346359059</v>
      </c>
      <c r="AE60" s="87">
        <f t="shared" si="4401"/>
        <v>0.79445580365017376</v>
      </c>
      <c r="AF60" s="87">
        <f t="shared" si="4401"/>
        <v>0.31931838327587164</v>
      </c>
      <c r="AG60" s="87">
        <f t="shared" si="4401"/>
        <v>0.34865788730045716</v>
      </c>
      <c r="AH60" s="87">
        <f t="shared" si="4401"/>
        <v>0.38283468542151061</v>
      </c>
      <c r="AI60" s="87">
        <f t="shared" si="4401"/>
        <v>0.4229996054482304</v>
      </c>
      <c r="AJ60" s="87">
        <f t="shared" si="4401"/>
        <v>0.47057438240941601</v>
      </c>
      <c r="AK60" s="87">
        <f t="shared" si="4401"/>
        <v>0.60445100883293612</v>
      </c>
      <c r="AL60" s="87">
        <f t="shared" si="4401"/>
        <v>0.36890626362785117</v>
      </c>
      <c r="AM60" s="87">
        <f t="shared" si="4401"/>
        <v>0.44508820452533077</v>
      </c>
      <c r="AN60" s="87">
        <f t="shared" si="4401"/>
        <v>0.4543791394434627</v>
      </c>
      <c r="AO60" s="87">
        <f t="shared" si="4401"/>
        <v>0.46153073089870622</v>
      </c>
      <c r="AP60" s="87">
        <f t="shared" si="4401"/>
        <v>0.46576843624549386</v>
      </c>
      <c r="AQ60" s="87">
        <f t="shared" si="4401"/>
        <v>0.46613297751444133</v>
      </c>
      <c r="AR60" s="87">
        <f t="shared" si="4401"/>
        <v>0.46143641385537731</v>
      </c>
      <c r="AS60" s="87">
        <f t="shared" si="4401"/>
        <v>0.27012472867341186</v>
      </c>
      <c r="AT60" s="87">
        <f t="shared" si="4401"/>
        <v>0.23521631307704891</v>
      </c>
      <c r="AU60" s="87">
        <f t="shared" si="4401"/>
        <v>0.24243795826252842</v>
      </c>
      <c r="AV60" s="87">
        <f t="shared" si="4401"/>
        <v>0.2480583038658043</v>
      </c>
      <c r="AW60" s="87">
        <f t="shared" si="4401"/>
        <v>0.2515494265487031</v>
      </c>
      <c r="AX60" s="87">
        <f t="shared" si="4401"/>
        <v>0.25224186228661327</v>
      </c>
      <c r="AY60" s="87">
        <f t="shared" si="4401"/>
        <v>0.24929134868813974</v>
      </c>
      <c r="AZ60" s="87">
        <f t="shared" si="4401"/>
        <v>0.24163788463278063</v>
      </c>
      <c r="BA60" s="87">
        <f t="shared" si="4401"/>
        <v>0.23641705029283319</v>
      </c>
      <c r="BB60" s="87">
        <f t="shared" si="4401"/>
        <v>0.22487012403783949</v>
      </c>
      <c r="BC60" s="87">
        <f t="shared" si="4401"/>
        <v>0.21289883349037195</v>
      </c>
      <c r="BD60" s="87">
        <f t="shared" si="4401"/>
        <v>0.20043637803140574</v>
      </c>
      <c r="BE60" s="87">
        <f t="shared" si="4401"/>
        <v>0.18740378412728079</v>
      </c>
      <c r="BF60" s="87">
        <f t="shared" si="4401"/>
        <v>0.17370603951660021</v>
      </c>
      <c r="BG60" s="87">
        <f t="shared" si="4401"/>
        <v>0.15922735296762136</v>
      </c>
      <c r="BH60" s="87">
        <f t="shared" si="4401"/>
        <v>0.15851814958914262</v>
      </c>
      <c r="BI60" s="87">
        <f t="shared" si="4401"/>
        <v>0.15781165286972795</v>
      </c>
      <c r="BJ60" s="87">
        <f t="shared" si="4401"/>
        <v>0.15596364828218612</v>
      </c>
      <c r="BK60" s="87">
        <f t="shared" si="4401"/>
        <v>0.15304227592960007</v>
      </c>
      <c r="BL60" s="87">
        <f t="shared" si="4401"/>
        <v>0.14914312106629649</v>
      </c>
      <c r="BM60" s="87">
        <f t="shared" si="4401"/>
        <v>0.1443965679419654</v>
      </c>
      <c r="BN60" s="87">
        <f t="shared" si="4401"/>
        <v>0.13897682343718054</v>
      </c>
      <c r="BO60" s="87">
        <f t="shared" si="4401"/>
        <v>0.13311300302292406</v>
      </c>
      <c r="BP60" s="87">
        <f t="shared" si="4401"/>
        <v>0.1282255091744314</v>
      </c>
      <c r="BQ60" s="87">
        <f t="shared" si="4401"/>
        <v>0.12359221672963566</v>
      </c>
      <c r="BR60" s="87">
        <f t="shared" si="4401"/>
        <v>0.11919518924854181</v>
      </c>
      <c r="BS60" s="87">
        <f t="shared" si="4401"/>
        <v>0.11503562039535614</v>
      </c>
      <c r="BT60" s="87">
        <f t="shared" si="4401"/>
        <v>0.11113927200296368</v>
      </c>
      <c r="BU60" s="87">
        <f t="shared" si="4401"/>
        <v>0.10756233146512181</v>
      </c>
      <c r="BV60" s="87">
        <f t="shared" si="4401"/>
        <v>0.10440050822150672</v>
      </c>
      <c r="BW60" s="87">
        <f t="shared" ref="BW60:DS60" si="4402">BP36*($G$7+$I$7*(1-BW13))</f>
        <v>0.10102128097185072</v>
      </c>
      <c r="BX60" s="87">
        <f t="shared" si="4402"/>
        <v>9.7626205679660613E-2</v>
      </c>
      <c r="BY60" s="87">
        <f t="shared" si="4402"/>
        <v>9.428627706023722E-2</v>
      </c>
      <c r="BZ60" s="87">
        <f t="shared" si="4402"/>
        <v>9.1070150011351006E-2</v>
      </c>
      <c r="CA60" s="87">
        <f t="shared" si="4402"/>
        <v>8.8044483056321302E-2</v>
      </c>
      <c r="CB60" s="87">
        <f t="shared" si="4402"/>
        <v>8.5275421071737578E-2</v>
      </c>
      <c r="CC60" s="87">
        <f t="shared" si="4402"/>
        <v>8.282864547704577E-2</v>
      </c>
      <c r="CD60" s="87">
        <f t="shared" si="4402"/>
        <v>8.0432379977450064E-2</v>
      </c>
      <c r="CE60" s="87">
        <f t="shared" si="4402"/>
        <v>7.8037770603078621E-2</v>
      </c>
      <c r="CF60" s="87">
        <f t="shared" si="4402"/>
        <v>7.5659072629863308E-2</v>
      </c>
      <c r="CG60" s="87">
        <f t="shared" si="4402"/>
        <v>7.3314075600770509E-2</v>
      </c>
      <c r="CH60" s="87">
        <f t="shared" si="4402"/>
        <v>7.102268242560035E-2</v>
      </c>
      <c r="CI60" s="87">
        <f t="shared" si="4402"/>
        <v>8.0272543994859655E-2</v>
      </c>
      <c r="CJ60" s="87">
        <f t="shared" si="4402"/>
        <v>7.7792200908753745E-2</v>
      </c>
      <c r="CK60" s="87">
        <f t="shared" si="4402"/>
        <v>7.5434766403197739E-2</v>
      </c>
      <c r="CL60" s="87">
        <f t="shared" si="4402"/>
        <v>7.3187064738773178E-2</v>
      </c>
      <c r="CM60" s="87">
        <f t="shared" si="4402"/>
        <v>7.104420514508937E-2</v>
      </c>
      <c r="CN60" s="87">
        <f t="shared" si="4402"/>
        <v>6.8999511554472232E-2</v>
      </c>
      <c r="CO60" s="87">
        <f t="shared" si="4402"/>
        <v>6.7044314488249671E-2</v>
      </c>
      <c r="CP60" s="87">
        <f t="shared" si="4402"/>
        <v>6.5167531834158271E-2</v>
      </c>
      <c r="CQ60" s="87">
        <f t="shared" si="4402"/>
        <v>6.4557593736427152E-2</v>
      </c>
      <c r="CR60" s="87">
        <f t="shared" si="4402"/>
        <v>6.1463465245713347E-2</v>
      </c>
      <c r="CS60" s="87">
        <f t="shared" si="4402"/>
        <v>5.8465377421110534E-2</v>
      </c>
      <c r="CT60" s="87">
        <f t="shared" si="4402"/>
        <v>5.5571128765503817E-2</v>
      </c>
      <c r="CU60" s="87">
        <f t="shared" si="4402"/>
        <v>5.2785267121175976E-2</v>
      </c>
      <c r="CV60" s="87">
        <f t="shared" si="4402"/>
        <v>5.0108762680447172E-2</v>
      </c>
      <c r="CW60" s="87">
        <f t="shared" si="4402"/>
        <v>4.7538758423800502E-2</v>
      </c>
      <c r="CX60" s="87">
        <f t="shared" si="4402"/>
        <v>4.3865855298452314E-2</v>
      </c>
      <c r="CY60" s="87">
        <f t="shared" si="4402"/>
        <v>4.2898527834589605E-2</v>
      </c>
      <c r="CZ60" s="87">
        <f t="shared" si="4402"/>
        <v>4.1876989489184432E-2</v>
      </c>
      <c r="DA60" s="87">
        <f t="shared" si="4402"/>
        <v>4.0800272058222585E-2</v>
      </c>
      <c r="DB60" s="87">
        <f t="shared" si="4402"/>
        <v>3.9668331972312003E-2</v>
      </c>
      <c r="DC60" s="87">
        <f t="shared" si="4402"/>
        <v>3.8481941767512677E-2</v>
      </c>
      <c r="DD60" s="87">
        <f t="shared" si="4402"/>
        <v>3.7242573274620674E-2</v>
      </c>
      <c r="DE60" s="87">
        <f t="shared" si="4402"/>
        <v>3.59522935324822E-2</v>
      </c>
      <c r="DF60" s="87">
        <f t="shared" si="4402"/>
        <v>3.4438505403559187E-2</v>
      </c>
      <c r="DG60" s="87">
        <f t="shared" si="4402"/>
        <v>3.3080763935329403E-2</v>
      </c>
      <c r="DH60" s="87">
        <f t="shared" si="4402"/>
        <v>3.1868070793712101E-2</v>
      </c>
      <c r="DI60" s="87">
        <f t="shared" si="4402"/>
        <v>3.0788794994721327E-2</v>
      </c>
      <c r="DJ60" s="87">
        <f t="shared" si="4402"/>
        <v>2.9830977037522622E-2</v>
      </c>
      <c r="DK60" s="87">
        <f t="shared" si="4402"/>
        <v>2.8982648811462806E-2</v>
      </c>
      <c r="DL60" s="87">
        <f t="shared" si="4402"/>
        <v>2.823216305916277E-2</v>
      </c>
      <c r="DM60" s="87">
        <f t="shared" si="4402"/>
        <v>2.7656101190358669E-2</v>
      </c>
      <c r="DN60" s="87">
        <f t="shared" si="4402"/>
        <v>2.7040408102518843E-2</v>
      </c>
      <c r="DO60" s="87">
        <f t="shared" si="4402"/>
        <v>2.6400362451660185E-2</v>
      </c>
      <c r="DP60" s="87">
        <f t="shared" si="4402"/>
        <v>2.5750511464946221E-2</v>
      </c>
      <c r="DQ60" s="87">
        <f t="shared" si="4402"/>
        <v>2.5104558098378728E-2</v>
      </c>
      <c r="DR60" s="87">
        <f t="shared" si="4402"/>
        <v>2.4475278180612944E-2</v>
      </c>
      <c r="DS60" s="87">
        <f t="shared" si="4402"/>
        <v>2.3874469281834294E-2</v>
      </c>
      <c r="DT60" s="87">
        <f t="shared" ref="DT60" si="4403">DM36*($G$7+$I$7*(1-DT13))</f>
        <v>2.331293131849933E-2</v>
      </c>
      <c r="DU60" s="87">
        <f t="shared" ref="DU60" si="4404">DN36*($G$7+$I$7*(1-DU13))</f>
        <v>2.2819568363274575E-2</v>
      </c>
      <c r="DV60" s="87">
        <f t="shared" ref="DV60" si="4405">DO36*($G$7+$I$7*(1-DV13))</f>
        <v>2.2380155600166006E-2</v>
      </c>
      <c r="DW60" s="87">
        <f t="shared" ref="DW60" si="4406">DP36*($G$7+$I$7*(1-DW13))</f>
        <v>2.1982379786795486E-2</v>
      </c>
      <c r="DX60" s="87">
        <f t="shared" ref="DX60" si="4407">DQ36*($G$7+$I$7*(1-DX13))</f>
        <v>2.1615831604557725E-2</v>
      </c>
      <c r="DY60" s="87">
        <f t="shared" ref="DY60" si="4408">DR36*($G$7+$I$7*(1-DY13))</f>
        <v>2.1271967759305864E-2</v>
      </c>
      <c r="DZ60" s="87">
        <f t="shared" ref="DZ60" si="4409">DS36*($G$7+$I$7*(1-DZ13))</f>
        <v>2.0944043865767606E-2</v>
      </c>
      <c r="EA60" s="87">
        <f t="shared" ref="EA60" si="4410">DT36*($G$7+$I$7*(1-EA13))</f>
        <v>2.0627019726700158E-2</v>
      </c>
      <c r="EB60" s="87">
        <f t="shared" ref="EB60" si="4411">DU36*($G$7+$I$7*(1-EB13))</f>
        <v>2.0311076885530355E-2</v>
      </c>
      <c r="EC60" s="87">
        <f t="shared" ref="EC60" si="4412">DV36*($G$7+$I$7*(1-EC13))</f>
        <v>2.0004046317313787E-2</v>
      </c>
      <c r="ED60" s="87">
        <f t="shared" ref="ED60" si="4413">DW36*($G$7+$I$7*(1-ED13))</f>
        <v>1.9711614847221982E-2</v>
      </c>
      <c r="EE60" s="87">
        <f t="shared" ref="EE60" si="4414">DX36*($G$7+$I$7*(1-EE13))</f>
        <v>1.943751748089009E-2</v>
      </c>
      <c r="EF60" s="87">
        <f t="shared" ref="EF60" si="4415">DY36*($G$7+$I$7*(1-EF13))</f>
        <v>1.9183737325485256E-2</v>
      </c>
      <c r="EG60" s="87">
        <f t="shared" ref="EG60" si="4416">DZ36*($G$7+$I$7*(1-EG13))</f>
        <v>1.8950708727710666E-2</v>
      </c>
      <c r="EH60" s="87">
        <f t="shared" ref="EH60" si="4417">EA36*($G$7+$I$7*(1-EH13))</f>
        <v>1.8737519204840451E-2</v>
      </c>
      <c r="EI60" s="87">
        <f t="shared" ref="EI60" si="4418">EB36*($G$7+$I$7*(1-EI13))</f>
        <v>1.8542105845695624E-2</v>
      </c>
      <c r="EJ60" s="87">
        <f t="shared" ref="EJ60" si="4419">EC36*($G$7+$I$7*(1-EJ13))</f>
        <v>1.835959342149103E-2</v>
      </c>
      <c r="EK60" s="87">
        <f t="shared" ref="EK60" si="4420">ED36*($G$7+$I$7*(1-EK13))</f>
        <v>1.8186709238857904E-2</v>
      </c>
      <c r="EL60" s="87">
        <f t="shared" ref="EL60" si="4421">EE36*($G$7+$I$7*(1-EL13))</f>
        <v>1.8021488352502675E-2</v>
      </c>
      <c r="EM60" s="87">
        <f t="shared" ref="EM60" si="4422">EF36*($G$7+$I$7*(1-EM13))</f>
        <v>1.7862993355017259E-2</v>
      </c>
      <c r="EN60" s="87">
        <f t="shared" ref="EN60" si="4423">EG36*($G$7+$I$7*(1-EN13))</f>
        <v>1.7711051486045022E-2</v>
      </c>
      <c r="EO60" s="87">
        <f t="shared" ref="EO60" si="4424">EH36*($G$7+$I$7*(1-EO13))</f>
        <v>1.7566011410642388E-2</v>
      </c>
      <c r="EP60" s="87">
        <f t="shared" ref="EP60" si="4425">EI36*($G$7+$I$7*(1-EP13))</f>
        <v>1.7428521578629098E-2</v>
      </c>
      <c r="EQ60" s="87">
        <f t="shared" ref="EQ60" si="4426">EJ36*($G$7+$I$7*(1-EQ13))</f>
        <v>1.7299793669083553E-2</v>
      </c>
      <c r="ER60" s="87">
        <f t="shared" ref="ER60" si="4427">EK36*($G$7+$I$7*(1-ER13))</f>
        <v>1.7180116529985801E-2</v>
      </c>
      <c r="ES60" s="87">
        <f t="shared" ref="ES60" si="4428">EL36*($G$7+$I$7*(1-ES13))</f>
        <v>1.7069128365814441E-2</v>
      </c>
      <c r="ET60" s="87">
        <f t="shared" ref="ET60" si="4429">EM36*($G$7+$I$7*(1-ET13))</f>
        <v>1.6966053512611785E-2</v>
      </c>
      <c r="EU60" s="87">
        <f t="shared" ref="EU60" si="4430">EN36*($G$7+$I$7*(1-EU13))</f>
        <v>1.6869904314854463E-2</v>
      </c>
      <c r="EV60" s="87">
        <f t="shared" ref="EV60" si="4431">EO36*($G$7+$I$7*(1-EV13))</f>
        <v>1.6779649134712613E-2</v>
      </c>
      <c r="EW60" s="87">
        <f t="shared" ref="EW60" si="4432">EP36*($G$7+$I$7*(1-EW13))</f>
        <v>1.66943480155946E-2</v>
      </c>
      <c r="EX60" s="87">
        <f t="shared" ref="EX60" si="4433">EQ36*($G$7+$I$7*(1-EX13))</f>
        <v>1.6613257974893995E-2</v>
      </c>
      <c r="EY60" s="87">
        <f t="shared" ref="EY60" si="4434">ER36*($G$7+$I$7*(1-EY13))</f>
        <v>1.6536078083729477E-2</v>
      </c>
      <c r="EZ60" s="87">
        <f t="shared" ref="EZ60" si="4435">ES36*($G$7+$I$7*(1-EZ13))</f>
        <v>1.6462766053252181E-2</v>
      </c>
      <c r="FA60" s="87">
        <f t="shared" ref="FA60" si="4436">ET36*($G$7+$I$7*(1-FA13))</f>
        <v>1.6393396011482375E-2</v>
      </c>
      <c r="FB60" s="87">
        <f t="shared" ref="FB60" si="4437">EU36*($G$7+$I$7*(1-FB13))</f>
        <v>1.6328053834602202E-2</v>
      </c>
      <c r="FC60" s="87">
        <f t="shared" ref="FC60" si="4438">EV36*($G$7+$I$7*(1-FC13))</f>
        <v>1.6266766235709725E-2</v>
      </c>
      <c r="FD60" s="87">
        <f t="shared" ref="FD60" si="4439">EW36*($G$7+$I$7*(1-FD13))</f>
        <v>1.6209459719054551E-2</v>
      </c>
      <c r="FE60" s="87">
        <f t="shared" ref="FE60" si="4440">EX36*($G$7+$I$7*(1-FE13))</f>
        <v>1.6155945480234281E-2</v>
      </c>
      <c r="FF60" s="87">
        <f t="shared" ref="FF60" si="4441">EY36*($G$7+$I$7*(1-FF13))</f>
        <v>1.6105892825299738E-2</v>
      </c>
      <c r="FG60" s="87">
        <f t="shared" ref="FG60" si="4442">EZ36*($G$7+$I$7*(1-FG13))</f>
        <v>1.6058928274678034E-2</v>
      </c>
      <c r="FH60" s="87">
        <f t="shared" ref="FH60" si="4443">FA36*($G$7+$I$7*(1-FH13))</f>
        <v>1.6014701579399885E-2</v>
      </c>
      <c r="FI60" s="87">
        <f t="shared" ref="FI60" si="4444">FB36*($G$7+$I$7*(1-FI13))</f>
        <v>1.5972924215477143E-2</v>
      </c>
      <c r="FJ60" s="87">
        <f t="shared" ref="FJ60" si="4445">FC36*($G$7+$I$7*(1-FJ13))</f>
        <v>1.5933385620000354E-2</v>
      </c>
      <c r="FK60" s="87">
        <f t="shared" ref="FK60" si="4446">FD36*($G$7+$I$7*(1-FK13))</f>
        <v>1.5895952081180234E-2</v>
      </c>
      <c r="FL60" s="87">
        <f t="shared" ref="FL60" si="4447">FE36*($G$7+$I$7*(1-FL13))</f>
        <v>1.5860552800741112E-2</v>
      </c>
      <c r="FM60" s="87">
        <f t="shared" ref="FM60" si="4448">FF36*($G$7+$I$7*(1-FM13))</f>
        <v>1.5827157218406496E-2</v>
      </c>
      <c r="FN60" s="87">
        <f t="shared" ref="FN60" si="4449">FG36*($G$7+$I$7*(1-FN13))</f>
        <v>1.5795732619044392E-2</v>
      </c>
      <c r="FO60" s="87">
        <f t="shared" ref="FO60" si="4450">FH36*($G$7+$I$7*(1-FO13))</f>
        <v>1.5766222252352882E-2</v>
      </c>
      <c r="FP60" s="87">
        <f t="shared" ref="FP60" si="4451">FI36*($G$7+$I$7*(1-FP13))</f>
        <v>1.5738538570652192E-2</v>
      </c>
      <c r="FQ60" s="87">
        <f t="shared" ref="FQ60" si="4452">FJ36*($G$7+$I$7*(1-FQ13))</f>
        <v>1.571256685913083E-2</v>
      </c>
      <c r="FR60" s="87">
        <f t="shared" ref="FR60" si="4453">FK36*($G$7+$I$7*(1-FR13))</f>
        <v>1.5688175191284695E-2</v>
      </c>
      <c r="FS60" s="87">
        <f t="shared" ref="FS60" si="4454">FL36*($G$7+$I$7*(1-FS13))</f>
        <v>1.5665227281949048E-2</v>
      </c>
      <c r="FT60" s="87">
        <f t="shared" ref="FT60" si="4455">FM36*($G$7+$I$7*(1-FT13))</f>
        <v>1.5643595423281836E-2</v>
      </c>
      <c r="FU60" s="87">
        <f t="shared" ref="FU60" si="4456">FN36*($G$7+$I$7*(1-FU13))</f>
        <v>1.5623173702844722E-2</v>
      </c>
      <c r="FV60" s="87">
        <f t="shared" ref="FV60" si="4457">FO36*($G$7+$I$7*(1-FV13))</f>
        <v>1.5603880950420817E-2</v>
      </c>
      <c r="FW60" s="87">
        <f t="shared" ref="FW60" si="4458">FP36*($G$7+$I$7*(1-FW13))</f>
        <v>1.5585657305122761E-2</v>
      </c>
      <c r="FX60" s="87">
        <f t="shared" ref="FX60" si="4459">FQ36*($G$7+$I$7*(1-FX13))</f>
        <v>1.5568457498296703E-2</v>
      </c>
      <c r="FY60" s="87">
        <f t="shared" ref="FY60" si="4460">FR36*($G$7+$I$7*(1-FY13))</f>
        <v>1.5552243222293264E-2</v>
      </c>
      <c r="GA60" s="87" t="s">
        <v>122</v>
      </c>
    </row>
    <row r="61" spans="1:183" x14ac:dyDescent="0.25">
      <c r="A61" t="s">
        <v>74</v>
      </c>
      <c r="B61" s="60"/>
      <c r="C61" s="112">
        <f t="shared" ref="C61:G62" si="4461">D61/(1+$V$6)</f>
        <v>7.1038742949997317E-3</v>
      </c>
      <c r="D61" s="112">
        <f t="shared" si="4461"/>
        <v>8.8088041257996675E-3</v>
      </c>
      <c r="E61" s="112">
        <f t="shared" si="4461"/>
        <v>1.0922917115991587E-2</v>
      </c>
      <c r="F61" s="112">
        <f t="shared" si="4461"/>
        <v>1.3544417223829567E-2</v>
      </c>
      <c r="G61" s="112">
        <f t="shared" si="4461"/>
        <v>1.6795077357548663E-2</v>
      </c>
      <c r="H61" s="112">
        <f>I61/(1+$V$6)</f>
        <v>2.0825895923360344E-2</v>
      </c>
      <c r="I61" s="104">
        <f>V10*AL8</f>
        <v>2.5824110944966824E-2</v>
      </c>
      <c r="J61" s="83">
        <f t="shared" ref="J61" si="4462">I61-C62+J62</f>
        <v>3.038113885237647E-2</v>
      </c>
      <c r="K61" s="83">
        <f t="shared" ref="K61" si="4463">J61-D62+K62</f>
        <v>3.6031853457564433E-2</v>
      </c>
      <c r="L61" s="83">
        <f t="shared" ref="L61" si="4464">K61-E62+L62</f>
        <v>4.303873956799751E-2</v>
      </c>
      <c r="M61" s="83">
        <f t="shared" ref="M61" si="4465">L61-F62+M62</f>
        <v>5.1727278344934527E-2</v>
      </c>
      <c r="N61" s="83">
        <f t="shared" ref="N61" si="4466">M61-G62+N62</f>
        <v>6.250106642833643E-2</v>
      </c>
      <c r="O61" s="83">
        <f t="shared" ref="O61" si="4467">N61-H62+O62</f>
        <v>7.5860563651754781E-2</v>
      </c>
      <c r="P61" s="83">
        <f t="shared" ref="P61" si="4468">O61-I62+P62</f>
        <v>9.2426340208793548E-2</v>
      </c>
      <c r="Q61" s="83">
        <f t="shared" ref="Q61" si="4469">P61-J62+Q62</f>
        <v>0.11323371844696856</v>
      </c>
      <c r="R61" s="83">
        <f t="shared" ref="R61" si="4470">Q61-K62+R62</f>
        <v>0.13903486746230556</v>
      </c>
      <c r="S61" s="83">
        <f t="shared" ref="S61" si="4471">R61-L62+S62</f>
        <v>0.17102829224132346</v>
      </c>
      <c r="T61" s="83">
        <f t="shared" ref="T61" si="4472">S61-M62+T62</f>
        <v>0.21070013896730566</v>
      </c>
      <c r="U61" s="83">
        <f t="shared" ref="U61" si="4473">T61-N62+U62</f>
        <v>0.25989322890752353</v>
      </c>
      <c r="V61" s="83">
        <f t="shared" ref="V61" si="4474">U61-O62+V62</f>
        <v>0.32089266043339371</v>
      </c>
      <c r="W61" s="83">
        <f t="shared" ref="W61" si="4475">V61-P62+W62</f>
        <v>0.39653195552547271</v>
      </c>
      <c r="X61" s="83">
        <f t="shared" ref="X61" si="4476">W61-Q62+X62</f>
        <v>0.38358639188424282</v>
      </c>
      <c r="Y61" s="83">
        <f t="shared" ref="Y61" si="4477">X61-R62+Y62</f>
        <v>0.36679764760453287</v>
      </c>
      <c r="Z61" s="83">
        <f t="shared" ref="Z61" si="4478">Y61-S62+Z62</f>
        <v>0.34524268271342373</v>
      </c>
      <c r="AA61" s="83">
        <f t="shared" ref="AA61" si="4479">Z61-T62+AA62</f>
        <v>0.31777657851984109</v>
      </c>
      <c r="AB61" s="83">
        <f t="shared" ref="AB61" si="4480">AA61-U62+AB62</f>
        <v>0.28297910511242108</v>
      </c>
      <c r="AC61" s="83">
        <f t="shared" ref="AC61" si="4481">AB61-V62+AC62</f>
        <v>0.23908836897398147</v>
      </c>
      <c r="AD61" s="83">
        <f t="shared" ref="AD61" si="4482">AC61-W62+AD62</f>
        <v>0.1839183887400202</v>
      </c>
      <c r="AE61" s="83">
        <f t="shared" ref="AE61" si="4483">AD61-X62+AE62</f>
        <v>0.2214949528670716</v>
      </c>
      <c r="AF61" s="83">
        <f t="shared" ref="AF61" si="4484">AE61-Y62+AF62</f>
        <v>0.22613551854147068</v>
      </c>
      <c r="AG61" s="83">
        <f t="shared" ref="AG61" si="4485">AF61-Z62+AG62</f>
        <v>0.229914796331496</v>
      </c>
      <c r="AH61" s="83">
        <f t="shared" ref="AH61" si="4486">AG61-AA62+AH62</f>
        <v>0.2324681667233732</v>
      </c>
      <c r="AI61" s="83">
        <f t="shared" ref="AI61" si="4487">AH61-AB62+AI62</f>
        <v>0.23334312040538124</v>
      </c>
      <c r="AJ61" s="83">
        <f t="shared" ref="AJ61" si="4488">AI61-AC62+AJ62</f>
        <v>0.2319779708402066</v>
      </c>
      <c r="AK61" s="83">
        <f t="shared" ref="AK61" si="4489">AJ61-AD62+AK62</f>
        <v>0.36306198904855064</v>
      </c>
      <c r="AL61" s="83">
        <f t="shared" ref="AL61" si="4490">AK61-AE62+AL62</f>
        <v>0.41899253465303865</v>
      </c>
      <c r="AM61" s="83">
        <f t="shared" ref="AM61" si="4491">AL61-AF62+AM62</f>
        <v>0.52753991864973382</v>
      </c>
      <c r="AN61" s="83">
        <f t="shared" ref="AN61" si="4492">AM61-AG62+AN62</f>
        <v>0.63648394120533303</v>
      </c>
      <c r="AO61" s="83">
        <f t="shared" ref="AO61" si="4493">AN61-AH62+AO62</f>
        <v>0.74481172871493107</v>
      </c>
      <c r="AP61" s="83">
        <f t="shared" ref="AP61" si="4494">AO61-AI62+AP62</f>
        <v>0.85119369697200098</v>
      </c>
      <c r="AQ61" s="83">
        <f t="shared" ref="AQ61" si="4495">AP61-AJ62+AQ62</f>
        <v>0.95390850397190885</v>
      </c>
      <c r="AR61" s="83">
        <f t="shared" ref="AR61" si="4496">AQ61-AK62+AR62</f>
        <v>0.91536378719360689</v>
      </c>
      <c r="AS61" s="83">
        <f t="shared" ref="AS61" si="4497">AR61-AL62+AS62</f>
        <v>0.88692024278563097</v>
      </c>
      <c r="AT61" s="83">
        <f t="shared" ref="AT61" si="4498">AS61-AM62+AT62</f>
        <v>0.82609436768303901</v>
      </c>
      <c r="AU61" s="83">
        <f t="shared" ref="AU61" si="4499">AT61-AN62+AU62</f>
        <v>0.76469533239847942</v>
      </c>
      <c r="AV61" s="83">
        <f t="shared" ref="AV61" si="4500">AU61-AO62+AV62</f>
        <v>0.70287444102634478</v>
      </c>
      <c r="AW61" s="83">
        <f t="shared" ref="AW61" si="4501">AV61-AP62+AW62</f>
        <v>0.64085145388224929</v>
      </c>
      <c r="AX61" s="83">
        <f t="shared" ref="AX61" si="4502">AW61-AQ62+AX62</f>
        <v>0.5789263820255155</v>
      </c>
      <c r="AY61" s="83">
        <f t="shared" ref="AY61" si="4503">AX61-AR62+AY62</f>
        <v>0.51749418596751884</v>
      </c>
      <c r="AZ61" s="83">
        <f t="shared" ref="AZ61" si="4504">AY61-AS62+AZ62</f>
        <v>0.50963466106022259</v>
      </c>
      <c r="BA61" s="83">
        <f t="shared" ref="BA61" si="4505">AZ61-AT62+BA62</f>
        <v>0.51044484050278027</v>
      </c>
      <c r="BB61" s="83">
        <f t="shared" ref="BB61" si="4506">BA61-AU62+BB62</f>
        <v>0.50587121779853139</v>
      </c>
      <c r="BC61" s="83">
        <f t="shared" ref="BC61" si="4507">BB61-AV62+BC62</f>
        <v>0.49623879335422416</v>
      </c>
      <c r="BD61" s="83">
        <f t="shared" ref="BD61" si="4508">BC61-AW62+BD62</f>
        <v>0.48200150417038523</v>
      </c>
      <c r="BE61" s="83">
        <f t="shared" ref="BE61" si="4509">BD61-AX62+BE62</f>
        <v>0.46377825256532929</v>
      </c>
      <c r="BF61" s="83">
        <f t="shared" ref="BF61" si="4510">BE61-AY62+BF62</f>
        <v>0.44239706531914064</v>
      </c>
      <c r="BG61" s="83">
        <f t="shared" ref="BG61" si="4511">BF61-AZ62+BG62</f>
        <v>0.41894924473578993</v>
      </c>
      <c r="BH61" s="83">
        <f t="shared" ref="BH61" si="4512">BG61-BA62+BH62</f>
        <v>0.39680556266761413</v>
      </c>
      <c r="BI61" s="83">
        <f t="shared" ref="BI61" si="4513">BH61-BB62+BI62</f>
        <v>0.37764448357226782</v>
      </c>
      <c r="BJ61" s="83">
        <f t="shared" ref="BJ61" si="4514">BI61-BC62+BJ62</f>
        <v>0.36127722416349911</v>
      </c>
      <c r="BK61" s="83">
        <f t="shared" ref="BK61" si="4515">BJ61-BD62+BK62</f>
        <v>0.34755850514980158</v>
      </c>
      <c r="BL61" s="83">
        <f t="shared" ref="BL61" si="4516">BK61-BE62+BL62</f>
        <v>0.33639919428513332</v>
      </c>
      <c r="BM61" s="83">
        <f t="shared" ref="BM61" si="4517">BL61-BF62+BM62</f>
        <v>0.32778263787181766</v>
      </c>
      <c r="BN61" s="83">
        <f t="shared" ref="BN61" si="4518">BM61-BG62+BN62</f>
        <v>0.32178493597233887</v>
      </c>
      <c r="BO61" s="83">
        <f t="shared" ref="BO61" si="4519">BN61-BH62+BO62</f>
        <v>0.31422490372985723</v>
      </c>
      <c r="BP61" s="83">
        <f t="shared" ref="BP61" si="4520">BO61-BI62+BP62</f>
        <v>0.30551146430817272</v>
      </c>
      <c r="BQ61" s="83">
        <f t="shared" ref="BQ61" si="4521">BP61-BJ62+BQ62</f>
        <v>0.29602136849915128</v>
      </c>
      <c r="BR61" s="83">
        <f t="shared" ref="BR61" si="4522">BQ61-BK62+BR62</f>
        <v>0.28610821803819669</v>
      </c>
      <c r="BS61" s="83">
        <f t="shared" ref="BS61" si="4523">BR61-BL62+BS62</f>
        <v>0.27610068735437077</v>
      </c>
      <c r="BT61" s="83">
        <f t="shared" ref="BT61" si="4524">BS61-BM62+BT62</f>
        <v>0.26630017612910756</v>
      </c>
      <c r="BU61" s="83">
        <f t="shared" ref="BU61" si="4525">BT61-BN62+BU62</f>
        <v>0.25697807427117042</v>
      </c>
      <c r="BV61" s="83">
        <f t="shared" ref="BV61" si="4526">BU61-BO62+BV62</f>
        <v>0.2483708745005877</v>
      </c>
      <c r="BW61" s="83">
        <f t="shared" ref="BW61" si="4527">BV61-BP62+BW62</f>
        <v>0.24010741901755525</v>
      </c>
      <c r="BX61" s="83">
        <f t="shared" ref="BX61" si="4528">BW61-BQ62+BX62</f>
        <v>0.23214397270120943</v>
      </c>
      <c r="BY61" s="83">
        <f t="shared" ref="BY61" si="4529">BX61-BR62+BY62</f>
        <v>0.22446012498593976</v>
      </c>
      <c r="BZ61" s="83">
        <f t="shared" ref="BZ61" si="4530">BY61-BS62+BZ62</f>
        <v>0.21705225354147134</v>
      </c>
      <c r="CA61" s="83">
        <f t="shared" ref="CA61" si="4531">BZ61-BT62+CA62</f>
        <v>0.20992544576349703</v>
      </c>
      <c r="CB61" s="83">
        <f t="shared" ref="CB61" si="4532">CA61-BU62+CB62</f>
        <v>0.2030841470881064</v>
      </c>
      <c r="CC61" s="83">
        <f t="shared" ref="CC61" si="4533">CB61-BV62+CC62</f>
        <v>0.19652001778395609</v>
      </c>
      <c r="CD61" s="83">
        <f t="shared" ref="CD61" si="4534">CC61-BW62+CD62</f>
        <v>0.19029817333723995</v>
      </c>
      <c r="CE61" s="83">
        <f t="shared" ref="CE61" si="4535">CD61-BX62+CE62</f>
        <v>0.18440674159547835</v>
      </c>
      <c r="CF61" s="83">
        <f t="shared" ref="CF61" si="4536">CE61-BY62+CF62</f>
        <v>0.17881989554828792</v>
      </c>
      <c r="CG61" s="83">
        <f t="shared" ref="CG61" si="4537">CF61-BZ62+CG62</f>
        <v>0.1734992929144441</v>
      </c>
      <c r="CH61" s="83">
        <f t="shared" ref="CH61" si="4538">CG61-CA62+CH62</f>
        <v>0.16839495867360649</v>
      </c>
      <c r="CI61" s="83">
        <f t="shared" ref="CI61" si="4539">CH61-CB62+CI62</f>
        <v>0.16685159988153284</v>
      </c>
      <c r="CJ61" s="83">
        <f t="shared" ref="CJ61" si="4540">CI61-CC62+CJ62</f>
        <v>0.1652807652329219</v>
      </c>
      <c r="CK61" s="83">
        <f t="shared" ref="CK61" si="4541">CJ61-CD62+CK62</f>
        <v>0.16371233947757627</v>
      </c>
      <c r="CL61" s="83">
        <f t="shared" ref="CL61" si="4542">CK61-CE62+CL62</f>
        <v>0.16218339813374905</v>
      </c>
      <c r="CM61" s="83">
        <f t="shared" ref="CM61" si="4543">CL61-CF62+CM62</f>
        <v>0.16072378576417898</v>
      </c>
      <c r="CN61" s="83">
        <f t="shared" ref="CN61" si="4544">CM61-CG62+CN62</f>
        <v>0.15935480813231678</v>
      </c>
      <c r="CO61" s="83">
        <f t="shared" ref="CO61" si="4545">CN61-CH62+CO62</f>
        <v>0.15808824247480813</v>
      </c>
      <c r="CP61" s="83">
        <f t="shared" ref="CP61" si="4546">CO61-CI62+CP62</f>
        <v>0.15351923035516402</v>
      </c>
      <c r="CQ61" s="83">
        <f t="shared" ref="CQ61" si="4547">CP61-CJ62+CQ62</f>
        <v>0.14951458083884497</v>
      </c>
      <c r="CR61" s="83">
        <f t="shared" ref="CR61" si="4548">CQ61-CK62+CR62</f>
        <v>0.14520140961043365</v>
      </c>
      <c r="CS61" s="83">
        <f t="shared" ref="CS61" si="4549">CR61-CL62+CS62</f>
        <v>0.14057878571043364</v>
      </c>
      <c r="CT61" s="83">
        <f t="shared" ref="CT61" si="4550">CS61-CM62+CT62</f>
        <v>0.13564964139609309</v>
      </c>
      <c r="CU61" s="83">
        <f t="shared" ref="CU61" si="4551">CT61-CN62+CU62</f>
        <v>0.13042015279559088</v>
      </c>
      <c r="CV61" s="83">
        <f t="shared" ref="CV61" si="4552">CU61-CO62+CV62</f>
        <v>0.12489912077600657</v>
      </c>
      <c r="CW61" s="83">
        <f t="shared" ref="CW61" si="4553">CV61-CP62+CW62</f>
        <v>0.11909743791601608</v>
      </c>
      <c r="CX61" s="83">
        <f t="shared" ref="CX61" si="4554">CW61-CQ62+CX62</f>
        <v>0.11230474688957087</v>
      </c>
      <c r="CY61" s="83">
        <f t="shared" ref="CY61" si="4555">CX61-CR62+CY62</f>
        <v>0.10625723495734746</v>
      </c>
      <c r="CZ61" s="83">
        <f t="shared" ref="CZ61" si="4556">CY61-CS62+CZ62</f>
        <v>0.10090746835040242</v>
      </c>
      <c r="DA61" s="83">
        <f t="shared" ref="DA61" si="4557">CZ61-CT62+DA62</f>
        <v>9.6205532640909114E-2</v>
      </c>
      <c r="DB61" s="83">
        <f t="shared" ref="DB61" si="4558">DA61-CU62+DB62</f>
        <v>9.2100312542441082E-2</v>
      </c>
      <c r="DC61" s="83">
        <f t="shared" ref="DC61" si="4559">DB61-CV62+DC62</f>
        <v>8.8540831898744038E-2</v>
      </c>
      <c r="DD61" s="83">
        <f t="shared" ref="DD61" si="4560">DC61-CW62+DD62</f>
        <v>8.5477629815749509E-2</v>
      </c>
      <c r="DE61" s="83">
        <f t="shared" ref="DE61" si="4561">DD61-CX62+DE62</f>
        <v>8.3225575043476482E-2</v>
      </c>
      <c r="DF61" s="83">
        <f t="shared" ref="DF61" si="4562">DE61-CY62+DF62</f>
        <v>8.0819343437696742E-2</v>
      </c>
      <c r="DG61" s="83">
        <f t="shared" ref="DG61" si="4563">DF61-CZ62+DG62</f>
        <v>7.8318362598101945E-2</v>
      </c>
      <c r="DH61" s="83">
        <f t="shared" ref="DH61" si="4564">DG61-DA62+DH62</f>
        <v>7.5779210958132504E-2</v>
      </c>
      <c r="DI61" s="83">
        <f t="shared" ref="DI61" si="4565">DH61-DB62+DI62</f>
        <v>7.3255174596457487E-2</v>
      </c>
      <c r="DJ61" s="83">
        <f t="shared" ref="DJ61" si="4566">DI61-DC62+DJ62</f>
        <v>7.0795921116294222E-2</v>
      </c>
      <c r="DK61" s="83">
        <f t="shared" ref="DK61" si="4567">DJ61-DD62+DK62</f>
        <v>6.8447297522439429E-2</v>
      </c>
      <c r="DL61" s="83">
        <f t="shared" ref="DL61" si="4568">DK61-DE62+DL62</f>
        <v>6.6251280140166513E-2</v>
      </c>
      <c r="DM61" s="83">
        <f t="shared" ref="DM61" si="4569">DL61-DF62+DM62</f>
        <v>6.4320797622045858E-2</v>
      </c>
      <c r="DN61" s="83">
        <f t="shared" ref="DN61" si="4570">DM61-DG62+DN62</f>
        <v>6.2600329326837401E-2</v>
      </c>
      <c r="DO61" s="83">
        <f t="shared" ref="DO61" si="4571">DN61-DH62+DO62</f>
        <v>6.1041847716083092E-2</v>
      </c>
      <c r="DP61" s="83">
        <f t="shared" ref="DP61" si="4572">DO61-DI62+DP62</f>
        <v>5.9604789209941875E-2</v>
      </c>
      <c r="DQ61" s="83">
        <f t="shared" ref="DQ61" si="4573">DP61-DJ62+DQ62</f>
        <v>5.8255906368123875E-2</v>
      </c>
      <c r="DR61" s="83">
        <f t="shared" ref="DR61" si="4574">DQ61-DK62+DR62</f>
        <v>5.6969005453102607E-2</v>
      </c>
      <c r="DS61" s="83">
        <f t="shared" ref="DS61" si="4575">DR61-DL62+DS62</f>
        <v>5.5724575701431918E-2</v>
      </c>
      <c r="DT61" s="83">
        <f t="shared" ref="DT61" si="4576">DS61-DM62+DT62</f>
        <v>5.4484378718699683E-2</v>
      </c>
      <c r="DU61" s="83">
        <f t="shared" ref="DU61" si="4577">DT61-DN62+DU62</f>
        <v>5.3279175023934006E-2</v>
      </c>
      <c r="DV61" s="83">
        <f t="shared" ref="DV61" si="4578">DU61-DO62+DV62</f>
        <v>5.213130415316776E-2</v>
      </c>
      <c r="DW61" s="83">
        <f t="shared" ref="DW61" si="4579">DV61-DP62+DW62</f>
        <v>5.1055439449724183E-2</v>
      </c>
      <c r="DX61" s="83">
        <f t="shared" ref="DX61" si="4580">DW61-DQ62+DX62</f>
        <v>5.0059372744895872E-2</v>
      </c>
      <c r="DY61" s="83">
        <f t="shared" ref="DY61" si="4581">DX61-DR62+DY62</f>
        <v>4.914481174758125E-2</v>
      </c>
      <c r="DZ61" s="83">
        <f t="shared" ref="DZ61" si="4582">DY61-DS62+DZ62</f>
        <v>4.8308172762822087E-2</v>
      </c>
      <c r="EA61" s="83">
        <f t="shared" ref="EA61" si="4583">DZ61-DT62+EA62</f>
        <v>4.7541349922892592E-2</v>
      </c>
      <c r="EB61" s="83">
        <f t="shared" ref="EB61" si="4584">EA61-DU62+EB62</f>
        <v>4.6825193577930149E-2</v>
      </c>
      <c r="EC61" s="83">
        <f t="shared" ref="EC61" si="4585">EB61-DV62+EC62</f>
        <v>4.6146847810993798E-2</v>
      </c>
      <c r="ED61" s="83">
        <f t="shared" ref="ED61" si="4586">EC61-DW62+ED62</f>
        <v>4.5498593048026149E-2</v>
      </c>
      <c r="EE61" s="83">
        <f t="shared" ref="EE61" si="4587">ED61-DX62+EE62</f>
        <v>4.4876745809161733E-2</v>
      </c>
      <c r="EF61" s="83">
        <f t="shared" ref="EF61" si="4588">EE61-DY62+EF62</f>
        <v>4.4280626385926038E-2</v>
      </c>
      <c r="EG61" s="83">
        <f t="shared" ref="EG61" si="4589">EF61-DZ62+EG62</f>
        <v>4.3711603686738966E-2</v>
      </c>
      <c r="EH61" s="83">
        <f t="shared" ref="EH61" si="4590">EG61-EA62+EH62</f>
        <v>4.3172224771700879E-2</v>
      </c>
      <c r="EI61" s="83">
        <f t="shared" ref="EI61" si="4591">EH61-EB62+EI62</f>
        <v>4.2667249543622353E-2</v>
      </c>
      <c r="EJ61" s="83">
        <f t="shared" ref="EJ61" si="4592">EI61-EC62+EJ62</f>
        <v>4.2197813465197735E-2</v>
      </c>
      <c r="EK61" s="83">
        <f t="shared" ref="EK61" si="4593">EJ61-ED62+EK62</f>
        <v>4.1762496458193223E-2</v>
      </c>
      <c r="EL61" s="83">
        <f t="shared" ref="EL61" si="4594">EK61-EE62+EL62</f>
        <v>4.1358252785594532E-2</v>
      </c>
      <c r="EM61" s="83">
        <f t="shared" ref="EM61" si="4595">EL61-EF62+EM62</f>
        <v>4.0981203923569229E-2</v>
      </c>
      <c r="EN61" s="83">
        <f t="shared" ref="EN61" si="4596">EM61-EG62+EN62</f>
        <v>4.0627298458312866E-2</v>
      </c>
      <c r="EO61" s="83">
        <f t="shared" ref="EO61" si="4597">EN61-EH62+EO62</f>
        <v>4.0292844973442939E-2</v>
      </c>
      <c r="EP61" s="83">
        <f t="shared" ref="EP61" si="4598">EO61-EI62+EP62</f>
        <v>3.9974925772908572E-2</v>
      </c>
      <c r="EQ61" s="83">
        <f t="shared" ref="EQ61" si="4599">EP61-EJ62+EQ62</f>
        <v>3.9672359430237947E-2</v>
      </c>
      <c r="ER61" s="83">
        <f t="shared" ref="ER61" si="4600">EQ61-EK62+ER62</f>
        <v>3.9384980408203908E-2</v>
      </c>
      <c r="ES61" s="83">
        <f t="shared" ref="ES61" si="4601">ER61-EL62+ES62</f>
        <v>3.9113080434363325E-2</v>
      </c>
      <c r="ET61" s="83">
        <f t="shared" ref="ET61" si="4602">ES61-EM62+ET62</f>
        <v>3.8856997363493274E-2</v>
      </c>
      <c r="EU61" s="83">
        <f t="shared" ref="EU61" si="4603">ET61-EN62+EU62</f>
        <v>3.8616836623880296E-2</v>
      </c>
      <c r="EV61" s="83">
        <f t="shared" ref="EV61" si="4604">EU61-EO62+EV62</f>
        <v>3.8392309969512005E-2</v>
      </c>
      <c r="EW61" s="83">
        <f t="shared" ref="EW61" si="4605">EV61-EP62+EW62</f>
        <v>3.8182676150370562E-2</v>
      </c>
      <c r="EX61" s="83">
        <f t="shared" ref="EX61" si="4606">EW61-EQ62+EX62</f>
        <v>3.7986636497432676E-2</v>
      </c>
      <c r="EY61" s="83">
        <f t="shared" ref="EY61" si="4607">EX61-ER62+EY62</f>
        <v>3.7802724219092788E-2</v>
      </c>
      <c r="EZ61" s="83">
        <f t="shared" ref="EZ61" si="4608">EY61-ES62+EZ62</f>
        <v>3.7629563736988447E-2</v>
      </c>
      <c r="FA61" s="83">
        <f t="shared" ref="FA61" si="4609">EZ61-ET62+FA62</f>
        <v>3.7466021916577691E-2</v>
      </c>
      <c r="FB61" s="83">
        <f t="shared" ref="FB61" si="4610">FA61-EU62+FB62</f>
        <v>3.7311271862489476E-2</v>
      </c>
      <c r="FC61" s="83">
        <f t="shared" ref="FC61" si="4611">FB61-EV62+FC62</f>
        <v>3.7164788570401501E-2</v>
      </c>
      <c r="FD61" s="83">
        <f t="shared" ref="FD61" si="4612">FC61-EW62+FD62</f>
        <v>3.7026294181888991E-2</v>
      </c>
      <c r="FE61" s="83">
        <f t="shared" ref="FE61" si="4613">FD61-EX62+FE62</f>
        <v>3.6895668899780777E-2</v>
      </c>
      <c r="FF61" s="83">
        <f t="shared" ref="FF61" si="4614">FE61-EY62+FF62</f>
        <v>3.6772784446604888E-2</v>
      </c>
      <c r="FG61" s="83">
        <f t="shared" ref="FG61" si="4615">FF61-EZ62+FG62</f>
        <v>3.6657418102739314E-2</v>
      </c>
      <c r="FH61" s="83">
        <f t="shared" ref="FH61" si="4616">FG61-FA62+FH62</f>
        <v>3.6549226136285612E-2</v>
      </c>
      <c r="FI61" s="83">
        <f t="shared" ref="FI61" si="4617">FH61-FB62+FI62</f>
        <v>3.6447758062305352E-2</v>
      </c>
      <c r="FJ61" s="83">
        <f t="shared" ref="FJ61" si="4618">FI61-FC62+FJ62</f>
        <v>3.6352495754163057E-2</v>
      </c>
      <c r="FK61" s="83">
        <f t="shared" ref="FK61" si="4619">FJ61-FD62+FK62</f>
        <v>3.6262903941514976E-2</v>
      </c>
      <c r="FL61" s="83">
        <f t="shared" ref="FL61" si="4620">FK61-FE62+FL62</f>
        <v>3.6178481036638739E-2</v>
      </c>
      <c r="FM61" s="83">
        <f t="shared" ref="FM61" si="4621">FL61-FF62+FM62</f>
        <v>3.6098811069663353E-2</v>
      </c>
      <c r="FN61" s="83">
        <f t="shared" ref="FN61" si="4622">FM61-FG62+FN62</f>
        <v>3.6023575270001107E-2</v>
      </c>
      <c r="FO61" s="83">
        <f t="shared" ref="FO61" si="4623">FN61-FH62+FO62</f>
        <v>3.5952538581652989E-2</v>
      </c>
      <c r="FP61" s="83">
        <f t="shared" ref="FP61" si="4624">FO61-FI62+FP62</f>
        <v>3.5885523273547597E-2</v>
      </c>
      <c r="FQ61" s="83">
        <f t="shared" ref="FQ61" si="4625">FP61-FJ62+FQ62</f>
        <v>3.5822378956690007E-2</v>
      </c>
      <c r="FR61" s="83">
        <f t="shared" ref="FR61" si="4626">FQ61-FK62+FR62</f>
        <v>3.5762955758648393E-2</v>
      </c>
      <c r="FS61" s="83">
        <f t="shared" ref="FS61" si="4627">FR61-FL62+FS62</f>
        <v>3.5707085139538991E-2</v>
      </c>
      <c r="FT61" s="83">
        <f t="shared" ref="FT61" si="4628">FS61-FM62+FT62</f>
        <v>3.5654570864949657E-2</v>
      </c>
      <c r="FU61" s="83">
        <f t="shared" ref="FU61" si="4629">FT61-FN62+FU62</f>
        <v>3.5605195837229965E-2</v>
      </c>
      <c r="FV61" s="83">
        <f t="shared" ref="FV61" si="4630">FU61-FO62+FV62</f>
        <v>3.5558736005956638E-2</v>
      </c>
      <c r="FW61" s="83">
        <f t="shared" ref="FW61" si="4631">FV61-FP62+FW62</f>
        <v>3.5514975226904069E-2</v>
      </c>
      <c r="FX61" s="83">
        <f t="shared" ref="FX61" si="4632">FW61-FQ62+FX62</f>
        <v>3.5473717169490611E-2</v>
      </c>
      <c r="FY61" s="83">
        <f t="shared" ref="FY61" si="4633">FX61-FR62+FY62</f>
        <v>3.5434792208560981E-2</v>
      </c>
      <c r="GA61" t="s">
        <v>74</v>
      </c>
    </row>
    <row r="62" spans="1:183" s="95" customFormat="1" x14ac:dyDescent="0.25">
      <c r="A62" s="87" t="s">
        <v>123</v>
      </c>
      <c r="B62" s="94"/>
      <c r="C62" s="113">
        <f t="shared" si="4461"/>
        <v>1.3749434119354322E-3</v>
      </c>
      <c r="D62" s="114">
        <f t="shared" ref="D62" si="4634">D61-C61</f>
        <v>1.7049298307999358E-3</v>
      </c>
      <c r="E62" s="114">
        <f t="shared" ref="E62" si="4635">E61-D61</f>
        <v>2.1141129901919194E-3</v>
      </c>
      <c r="F62" s="114">
        <f t="shared" ref="F62" si="4636">F61-E61</f>
        <v>2.6215001078379804E-3</v>
      </c>
      <c r="G62" s="114">
        <f t="shared" ref="G62" si="4637">G61-F61</f>
        <v>3.2506601337190955E-3</v>
      </c>
      <c r="H62" s="114">
        <f t="shared" ref="H62" si="4638">H61-G61</f>
        <v>4.0308185658116807E-3</v>
      </c>
      <c r="I62" s="114">
        <f>I61-H61</f>
        <v>4.9982150216064808E-3</v>
      </c>
      <c r="J62" s="87">
        <f>C38*($G$8+$I$8*(1-J13))</f>
        <v>5.9319713193450811E-3</v>
      </c>
      <c r="K62" s="87">
        <f t="shared" ref="K62:BV62" si="4639">D38*($G$8+$I$8*(1-K13))</f>
        <v>7.3556444359879009E-3</v>
      </c>
      <c r="L62" s="87">
        <f t="shared" si="4639"/>
        <v>9.1209991006249939E-3</v>
      </c>
      <c r="M62" s="87">
        <f t="shared" si="4639"/>
        <v>1.1310038884774999E-2</v>
      </c>
      <c r="N62" s="87">
        <f t="shared" si="4639"/>
        <v>1.4024448217120997E-2</v>
      </c>
      <c r="O62" s="87">
        <f t="shared" si="4639"/>
        <v>1.7390315789230028E-2</v>
      </c>
      <c r="P62" s="87">
        <f t="shared" si="4639"/>
        <v>2.1563991578645247E-2</v>
      </c>
      <c r="Q62" s="87">
        <f t="shared" si="4639"/>
        <v>2.6739349557520088E-2</v>
      </c>
      <c r="R62" s="87">
        <f t="shared" si="4639"/>
        <v>3.3156793451324912E-2</v>
      </c>
      <c r="S62" s="87">
        <f t="shared" si="4639"/>
        <v>4.1114423879642897E-2</v>
      </c>
      <c r="T62" s="87">
        <f t="shared" si="4639"/>
        <v>5.0981885610757186E-2</v>
      </c>
      <c r="U62" s="87">
        <f t="shared" si="4639"/>
        <v>6.3217538157338896E-2</v>
      </c>
      <c r="V62" s="87">
        <f t="shared" si="4639"/>
        <v>7.8389747315100233E-2</v>
      </c>
      <c r="W62" s="87">
        <f t="shared" si="4639"/>
        <v>9.7203286670724268E-2</v>
      </c>
      <c r="X62" s="87">
        <f t="shared" si="4639"/>
        <v>1.3793785916290229E-2</v>
      </c>
      <c r="Y62" s="87">
        <f t="shared" si="4639"/>
        <v>1.6368049171615013E-2</v>
      </c>
      <c r="Z62" s="87">
        <f t="shared" si="4639"/>
        <v>1.9559458988533753E-2</v>
      </c>
      <c r="AA62" s="87">
        <f t="shared" si="4639"/>
        <v>2.3515781417174506E-2</v>
      </c>
      <c r="AB62" s="87">
        <f t="shared" si="4639"/>
        <v>2.84200647499189E-2</v>
      </c>
      <c r="AC62" s="87">
        <f t="shared" si="4639"/>
        <v>3.449901117666062E-2</v>
      </c>
      <c r="AD62" s="87">
        <f t="shared" si="4639"/>
        <v>4.2033306436763021E-2</v>
      </c>
      <c r="AE62" s="87">
        <f t="shared" si="4639"/>
        <v>5.1370350043341659E-2</v>
      </c>
      <c r="AF62" s="87">
        <f t="shared" si="4639"/>
        <v>2.1008614846014111E-2</v>
      </c>
      <c r="AG62" s="87">
        <f t="shared" si="4639"/>
        <v>2.3338736778559077E-2</v>
      </c>
      <c r="AH62" s="87">
        <f t="shared" si="4639"/>
        <v>2.6069151809051703E-2</v>
      </c>
      <c r="AI62" s="87">
        <f t="shared" si="4639"/>
        <v>2.9295018431926952E-2</v>
      </c>
      <c r="AJ62" s="87">
        <f t="shared" si="4639"/>
        <v>3.313386161148598E-2</v>
      </c>
      <c r="AK62" s="87">
        <f t="shared" si="4639"/>
        <v>0.17311732464510704</v>
      </c>
      <c r="AL62" s="87">
        <f t="shared" si="4639"/>
        <v>0.1073008956478297</v>
      </c>
      <c r="AM62" s="87">
        <f t="shared" si="4639"/>
        <v>0.12955599884270935</v>
      </c>
      <c r="AN62" s="87">
        <f t="shared" si="4639"/>
        <v>0.13228275933415834</v>
      </c>
      <c r="AO62" s="87">
        <f t="shared" si="4639"/>
        <v>0.13439693931864971</v>
      </c>
      <c r="AP62" s="87">
        <f t="shared" si="4639"/>
        <v>0.13567698668899683</v>
      </c>
      <c r="AQ62" s="87">
        <f t="shared" si="4639"/>
        <v>0.13584866861139394</v>
      </c>
      <c r="AR62" s="87">
        <f t="shared" si="4639"/>
        <v>0.134572607866805</v>
      </c>
      <c r="AS62" s="87">
        <f t="shared" si="4639"/>
        <v>7.8857351239853837E-2</v>
      </c>
      <c r="AT62" s="87">
        <f t="shared" si="4639"/>
        <v>6.873012374011743E-2</v>
      </c>
      <c r="AU62" s="87">
        <f t="shared" si="4639"/>
        <v>7.0883724049598723E-2</v>
      </c>
      <c r="AV62" s="87">
        <f t="shared" si="4639"/>
        <v>7.2576047946515107E-2</v>
      </c>
      <c r="AW62" s="87">
        <f t="shared" si="4639"/>
        <v>7.3653999544901372E-2</v>
      </c>
      <c r="AX62" s="87">
        <f t="shared" si="4639"/>
        <v>7.3923596754660134E-2</v>
      </c>
      <c r="AY62" s="87">
        <f t="shared" si="4639"/>
        <v>7.3140411808808356E-2</v>
      </c>
      <c r="AZ62" s="87">
        <f t="shared" si="4639"/>
        <v>7.0997826332557593E-2</v>
      </c>
      <c r="BA62" s="87">
        <f t="shared" si="4639"/>
        <v>6.9540303182675137E-2</v>
      </c>
      <c r="BB62" s="87">
        <f t="shared" si="4639"/>
        <v>6.6310101345349926E-2</v>
      </c>
      <c r="BC62" s="87">
        <f t="shared" si="4639"/>
        <v>6.2943623502207904E-2</v>
      </c>
      <c r="BD62" s="87">
        <f t="shared" si="4639"/>
        <v>5.9416710361062448E-2</v>
      </c>
      <c r="BE62" s="87">
        <f t="shared" si="4639"/>
        <v>5.5700345149604209E-2</v>
      </c>
      <c r="BF62" s="87">
        <f t="shared" si="4639"/>
        <v>5.1759224562619735E-2</v>
      </c>
      <c r="BG62" s="87">
        <f t="shared" si="4639"/>
        <v>4.7550005749206863E-2</v>
      </c>
      <c r="BH62" s="87">
        <f t="shared" si="4639"/>
        <v>4.7396621114499313E-2</v>
      </c>
      <c r="BI62" s="87">
        <f t="shared" si="4639"/>
        <v>4.7149022250003614E-2</v>
      </c>
      <c r="BJ62" s="87">
        <f t="shared" si="4639"/>
        <v>4.6576364093439182E-2</v>
      </c>
      <c r="BK62" s="87">
        <f t="shared" si="4639"/>
        <v>4.5697991347364936E-2</v>
      </c>
      <c r="BL62" s="87">
        <f t="shared" si="4639"/>
        <v>4.454103428493595E-2</v>
      </c>
      <c r="BM62" s="87">
        <f t="shared" si="4639"/>
        <v>4.3142668149304064E-2</v>
      </c>
      <c r="BN62" s="87">
        <f t="shared" si="4639"/>
        <v>4.1552303849728071E-2</v>
      </c>
      <c r="BO62" s="87">
        <f t="shared" si="4639"/>
        <v>3.9836588872017693E-2</v>
      </c>
      <c r="BP62" s="87">
        <f t="shared" si="4639"/>
        <v>3.8435582828319097E-2</v>
      </c>
      <c r="BQ62" s="87">
        <f t="shared" si="4639"/>
        <v>3.7086268284417738E-2</v>
      </c>
      <c r="BR62" s="87">
        <f t="shared" si="4639"/>
        <v>3.5784840886410374E-2</v>
      </c>
      <c r="BS62" s="87">
        <f t="shared" si="4639"/>
        <v>3.4533503601110037E-2</v>
      </c>
      <c r="BT62" s="87">
        <f t="shared" si="4639"/>
        <v>3.3342156924040876E-2</v>
      </c>
      <c r="BU62" s="87">
        <f t="shared" si="4639"/>
        <v>3.2230201991790941E-2</v>
      </c>
      <c r="BV62" s="87">
        <f t="shared" si="4639"/>
        <v>3.1229389101434968E-2</v>
      </c>
      <c r="BW62" s="87">
        <f t="shared" ref="BW62:DS62" si="4640">BP38*($G$8+$I$8*(1-BW13))</f>
        <v>3.0172127345286646E-2</v>
      </c>
      <c r="BX62" s="87">
        <f t="shared" si="4640"/>
        <v>2.9122821968071921E-2</v>
      </c>
      <c r="BY62" s="87">
        <f t="shared" si="4640"/>
        <v>2.8100993171140693E-2</v>
      </c>
      <c r="BZ62" s="87">
        <f t="shared" si="4640"/>
        <v>2.712563215664162E-2</v>
      </c>
      <c r="CA62" s="87">
        <f t="shared" si="4640"/>
        <v>2.6215349146066571E-2</v>
      </c>
      <c r="CB62" s="87">
        <f t="shared" si="4640"/>
        <v>2.5388903316400317E-2</v>
      </c>
      <c r="CC62" s="87">
        <f t="shared" si="4640"/>
        <v>2.466525979728466E-2</v>
      </c>
      <c r="CD62" s="87">
        <f t="shared" si="4640"/>
        <v>2.395028289857052E-2</v>
      </c>
      <c r="CE62" s="87">
        <f t="shared" si="4640"/>
        <v>2.3231390226310322E-2</v>
      </c>
      <c r="CF62" s="87">
        <f t="shared" si="4640"/>
        <v>2.2514147123950282E-2</v>
      </c>
      <c r="CG62" s="87">
        <f t="shared" si="4640"/>
        <v>2.1805029522797802E-2</v>
      </c>
      <c r="CH62" s="87">
        <f t="shared" si="4640"/>
        <v>2.1111014905228959E-2</v>
      </c>
      <c r="CI62" s="87">
        <f t="shared" si="4640"/>
        <v>2.3845544524326672E-2</v>
      </c>
      <c r="CJ62" s="87">
        <f t="shared" si="4640"/>
        <v>2.3094425148673707E-2</v>
      </c>
      <c r="CK62" s="87">
        <f t="shared" si="4640"/>
        <v>2.2381857143224871E-2</v>
      </c>
      <c r="CL62" s="87">
        <f t="shared" si="4640"/>
        <v>2.1702448882483089E-2</v>
      </c>
      <c r="CM62" s="87">
        <f t="shared" si="4640"/>
        <v>2.1054534754380214E-2</v>
      </c>
      <c r="CN62" s="87">
        <f t="shared" si="4640"/>
        <v>2.0436051890935628E-2</v>
      </c>
      <c r="CO62" s="87">
        <f t="shared" si="4640"/>
        <v>1.9844449247720317E-2</v>
      </c>
      <c r="CP62" s="87">
        <f t="shared" si="4640"/>
        <v>1.927653240468254E-2</v>
      </c>
      <c r="CQ62" s="87">
        <f t="shared" si="4640"/>
        <v>1.9089775632354672E-2</v>
      </c>
      <c r="CR62" s="87">
        <f t="shared" si="4640"/>
        <v>1.8068685914813573E-2</v>
      </c>
      <c r="CS62" s="87">
        <f t="shared" si="4640"/>
        <v>1.7079824982483081E-2</v>
      </c>
      <c r="CT62" s="87">
        <f t="shared" si="4640"/>
        <v>1.6125390440039647E-2</v>
      </c>
      <c r="CU62" s="87">
        <f t="shared" si="4640"/>
        <v>1.5206563290433409E-2</v>
      </c>
      <c r="CV62" s="87">
        <f t="shared" si="4640"/>
        <v>1.4323417228136003E-2</v>
      </c>
      <c r="CW62" s="87">
        <f t="shared" si="4640"/>
        <v>1.3474849544692054E-2</v>
      </c>
      <c r="CX62" s="87">
        <f t="shared" si="4640"/>
        <v>1.2297084605909466E-2</v>
      </c>
      <c r="CY62" s="87">
        <f t="shared" si="4640"/>
        <v>1.2021173982590155E-2</v>
      </c>
      <c r="CZ62" s="87">
        <f t="shared" si="4640"/>
        <v>1.1730058375538045E-2</v>
      </c>
      <c r="DA62" s="87">
        <f t="shared" si="4640"/>
        <v>1.1423454730546338E-2</v>
      </c>
      <c r="DB62" s="87">
        <f t="shared" si="4640"/>
        <v>1.1101343191965377E-2</v>
      </c>
      <c r="DC62" s="87">
        <f t="shared" si="4640"/>
        <v>1.0763936584438957E-2</v>
      </c>
      <c r="DD62" s="87">
        <f t="shared" si="4640"/>
        <v>1.041164746169752E-2</v>
      </c>
      <c r="DE62" s="87">
        <f t="shared" si="4640"/>
        <v>1.0045029833636433E-2</v>
      </c>
      <c r="DF62" s="87">
        <f t="shared" si="4640"/>
        <v>9.6149423768104123E-3</v>
      </c>
      <c r="DG62" s="87">
        <f t="shared" si="4640"/>
        <v>9.2290775359432538E-3</v>
      </c>
      <c r="DH62" s="87">
        <f t="shared" si="4640"/>
        <v>8.8843030905768963E-3</v>
      </c>
      <c r="DI62" s="87">
        <f t="shared" si="4640"/>
        <v>8.5773068302903571E-3</v>
      </c>
      <c r="DJ62" s="87">
        <f t="shared" si="4640"/>
        <v>8.3046831042756942E-3</v>
      </c>
      <c r="DK62" s="87">
        <f t="shared" si="4640"/>
        <v>8.0630238678427359E-3</v>
      </c>
      <c r="DL62" s="87">
        <f t="shared" si="4640"/>
        <v>7.8490124513635132E-3</v>
      </c>
      <c r="DM62" s="87">
        <f t="shared" si="4640"/>
        <v>7.6844598586897602E-3</v>
      </c>
      <c r="DN62" s="87">
        <f t="shared" si="4640"/>
        <v>7.5086092407347952E-3</v>
      </c>
      <c r="DO62" s="87">
        <f t="shared" si="4640"/>
        <v>7.3258214798225859E-3</v>
      </c>
      <c r="DP62" s="87">
        <f t="shared" si="4640"/>
        <v>7.1402483241491408E-3</v>
      </c>
      <c r="DQ62" s="87">
        <f t="shared" si="4640"/>
        <v>6.9558002624576908E-3</v>
      </c>
      <c r="DR62" s="87">
        <f t="shared" si="4640"/>
        <v>6.7761229528214683E-3</v>
      </c>
      <c r="DS62" s="87">
        <f t="shared" si="4640"/>
        <v>6.6045826996928248E-3</v>
      </c>
      <c r="DT62" s="87">
        <f t="shared" ref="DT62" si="4641">DM38*($G$8+$I$8*(1-DT13))</f>
        <v>6.4442628759575245E-3</v>
      </c>
      <c r="DU62" s="87">
        <f t="shared" ref="DU62" si="4642">DN38*($G$8+$I$8*(1-DU13))</f>
        <v>6.3034055459691178E-3</v>
      </c>
      <c r="DV62" s="87">
        <f t="shared" ref="DV62" si="4643">DO38*($G$8+$I$8*(1-DV13))</f>
        <v>6.177950609056345E-3</v>
      </c>
      <c r="DW62" s="87">
        <f t="shared" ref="DW62" si="4644">DP38*($G$8+$I$8*(1-DW13))</f>
        <v>6.0643836207055603E-3</v>
      </c>
      <c r="DX62" s="87">
        <f t="shared" ref="DX62" si="4645">DQ38*($G$8+$I$8*(1-DX13))</f>
        <v>5.9597335576293793E-3</v>
      </c>
      <c r="DY62" s="87">
        <f t="shared" ref="DY62" si="4646">DR38*($G$8+$I$8*(1-DY13))</f>
        <v>5.8615619555068494E-3</v>
      </c>
      <c r="DZ62" s="87">
        <f t="shared" ref="DZ62" si="4647">DS38*($G$8+$I$8*(1-DZ13))</f>
        <v>5.7679437149336594E-3</v>
      </c>
      <c r="EA62" s="87">
        <f t="shared" ref="EA62" si="4648">DT38*($G$8+$I$8*(1-EA13))</f>
        <v>5.6774400360280362E-3</v>
      </c>
      <c r="EB62" s="87">
        <f t="shared" ref="EB62" si="4649">DU38*($G$8+$I$8*(1-EB13))</f>
        <v>5.5872492010066704E-3</v>
      </c>
      <c r="EC62" s="87">
        <f t="shared" ref="EC62" si="4650">DV38*($G$8+$I$8*(1-EC13))</f>
        <v>5.499604842119997E-3</v>
      </c>
      <c r="ED62" s="87">
        <f t="shared" ref="ED62" si="4651">DW38*($G$8+$I$8*(1-ED13))</f>
        <v>5.4161288577379129E-3</v>
      </c>
      <c r="EE62" s="87">
        <f t="shared" ref="EE62" si="4652">DX38*($G$8+$I$8*(1-EE13))</f>
        <v>5.3378863187649624E-3</v>
      </c>
      <c r="EF62" s="87">
        <f t="shared" ref="EF62" si="4653">DY38*($G$8+$I$8*(1-EF13))</f>
        <v>5.2654425322711512E-3</v>
      </c>
      <c r="EG62" s="87">
        <f t="shared" ref="EG62" si="4654">DZ38*($G$8+$I$8*(1-EG13))</f>
        <v>5.1989210157465894E-3</v>
      </c>
      <c r="EH62" s="87">
        <f t="shared" ref="EH62" si="4655">EA38*($G$8+$I$8*(1-EH13))</f>
        <v>5.1380611209899466E-3</v>
      </c>
      <c r="EI62" s="87">
        <f t="shared" ref="EI62" si="4656">EB38*($G$8+$I$8*(1-EI13))</f>
        <v>5.0822739729281434E-3</v>
      </c>
      <c r="EJ62" s="87">
        <f t="shared" ref="EJ62" si="4657">EC38*($G$8+$I$8*(1-EJ13))</f>
        <v>5.0301687636953767E-3</v>
      </c>
      <c r="EK62" s="87">
        <f t="shared" ref="EK62" si="4658">ED38*($G$8+$I$8*(1-EK13))</f>
        <v>4.9808118507334038E-3</v>
      </c>
      <c r="EL62" s="87">
        <f t="shared" ref="EL62" si="4659">EE38*($G$8+$I$8*(1-EL13))</f>
        <v>4.9336426461662744E-3</v>
      </c>
      <c r="EM62" s="87">
        <f t="shared" ref="EM62" si="4660">EF38*($G$8+$I$8*(1-EM13))</f>
        <v>4.8883936702458523E-3</v>
      </c>
      <c r="EN62" s="87">
        <f t="shared" ref="EN62" si="4661">EG38*($G$8+$I$8*(1-EN13))</f>
        <v>4.8450155504902222E-3</v>
      </c>
      <c r="EO62" s="87">
        <f t="shared" ref="EO62" si="4662">EH38*($G$8+$I$8*(1-EO13))</f>
        <v>4.8036076361200183E-3</v>
      </c>
      <c r="EP62" s="87">
        <f t="shared" ref="EP62" si="4663">EI38*($G$8+$I$8*(1-EP13))</f>
        <v>4.764354772393781E-3</v>
      </c>
      <c r="EQ62" s="87">
        <f t="shared" ref="EQ62" si="4664">EJ38*($G$8+$I$8*(1-EQ13))</f>
        <v>4.7276024210247524E-3</v>
      </c>
      <c r="ER62" s="87">
        <f t="shared" ref="ER62" si="4665">EK38*($G$8+$I$8*(1-ER13))</f>
        <v>4.6934328286993643E-3</v>
      </c>
      <c r="ES62" s="87">
        <f t="shared" ref="ES62" si="4666">EL38*($G$8+$I$8*(1-ES13))</f>
        <v>4.6617426723256899E-3</v>
      </c>
      <c r="ET62" s="87">
        <f t="shared" ref="ET62" si="4667">EM38*($G$8+$I$8*(1-ET13))</f>
        <v>4.6323105993758013E-3</v>
      </c>
      <c r="EU62" s="87">
        <f t="shared" ref="EU62" si="4668">EN38*($G$8+$I$8*(1-EU13))</f>
        <v>4.6048548108772493E-3</v>
      </c>
      <c r="EV62" s="87">
        <f t="shared" ref="EV62" si="4669">EO38*($G$8+$I$8*(1-EV13))</f>
        <v>4.5790809817517261E-3</v>
      </c>
      <c r="EW62" s="87">
        <f t="shared" ref="EW62" si="4670">EP38*($G$8+$I$8*(1-EW13))</f>
        <v>4.5547209532523364E-3</v>
      </c>
      <c r="EX62" s="87">
        <f t="shared" ref="EX62" si="4671">EQ38*($G$8+$I$8*(1-EX13))</f>
        <v>4.5315627680868704E-3</v>
      </c>
      <c r="EY62" s="87">
        <f t="shared" ref="EY62" si="4672">ER38*($G$8+$I$8*(1-EY13))</f>
        <v>4.5095205503594788E-3</v>
      </c>
      <c r="EZ62" s="87">
        <f t="shared" ref="EZ62" si="4673">ES38*($G$8+$I$8*(1-EZ13))</f>
        <v>4.4885821902213513E-3</v>
      </c>
      <c r="FA62" s="87">
        <f t="shared" ref="FA62" si="4674">ET38*($G$8+$I$8*(1-FA13))</f>
        <v>4.4687687789650467E-3</v>
      </c>
      <c r="FB62" s="87">
        <f t="shared" ref="FB62" si="4675">EU38*($G$8+$I$8*(1-FB13))</f>
        <v>4.4501047567890332E-3</v>
      </c>
      <c r="FC62" s="87">
        <f t="shared" ref="FC62" si="4676">EV38*($G$8+$I$8*(1-FC13))</f>
        <v>4.4325976896637557E-3</v>
      </c>
      <c r="FD62" s="87">
        <f t="shared" ref="FD62" si="4677">EW38*($G$8+$I$8*(1-FD13))</f>
        <v>4.4162265647398292E-3</v>
      </c>
      <c r="FE62" s="87">
        <f t="shared" ref="FE62" si="4678">EX38*($G$8+$I$8*(1-FE13))</f>
        <v>4.400937485978652E-3</v>
      </c>
      <c r="FF62" s="87">
        <f t="shared" ref="FF62" si="4679">EY38*($G$8+$I$8*(1-FF13))</f>
        <v>4.3866360971835877E-3</v>
      </c>
      <c r="FG62" s="87">
        <f t="shared" ref="FG62" si="4680">EZ38*($G$8+$I$8*(1-FG13))</f>
        <v>4.3732158463557795E-3</v>
      </c>
      <c r="FH62" s="87">
        <f t="shared" ref="FH62" si="4681">FA38*($G$8+$I$8*(1-FH13))</f>
        <v>4.3605768125113391E-3</v>
      </c>
      <c r="FI62" s="87">
        <f t="shared" ref="FI62" si="4682">FB38*($G$8+$I$8*(1-FI13))</f>
        <v>4.3486366828087717E-3</v>
      </c>
      <c r="FJ62" s="87">
        <f t="shared" ref="FJ62" si="4683">FC38*($G$8+$I$8*(1-FJ13))</f>
        <v>4.3373353815214588E-3</v>
      </c>
      <c r="FK62" s="87">
        <f t="shared" ref="FK62" si="4684">FD38*($G$8+$I$8*(1-FK13))</f>
        <v>4.3266347520917467E-3</v>
      </c>
      <c r="FL62" s="87">
        <f t="shared" ref="FL62" si="4685">FE38*($G$8+$I$8*(1-FL13))</f>
        <v>4.3165145811024158E-3</v>
      </c>
      <c r="FM62" s="87">
        <f t="shared" ref="FM62" si="4686">FF38*($G$8+$I$8*(1-FM13))</f>
        <v>4.3069661302082016E-3</v>
      </c>
      <c r="FN62" s="87">
        <f t="shared" ref="FN62" si="4687">FG38*($G$8+$I$8*(1-FN13))</f>
        <v>4.2979800466935308E-3</v>
      </c>
      <c r="FO62" s="87">
        <f t="shared" ref="FO62" si="4688">FH38*($G$8+$I$8*(1-FO13))</f>
        <v>4.2895401241632228E-3</v>
      </c>
      <c r="FP62" s="87">
        <f t="shared" ref="FP62" si="4689">FI38*($G$8+$I$8*(1-FP13))</f>
        <v>4.2816213747033796E-3</v>
      </c>
      <c r="FQ62" s="87">
        <f t="shared" ref="FQ62" si="4690">FJ38*($G$8+$I$8*(1-FQ13))</f>
        <v>4.2741910646638707E-3</v>
      </c>
      <c r="FR62" s="87">
        <f t="shared" ref="FR62" si="4691">FK38*($G$8+$I$8*(1-FR13))</f>
        <v>4.2672115540501303E-3</v>
      </c>
      <c r="FS62" s="87">
        <f t="shared" ref="FS62" si="4692">FL38*($G$8+$I$8*(1-FS13))</f>
        <v>4.260643961993018E-3</v>
      </c>
      <c r="FT62" s="87">
        <f t="shared" ref="FT62" si="4693">FM38*($G$8+$I$8*(1-FT13))</f>
        <v>4.2544518556188694E-3</v>
      </c>
      <c r="FU62" s="87">
        <f t="shared" ref="FU62" si="4694">FN38*($G$8+$I$8*(1-FU13))</f>
        <v>4.2486050189738389E-3</v>
      </c>
      <c r="FV62" s="87">
        <f t="shared" ref="FV62" si="4695">FO38*($G$8+$I$8*(1-FV13))</f>
        <v>4.2430802928898935E-3</v>
      </c>
      <c r="FW62" s="87">
        <f t="shared" ref="FW62" si="4696">FP38*($G$8+$I$8*(1-FW13))</f>
        <v>4.2378605956508095E-3</v>
      </c>
      <c r="FX62" s="87">
        <f t="shared" ref="FX62" si="4697">FQ38*($G$8+$I$8*(1-FX13))</f>
        <v>4.2329330072504142E-3</v>
      </c>
      <c r="FY62" s="87">
        <f t="shared" ref="FY62" si="4698">FR38*($G$8+$I$8*(1-FY13))</f>
        <v>4.2282865931205036E-3</v>
      </c>
      <c r="GA62" s="87" t="s">
        <v>123</v>
      </c>
    </row>
    <row r="63" spans="1:183" s="76" customFormat="1" x14ac:dyDescent="0.25">
      <c r="A63" s="101" t="s">
        <v>75</v>
      </c>
      <c r="B63" s="102" t="s">
        <v>111</v>
      </c>
      <c r="C63" s="76">
        <f t="shared" ref="C63:I63" si="4699">C64+C66+C68</f>
        <v>0.18787869406317403</v>
      </c>
      <c r="D63" s="76">
        <f t="shared" si="4699"/>
        <v>0.23296958063833578</v>
      </c>
      <c r="E63" s="76">
        <f t="shared" si="4699"/>
        <v>0.28888227999153643</v>
      </c>
      <c r="F63" s="76">
        <f t="shared" si="4699"/>
        <v>0.35821402718950512</v>
      </c>
      <c r="G63" s="76">
        <f t="shared" si="4699"/>
        <v>0.44418539371498633</v>
      </c>
      <c r="H63" s="76">
        <f t="shared" si="4699"/>
        <v>0.55078988820658303</v>
      </c>
      <c r="I63" s="111">
        <f t="shared" si="4699"/>
        <v>0.68297946137616306</v>
      </c>
      <c r="J63" s="76">
        <f t="shared" ref="J63:P63" si="4700">J64+J66+J68</f>
        <v>0.6681522474123669</v>
      </c>
      <c r="K63" s="76">
        <f t="shared" si="4700"/>
        <v>0.64976650209725961</v>
      </c>
      <c r="L63" s="76">
        <f t="shared" si="4700"/>
        <v>0.62696817790652659</v>
      </c>
      <c r="M63" s="76">
        <f t="shared" si="4700"/>
        <v>0.5986982559100178</v>
      </c>
      <c r="N63" s="76">
        <f t="shared" si="4700"/>
        <v>0.56364355263434684</v>
      </c>
      <c r="O63" s="76">
        <f t="shared" si="4700"/>
        <v>0.52017572057251482</v>
      </c>
      <c r="P63" s="103">
        <f t="shared" si="4700"/>
        <v>0.46627560881584312</v>
      </c>
      <c r="Q63" s="76">
        <f t="shared" ref="Q63:W63" si="4701">Q64+Q66+Q68</f>
        <v>0.54181813672586976</v>
      </c>
      <c r="R63" s="76">
        <f t="shared" si="4701"/>
        <v>0.63549087133430282</v>
      </c>
      <c r="S63" s="76">
        <f t="shared" si="4701"/>
        <v>0.75164506224875982</v>
      </c>
      <c r="T63" s="76">
        <f t="shared" si="4701"/>
        <v>0.89567625898268644</v>
      </c>
      <c r="U63" s="76">
        <f t="shared" si="4701"/>
        <v>1.0742749429327556</v>
      </c>
      <c r="V63" s="76">
        <f t="shared" si="4701"/>
        <v>1.295737311030841</v>
      </c>
      <c r="W63" s="103">
        <f t="shared" si="4701"/>
        <v>1.5703506474724673</v>
      </c>
      <c r="X63" s="76">
        <f t="shared" ref="X63:AV63" si="4702">X64+X66+X68</f>
        <v>1.734056591187195</v>
      </c>
      <c r="Y63" s="76">
        <f t="shared" si="4702"/>
        <v>1.9232202610657465</v>
      </c>
      <c r="Z63" s="76">
        <f t="shared" si="4702"/>
        <v>2.1439382182358484</v>
      </c>
      <c r="AA63" s="76">
        <f t="shared" si="4702"/>
        <v>2.4037633442199837</v>
      </c>
      <c r="AB63" s="76">
        <f t="shared" si="4702"/>
        <v>2.712050793178221</v>
      </c>
      <c r="AC63" s="76">
        <f t="shared" si="4702"/>
        <v>3.0803850875558867</v>
      </c>
      <c r="AD63" s="103">
        <f t="shared" si="4702"/>
        <v>3.5231068277140531</v>
      </c>
      <c r="AE63" s="76">
        <f t="shared" si="4702"/>
        <v>4.2347759770681144</v>
      </c>
      <c r="AF63" s="76">
        <f t="shared" si="4702"/>
        <v>4.3202718018816624</v>
      </c>
      <c r="AG63" s="76">
        <f t="shared" si="4702"/>
        <v>4.3862879325589486</v>
      </c>
      <c r="AH63" s="76">
        <f t="shared" si="4702"/>
        <v>4.4253100193964947</v>
      </c>
      <c r="AI63" s="76">
        <f t="shared" si="4702"/>
        <v>4.4280149615968689</v>
      </c>
      <c r="AJ63" s="160">
        <f t="shared" si="4702"/>
        <v>4.3828341045136447</v>
      </c>
      <c r="AK63" s="103">
        <f t="shared" si="4702"/>
        <v>4.0460100696221772</v>
      </c>
      <c r="AL63" s="76">
        <f t="shared" si="4702"/>
        <v>3.3564268857124375</v>
      </c>
      <c r="AM63" s="76">
        <f t="shared" si="4702"/>
        <v>3.3024354475115429</v>
      </c>
      <c r="AN63" s="76">
        <f t="shared" si="4702"/>
        <v>3.2149222602356247</v>
      </c>
      <c r="AO63" s="76">
        <f t="shared" si="4702"/>
        <v>3.085372057005408</v>
      </c>
      <c r="AP63" s="76">
        <f t="shared" si="4702"/>
        <v>2.9030463105382145</v>
      </c>
      <c r="AQ63" s="160">
        <f t="shared" si="4702"/>
        <v>2.6544589185730998</v>
      </c>
      <c r="AR63" s="103">
        <f t="shared" si="4702"/>
        <v>2.5521308592664527</v>
      </c>
      <c r="AS63" s="76">
        <f t="shared" si="4702"/>
        <v>2.4786787888058477</v>
      </c>
      <c r="AT63" s="76">
        <f t="shared" si="4702"/>
        <v>2.321584588215599</v>
      </c>
      <c r="AU63" s="76">
        <f t="shared" si="4702"/>
        <v>2.1627072149812401</v>
      </c>
      <c r="AV63" s="76">
        <f t="shared" si="4702"/>
        <v>2.0023575451196454</v>
      </c>
      <c r="AW63" s="76">
        <f t="shared" ref="AW63" si="4703">AW64+AW66+AW68</f>
        <v>1.8410037499630565</v>
      </c>
      <c r="AX63" s="160">
        <f t="shared" ref="AX63" si="4704">AX64+AX66+AX68</f>
        <v>1.6792970191318755</v>
      </c>
      <c r="AY63" s="178">
        <f t="shared" ref="AY63" si="4705">AY64+AY66+AY68</f>
        <v>1.5181036937392909</v>
      </c>
      <c r="AZ63" s="76">
        <f t="shared" ref="AZ63" si="4706">AZ64+AZ66+AZ68</f>
        <v>1.4981579312322322</v>
      </c>
      <c r="BA63" s="76">
        <f t="shared" ref="BA63" si="4707">BA64+BA66+BA68</f>
        <v>1.4991059783736014</v>
      </c>
      <c r="BB63" s="76">
        <f t="shared" ref="BB63" si="4708">BB64+BB66+BB68</f>
        <v>1.4859941889460448</v>
      </c>
      <c r="BC63" s="76">
        <f t="shared" ref="BC63" si="4709">BC64+BC66+BC68</f>
        <v>1.4596813249327218</v>
      </c>
      <c r="BD63" s="76">
        <f t="shared" ref="BD63" si="4710">BD64+BD66+BD68</f>
        <v>1.4213658817642933</v>
      </c>
      <c r="BE63" s="160">
        <f t="shared" ref="BE63" si="4711">BE64+BE66+BE68</f>
        <v>1.3726808757241815</v>
      </c>
      <c r="BF63" s="103">
        <f t="shared" ref="BF63" si="4712">BF64+BF66+BF68</f>
        <v>1.3158100781810553</v>
      </c>
      <c r="BG63" s="76">
        <f t="shared" ref="BG63" si="4713">BG64+BG66+BG68</f>
        <v>1.2536306353826427</v>
      </c>
      <c r="BH63" s="76">
        <f t="shared" ref="BH63" si="4714">BH64+BH66+BH68</f>
        <v>1.1954629556945879</v>
      </c>
      <c r="BI63" s="76">
        <f t="shared" ref="BI63:BJ63" si="4715">BI64+BI66+BI68</f>
        <v>1.1448614791753444</v>
      </c>
      <c r="BJ63" s="76">
        <f t="shared" si="4715"/>
        <v>1.101337990131942</v>
      </c>
      <c r="BK63" s="76">
        <f t="shared" ref="BK63:BL63" si="4716">BK64+BK66+BK68</f>
        <v>1.0645224309098258</v>
      </c>
      <c r="BL63" s="160">
        <f t="shared" si="4716"/>
        <v>1.0341972411978768</v>
      </c>
      <c r="BM63" s="103">
        <f t="shared" ref="BM63:BS63" si="4717">BM64+BM66+BM68</f>
        <v>1.0103406040711613</v>
      </c>
      <c r="BN63" s="76">
        <f t="shared" si="4717"/>
        <v>0.99318210972204934</v>
      </c>
      <c r="BO63" s="76">
        <f t="shared" si="4717"/>
        <v>0.97211586586997667</v>
      </c>
      <c r="BP63" s="76">
        <f t="shared" si="4717"/>
        <v>0.94819836894432019</v>
      </c>
      <c r="BQ63" s="76">
        <f t="shared" si="4717"/>
        <v>0.92242622372501459</v>
      </c>
      <c r="BR63" s="76">
        <f t="shared" si="4717"/>
        <v>0.89573651111989694</v>
      </c>
      <c r="BS63" s="76">
        <f t="shared" si="4717"/>
        <v>0.86900224975195839</v>
      </c>
      <c r="BT63" s="103">
        <f t="shared" ref="BT63:CC63" si="4718">BT64+BT66+BT68</f>
        <v>0.84302749675477839</v>
      </c>
      <c r="BU63" s="76">
        <f t="shared" si="4718"/>
        <v>0.81853979707865976</v>
      </c>
      <c r="BV63" s="76">
        <f t="shared" si="4718"/>
        <v>0.79588224504896576</v>
      </c>
      <c r="BW63" s="76">
        <f t="shared" si="4718"/>
        <v>0.7741366985858481</v>
      </c>
      <c r="BX63" s="76">
        <f t="shared" si="4718"/>
        <v>0.75318038364369855</v>
      </c>
      <c r="BY63" s="76">
        <f t="shared" si="4718"/>
        <v>0.73295209821021801</v>
      </c>
      <c r="BZ63" s="76">
        <f t="shared" si="4718"/>
        <v>0.71343543870971116</v>
      </c>
      <c r="CA63" s="103">
        <f t="shared" si="4718"/>
        <v>0.69463795957915087</v>
      </c>
      <c r="CB63" s="76">
        <f t="shared" si="4718"/>
        <v>0.67656696343892242</v>
      </c>
      <c r="CC63" s="76">
        <f t="shared" si="4718"/>
        <v>0.65919816348766647</v>
      </c>
      <c r="CD63" s="76">
        <f t="shared" ref="CD63:DP63" si="4719">CD64+CD66+CD68</f>
        <v>0.64268973003102792</v>
      </c>
      <c r="CE63" s="76">
        <f t="shared" si="4719"/>
        <v>0.62702385162502516</v>
      </c>
      <c r="CF63" s="76">
        <f t="shared" si="4719"/>
        <v>0.61214551344032819</v>
      </c>
      <c r="CG63" s="76">
        <f t="shared" si="4719"/>
        <v>0.59796604417557997</v>
      </c>
      <c r="CH63" s="103">
        <f t="shared" si="4719"/>
        <v>0.58436519698311074</v>
      </c>
      <c r="CI63" s="76">
        <f t="shared" si="4719"/>
        <v>0.58025738841567687</v>
      </c>
      <c r="CJ63" s="76">
        <f t="shared" si="4719"/>
        <v>0.57422425560772061</v>
      </c>
      <c r="CK63" s="76">
        <f t="shared" si="4719"/>
        <v>0.56827683003852059</v>
      </c>
      <c r="CL63" s="76">
        <f t="shared" si="4719"/>
        <v>0.56250565297555943</v>
      </c>
      <c r="CM63" s="76">
        <f t="shared" si="4719"/>
        <v>0.55698278562186809</v>
      </c>
      <c r="CN63" s="76">
        <f t="shared" si="4719"/>
        <v>0.55175820119941155</v>
      </c>
      <c r="CO63" s="103">
        <f t="shared" si="4719"/>
        <v>0.54685703277376596</v>
      </c>
      <c r="CP63" s="76">
        <f t="shared" si="4719"/>
        <v>0.53321089736747485</v>
      </c>
      <c r="CQ63" s="76">
        <f t="shared" si="4719"/>
        <v>0.52295055803067214</v>
      </c>
      <c r="CR63" s="76">
        <f t="shared" si="4719"/>
        <v>0.51198540363099143</v>
      </c>
      <c r="CS63" s="76">
        <f t="shared" si="4719"/>
        <v>0.50030984448840154</v>
      </c>
      <c r="CT63" s="76">
        <f t="shared" si="4719"/>
        <v>0.4879281637345792</v>
      </c>
      <c r="CU63" s="76">
        <f t="shared" si="4719"/>
        <v>0.47485310615578769</v>
      </c>
      <c r="CV63" s="103">
        <f t="shared" si="4719"/>
        <v>0.46110443152301994</v>
      </c>
      <c r="CW63" s="76">
        <f t="shared" si="4719"/>
        <v>0.44670765384439837</v>
      </c>
      <c r="CX63" s="76">
        <f t="shared" si="4719"/>
        <v>0.4298363771184236</v>
      </c>
      <c r="CY63" s="76">
        <f t="shared" si="4719"/>
        <v>0.41477274455999769</v>
      </c>
      <c r="CZ63" s="76">
        <f t="shared" si="4719"/>
        <v>0.40139719210428471</v>
      </c>
      <c r="DA63" s="76">
        <f t="shared" si="4719"/>
        <v>0.38958363174953203</v>
      </c>
      <c r="DB63" s="76">
        <f t="shared" si="4719"/>
        <v>0.37920271357260005</v>
      </c>
      <c r="DC63" s="76">
        <f t="shared" si="4719"/>
        <v>0.37012524776733713</v>
      </c>
      <c r="DD63" s="103">
        <f t="shared" si="4719"/>
        <v>0.36222572323136643</v>
      </c>
      <c r="DE63" s="76">
        <f t="shared" si="4719"/>
        <v>0.35631415912897935</v>
      </c>
      <c r="DF63" s="76">
        <f t="shared" si="4719"/>
        <v>0.34999654236539735</v>
      </c>
      <c r="DG63" s="76">
        <f t="shared" si="4719"/>
        <v>0.34342928866895345</v>
      </c>
      <c r="DH63" s="76">
        <f t="shared" si="4719"/>
        <v>0.33676132859198438</v>
      </c>
      <c r="DI63" s="76">
        <f t="shared" si="4719"/>
        <v>0.33013294444312502</v>
      </c>
      <c r="DJ63" s="76">
        <f t="shared" si="4719"/>
        <v>0.32367491487947736</v>
      </c>
      <c r="DK63" s="103">
        <f t="shared" si="4719"/>
        <v>0.31750798525540658</v>
      </c>
      <c r="DL63" s="76">
        <f t="shared" si="4719"/>
        <v>0.311742706632677</v>
      </c>
      <c r="DM63" s="76">
        <f t="shared" si="4719"/>
        <v>0.30667581640326824</v>
      </c>
      <c r="DN63" s="76">
        <f t="shared" si="4719"/>
        <v>0.30216140812451525</v>
      </c>
      <c r="DO63" s="76">
        <f t="shared" si="4719"/>
        <v>0.29807322771841815</v>
      </c>
      <c r="DP63" s="76">
        <f t="shared" si="4719"/>
        <v>0.29430459782932483</v>
      </c>
      <c r="DQ63" s="76">
        <f t="shared" ref="DQ63:DS63" si="4720">DQ64+DQ66+DQ68</f>
        <v>0.29076803072952578</v>
      </c>
      <c r="DR63" s="76">
        <f t="shared" si="4720"/>
        <v>0.28739454040964585</v>
      </c>
      <c r="DS63" s="76">
        <f t="shared" si="4720"/>
        <v>0.28413267043996571</v>
      </c>
      <c r="DT63" s="76">
        <f t="shared" ref="DT63:FY63" si="4721">DT64+DT66+DT68</f>
        <v>0.28088181814812418</v>
      </c>
      <c r="DU63" s="76">
        <f t="shared" si="4721"/>
        <v>0.27772263396418484</v>
      </c>
      <c r="DV63" s="76">
        <f t="shared" si="4721"/>
        <v>0.27471369184326577</v>
      </c>
      <c r="DW63" s="76">
        <f t="shared" si="4721"/>
        <v>0.27189346771271761</v>
      </c>
      <c r="DX63" s="76">
        <f t="shared" si="4721"/>
        <v>0.26928239639463603</v>
      </c>
      <c r="DY63" s="76">
        <f t="shared" si="4721"/>
        <v>0.26688496195084288</v>
      </c>
      <c r="DZ63" s="76">
        <f t="shared" si="4721"/>
        <v>0.26469177587427195</v>
      </c>
      <c r="EA63" s="76">
        <f t="shared" si="4721"/>
        <v>0.26268159578762229</v>
      </c>
      <c r="EB63" s="76">
        <f t="shared" si="4721"/>
        <v>0.26080421874424947</v>
      </c>
      <c r="EC63" s="76">
        <f t="shared" si="4721"/>
        <v>0.25902594288995656</v>
      </c>
      <c r="ED63" s="76">
        <f t="shared" si="4721"/>
        <v>0.25732653300474018</v>
      </c>
      <c r="EE63" s="76">
        <f t="shared" si="4721"/>
        <v>0.25569633580269457</v>
      </c>
      <c r="EF63" s="76">
        <f t="shared" si="4721"/>
        <v>0.25413357327561703</v>
      </c>
      <c r="EG63" s="76">
        <f t="shared" si="4721"/>
        <v>0.25264183832212339</v>
      </c>
      <c r="EH63" s="76">
        <f t="shared" si="4721"/>
        <v>0.25122781239036068</v>
      </c>
      <c r="EI63" s="76">
        <f t="shared" si="4721"/>
        <v>0.24990397875238388</v>
      </c>
      <c r="EJ63" s="76">
        <f t="shared" si="4721"/>
        <v>0.2486733167929257</v>
      </c>
      <c r="EK63" s="76">
        <f t="shared" si="4721"/>
        <v>0.24753210470879014</v>
      </c>
      <c r="EL63" s="76">
        <f t="shared" si="4721"/>
        <v>0.24647235773652465</v>
      </c>
      <c r="EM63" s="76">
        <f t="shared" si="4721"/>
        <v>0.24548390715933271</v>
      </c>
      <c r="EN63" s="76">
        <f t="shared" si="4721"/>
        <v>0.24455613066393306</v>
      </c>
      <c r="EO63" s="76">
        <f t="shared" si="4721"/>
        <v>0.243679349681797</v>
      </c>
      <c r="EP63" s="76">
        <f t="shared" si="4721"/>
        <v>0.24284591417002496</v>
      </c>
      <c r="EQ63" s="76">
        <f t="shared" si="4721"/>
        <v>0.24205272688191981</v>
      </c>
      <c r="ER63" s="76">
        <f t="shared" si="4721"/>
        <v>0.24129935443130429</v>
      </c>
      <c r="ES63" s="76">
        <f t="shared" si="4721"/>
        <v>0.24058656248539967</v>
      </c>
      <c r="ET63" s="76">
        <f t="shared" si="4721"/>
        <v>0.23991523767798315</v>
      </c>
      <c r="EU63" s="76">
        <f t="shared" si="4721"/>
        <v>0.23928565717084543</v>
      </c>
      <c r="EV63" s="76">
        <f t="shared" si="4721"/>
        <v>0.23869706580742234</v>
      </c>
      <c r="EW63" s="76">
        <f t="shared" si="4721"/>
        <v>0.23814752051336674</v>
      </c>
      <c r="EX63" s="76">
        <f t="shared" si="4721"/>
        <v>0.23763361644912775</v>
      </c>
      <c r="EY63" s="76">
        <f t="shared" si="4721"/>
        <v>0.23715150783591177</v>
      </c>
      <c r="EZ63" s="76">
        <f t="shared" si="4721"/>
        <v>0.23669758800494764</v>
      </c>
      <c r="FA63" s="76">
        <f t="shared" si="4721"/>
        <v>0.23626888597488471</v>
      </c>
      <c r="FB63" s="76">
        <f t="shared" si="4721"/>
        <v>0.23586323375512247</v>
      </c>
      <c r="FC63" s="76">
        <f t="shared" si="4721"/>
        <v>0.23547925495974417</v>
      </c>
      <c r="FD63" s="76">
        <f t="shared" si="4721"/>
        <v>0.23511622126543197</v>
      </c>
      <c r="FE63" s="76">
        <f t="shared" si="4721"/>
        <v>0.23477381882585979</v>
      </c>
      <c r="FF63" s="76">
        <f t="shared" si="4721"/>
        <v>0.23445171155116251</v>
      </c>
      <c r="FG63" s="76">
        <f t="shared" si="4721"/>
        <v>0.23414931568646202</v>
      </c>
      <c r="FH63" s="76">
        <f t="shared" si="4721"/>
        <v>0.23386573013137218</v>
      </c>
      <c r="FI63" s="76">
        <f t="shared" si="4721"/>
        <v>0.23359977382661534</v>
      </c>
      <c r="FJ63" s="76">
        <f t="shared" si="4721"/>
        <v>0.23335008831199647</v>
      </c>
      <c r="FK63" s="76">
        <f t="shared" si="4721"/>
        <v>0.23311527014600508</v>
      </c>
      <c r="FL63" s="76">
        <f t="shared" si="4721"/>
        <v>0.23289400418907841</v>
      </c>
      <c r="FM63" s="76">
        <f t="shared" si="4721"/>
        <v>0.23268519979930796</v>
      </c>
      <c r="FN63" s="76">
        <f t="shared" si="4721"/>
        <v>0.23248802120789341</v>
      </c>
      <c r="FO63" s="76">
        <f t="shared" si="4721"/>
        <v>0.23230185216235116</v>
      </c>
      <c r="FP63" s="76">
        <f t="shared" si="4721"/>
        <v>0.23212622672735228</v>
      </c>
      <c r="FQ63" s="76">
        <f t="shared" si="4721"/>
        <v>0.23196075066150884</v>
      </c>
      <c r="FR63" s="76">
        <f t="shared" si="4721"/>
        <v>0.23180503107232581</v>
      </c>
      <c r="FS63" s="76">
        <f t="shared" si="4721"/>
        <v>0.23165862610860211</v>
      </c>
      <c r="FT63" s="76">
        <f t="shared" si="4721"/>
        <v>0.23152102128657104</v>
      </c>
      <c r="FU63" s="76">
        <f t="shared" si="4721"/>
        <v>0.23139164740276474</v>
      </c>
      <c r="FV63" s="76">
        <f t="shared" si="4721"/>
        <v>0.23126991701176994</v>
      </c>
      <c r="FW63" s="76">
        <f t="shared" si="4721"/>
        <v>0.23115526339210335</v>
      </c>
      <c r="FX63" s="76">
        <f t="shared" si="4721"/>
        <v>0.23104717177277806</v>
      </c>
      <c r="FY63" s="76">
        <f t="shared" si="4721"/>
        <v>0.23094519740738428</v>
      </c>
      <c r="GA63" s="101" t="s">
        <v>75</v>
      </c>
    </row>
    <row r="64" spans="1:183" x14ac:dyDescent="0.25">
      <c r="A64" t="s">
        <v>102</v>
      </c>
      <c r="B64" s="60"/>
      <c r="C64" s="112">
        <f t="shared" ref="C64:G65" si="4722">D64/(1+$V$6)</f>
        <v>9.1339679237893035E-3</v>
      </c>
      <c r="D64" s="112">
        <f t="shared" si="4722"/>
        <v>1.1326120225498736E-2</v>
      </c>
      <c r="E64" s="112">
        <f t="shared" si="4722"/>
        <v>1.4044389079618433E-2</v>
      </c>
      <c r="F64" s="112">
        <f t="shared" si="4722"/>
        <v>1.7415042458726857E-2</v>
      </c>
      <c r="G64" s="112">
        <f t="shared" si="4722"/>
        <v>2.1594652648821305E-2</v>
      </c>
      <c r="H64" s="112">
        <f>I64/(1+$V$6)</f>
        <v>2.6777369284538416E-2</v>
      </c>
      <c r="I64" s="104">
        <f>V11*AN6</f>
        <v>3.3203937912827636E-2</v>
      </c>
      <c r="J64" s="83">
        <f t="shared" ref="J64" si="4723">I64-C65+J65</f>
        <v>3.2483093554079134E-2</v>
      </c>
      <c r="K64" s="83">
        <f t="shared" ref="K64" si="4724">J64-D65+K65</f>
        <v>3.1589246549230995E-2</v>
      </c>
      <c r="L64" s="83">
        <f t="shared" ref="L64" si="4725">K64-E65+L65</f>
        <v>3.0480876263219301E-2</v>
      </c>
      <c r="M64" s="83">
        <f t="shared" ref="M64" si="4726">L64-F65+M65</f>
        <v>2.9106497108564798E-2</v>
      </c>
      <c r="N64" s="83">
        <f t="shared" ref="N64" si="4727">M64-G65+N65</f>
        <v>2.7402266956793209E-2</v>
      </c>
      <c r="O64" s="83">
        <f t="shared" ref="O64" si="4728">N64-H65+O65</f>
        <v>2.5289021568596443E-2</v>
      </c>
      <c r="P64" s="105">
        <f t="shared" ref="P64" si="4729">O64-I65+P65</f>
        <v>2.2668597287232452E-2</v>
      </c>
      <c r="Q64" s="83">
        <f t="shared" ref="Q64" si="4730">P64-J65+Q65</f>
        <v>2.6341195876725142E-2</v>
      </c>
      <c r="R64" s="83">
        <f t="shared" ref="R64" si="4731">Q64-K65+R65</f>
        <v>3.0895218127696078E-2</v>
      </c>
      <c r="S64" s="83">
        <f t="shared" ref="S64" si="4732">R64-L65+S65</f>
        <v>3.6542205718900038E-2</v>
      </c>
      <c r="T64" s="83">
        <f t="shared" ref="T64" si="4733">S64-M65+T65</f>
        <v>4.3544470331992949E-2</v>
      </c>
      <c r="U64" s="83">
        <f t="shared" ref="U64" si="4734">T64-N65+U65</f>
        <v>5.222727845222816E-2</v>
      </c>
      <c r="V64" s="83">
        <f t="shared" ref="V64" si="4735">U64-O65+V65</f>
        <v>6.2993960521319822E-2</v>
      </c>
      <c r="W64" s="83">
        <f t="shared" ref="W64" si="4736">V64-P65+W65</f>
        <v>7.6344646286993487E-2</v>
      </c>
      <c r="X64" s="83">
        <f t="shared" ref="X64" si="4737">W64-Q65+X65</f>
        <v>9.0343114631036031E-2</v>
      </c>
      <c r="Y64" s="83">
        <f t="shared" ref="Y64" si="4738">X64-R65+Y65</f>
        <v>0.10678657805184689</v>
      </c>
      <c r="Z64" s="83">
        <f t="shared" ref="Z64" si="4739">Y64-S65+Z65</f>
        <v>0.12625915998350487</v>
      </c>
      <c r="AA64" s="83">
        <f t="shared" ref="AA64" si="4740">Z64-T65+AA65</f>
        <v>0.14948379244968238</v>
      </c>
      <c r="AB64" s="83">
        <f t="shared" ref="AB64" si="4741">AA64-U65+AB65</f>
        <v>0.17735481036902365</v>
      </c>
      <c r="AC64" s="83">
        <f t="shared" ref="AC64" si="4742">AB64-V65+AC65</f>
        <v>0.21097798803658624</v>
      </c>
      <c r="AD64" s="83">
        <f t="shared" ref="AD64" si="4743">AC64-W65+AD65</f>
        <v>0.25171960185133718</v>
      </c>
      <c r="AE64" s="83">
        <f t="shared" ref="AE64" si="4744">AD64-X65+AE65</f>
        <v>0.3038227583423404</v>
      </c>
      <c r="AF64" s="83">
        <f t="shared" ref="AF64" si="4745">AE64-Y65+AF65</f>
        <v>0.31028025020887673</v>
      </c>
      <c r="AG64" s="83">
        <f t="shared" ref="AG64" si="4746">AF64-Z65+AG65</f>
        <v>0.31531066136309116</v>
      </c>
      <c r="AH64" s="83">
        <f t="shared" ref="AH64" si="4747">AG64-AA65+AH65</f>
        <v>0.31839438442330936</v>
      </c>
      <c r="AI64" s="83">
        <f t="shared" ref="AI64" si="4748">AH64-AB65+AI65</f>
        <v>0.31888773908953699</v>
      </c>
      <c r="AJ64" s="161">
        <f t="shared" ref="AJ64" si="4749">AI64-AC65+AJ65</f>
        <v>0.31599354102713267</v>
      </c>
      <c r="AK64" s="105">
        <f t="shared" ref="AK64" si="4750">AJ64-AD65+AK65</f>
        <v>0.29184824199608611</v>
      </c>
      <c r="AL64" s="83">
        <f t="shared" ref="AL64" si="4751">AK64-AE65+AL65</f>
        <v>0.24191224149667395</v>
      </c>
      <c r="AM64" s="83">
        <f t="shared" ref="AM64" si="4752">AL64-AF65+AM65</f>
        <v>0.23796610272662461</v>
      </c>
      <c r="AN64" s="83">
        <f t="shared" ref="AN64" si="4753">AM64-AG65+AN65</f>
        <v>0.23182064227352198</v>
      </c>
      <c r="AO64" s="83">
        <f t="shared" ref="AO64" si="4754">AN64-AH65+AO65</f>
        <v>0.22289663566058962</v>
      </c>
      <c r="AP64" s="83">
        <f t="shared" ref="AP64" si="4755">AO64-AI65+AP65</f>
        <v>0.21046520759019535</v>
      </c>
      <c r="AQ64" s="161">
        <f t="shared" ref="AQ64" si="4756">AP64-AJ65+AQ65</f>
        <v>0.19361272125917556</v>
      </c>
      <c r="AR64" s="105">
        <f t="shared" ref="AR64" si="4757">AQ64-AK65+AR65</f>
        <v>0.1880741853258229</v>
      </c>
      <c r="AS64" s="83">
        <f t="shared" ref="AS64" si="4758">AR64-AL65+AS65</f>
        <v>0.18432275917167559</v>
      </c>
      <c r="AT64" s="83">
        <f t="shared" ref="AT64" si="4759">AS64-AM65+AT65</f>
        <v>0.17593209499127005</v>
      </c>
      <c r="AU64" s="83">
        <f t="shared" ref="AU64" si="4760">AT64-AN65+AU65</f>
        <v>0.16718288455521993</v>
      </c>
      <c r="AV64" s="83">
        <f t="shared" ref="AV64" si="4761">AU64-AO65+AV65</f>
        <v>0.15801202375119705</v>
      </c>
      <c r="AW64" s="83">
        <f t="shared" ref="AW64" si="4762">AV64-AP65+AW65</f>
        <v>0.14834368655431551</v>
      </c>
      <c r="AX64" s="161">
        <f t="shared" ref="AX64" si="4763">AW64-AQ65+AX65</f>
        <v>0.13808557558434306</v>
      </c>
      <c r="AY64" s="105">
        <f t="shared" ref="AY64" si="4764">AX64-AR65+AY65</f>
        <v>0.12712431717624434</v>
      </c>
      <c r="AZ64" s="83">
        <f t="shared" ref="AZ64" si="4765">AY64-AS65+AZ65</f>
        <v>0.12674235850956045</v>
      </c>
      <c r="BA64" s="83">
        <f t="shared" ref="BA64" si="4766">AZ64-AT65+BA65</f>
        <v>0.12611673759713724</v>
      </c>
      <c r="BB64" s="83">
        <f t="shared" ref="BB64" si="4767">BA64-AU65+BB65</f>
        <v>0.1246424037028686</v>
      </c>
      <c r="BC64" s="83">
        <f t="shared" ref="BC64" si="4768">BB64-AV65+BC65</f>
        <v>0.12236939549865516</v>
      </c>
      <c r="BD64" s="83">
        <f t="shared" ref="BD64" si="4769">BC64-AW65+BD65</f>
        <v>0.11936812263747262</v>
      </c>
      <c r="BE64" s="161">
        <f t="shared" ref="BE64" si="4770">BD64-AX65+BE65</f>
        <v>0.11573478198639213</v>
      </c>
      <c r="BF64" s="105">
        <f t="shared" ref="BF64" si="4771">BE64-AY65+BF65</f>
        <v>0.11159800218613443</v>
      </c>
      <c r="BG64" s="83">
        <f t="shared" ref="BG64" si="4772">BF64-AZ65+BG65</f>
        <v>0.10712700602607418</v>
      </c>
      <c r="BH64" s="83">
        <f t="shared" ref="BH64" si="4773">BG64-BA65+BH65</f>
        <v>0.10347646244423277</v>
      </c>
      <c r="BI64" s="83">
        <f t="shared" ref="BI64:BM64" si="4774">BH64-BB65+BI65</f>
        <v>9.9960220882610903E-2</v>
      </c>
      <c r="BJ64" s="83">
        <f t="shared" si="4774"/>
        <v>9.6568378715156902E-2</v>
      </c>
      <c r="BK64" s="83">
        <f t="shared" si="4774"/>
        <v>9.3306705707061705E-2</v>
      </c>
      <c r="BL64" s="161">
        <f t="shared" si="4774"/>
        <v>9.0201096567806768E-2</v>
      </c>
      <c r="BM64" s="105">
        <f t="shared" si="4774"/>
        <v>8.7302297529899903E-2</v>
      </c>
      <c r="BN64" s="83">
        <f t="shared" ref="BN64" si="4775">BM64-BG65+BN65</f>
        <v>8.4693369294447457E-2</v>
      </c>
      <c r="BO64" s="83">
        <f t="shared" ref="BO64" si="4776">BN64-BH65+BO65</f>
        <v>8.1935950004564717E-2</v>
      </c>
      <c r="BP64" s="83">
        <f t="shared" ref="BP64" si="4777">BO64-BI65+BP65</f>
        <v>7.9198441189609919E-2</v>
      </c>
      <c r="BQ64" s="83">
        <f t="shared" ref="BQ64" si="4778">BP64-BJ65+BQ65</f>
        <v>7.6531943697290883E-2</v>
      </c>
      <c r="BR64" s="83">
        <f t="shared" ref="BR64" si="4779">BQ64-BK65+BR65</f>
        <v>7.3986211328681592E-2</v>
      </c>
      <c r="BS64" s="83">
        <f t="shared" ref="BS64" si="4780">BR64-BL65+BS65</f>
        <v>7.161001604117051E-2</v>
      </c>
      <c r="BT64" s="105">
        <f t="shared" ref="BT64" si="4781">BS64-BM65+BT65</f>
        <v>6.9452531598008058E-2</v>
      </c>
      <c r="BU64" s="83">
        <f t="shared" ref="BU64" si="4782">BT64-BN65+BU65</f>
        <v>6.7563480069984319E-2</v>
      </c>
      <c r="BV64" s="83">
        <f t="shared" ref="BV64" si="4783">BU64-BO65+BV65</f>
        <v>6.5696764923446394E-2</v>
      </c>
      <c r="BW64" s="83">
        <f t="shared" ref="BW64" si="4784">BV64-BP65+BW65</f>
        <v>6.3819448948588431E-2</v>
      </c>
      <c r="BX64" s="83">
        <f t="shared" ref="BX64" si="4785">BW64-BQ65+BX65</f>
        <v>6.1946089068545526E-2</v>
      </c>
      <c r="BY64" s="83">
        <f t="shared" ref="BY64" si="4786">BX64-BR65+BY65</f>
        <v>6.009363433315458E-2</v>
      </c>
      <c r="BZ64" s="83">
        <f t="shared" ref="BZ64" si="4787">BY64-BS65+BZ65</f>
        <v>5.8280355567810679E-2</v>
      </c>
      <c r="CA64" s="105">
        <f t="shared" ref="CA64" si="4788">BZ64-BT65+CA65</f>
        <v>5.652442063842518E-2</v>
      </c>
      <c r="CB64" s="83">
        <f t="shared" ref="CB64" si="4789">CA64-BU65+CB65</f>
        <v>5.4842208235390336E-2</v>
      </c>
      <c r="CC64" s="83">
        <f t="shared" ref="CC64:CD64" si="4790">CB64-BV65+CC65</f>
        <v>5.3246168995890589E-2</v>
      </c>
      <c r="CD64" s="83">
        <f t="shared" si="4790"/>
        <v>5.1724246176989806E-2</v>
      </c>
      <c r="CE64" s="83">
        <f t="shared" ref="CE64" si="4791">CD64-BX65+CE65</f>
        <v>5.0272730007907045E-2</v>
      </c>
      <c r="CF64" s="83">
        <f t="shared" ref="CF64" si="4792">CE64-BY65+CF65</f>
        <v>4.888701577577402E-2</v>
      </c>
      <c r="CG64" s="83">
        <f t="shared" ref="CG64" si="4793">CF64-BZ65+CG65</f>
        <v>4.7561399833800158E-2</v>
      </c>
      <c r="CH64" s="105">
        <f t="shared" ref="CH64" si="4794">CG64-CA65+CH65</f>
        <v>4.6288731227068149E-2</v>
      </c>
      <c r="CI64" s="83">
        <f t="shared" ref="CI64" si="4795">CH64-CB65+CI65</f>
        <v>4.587177904795469E-2</v>
      </c>
      <c r="CJ64" s="83">
        <f t="shared" ref="CJ64" si="4796">CI64-CC65+CJ65</f>
        <v>4.3581045121026854E-2</v>
      </c>
      <c r="CK64" s="83">
        <f t="shared" ref="CK64" si="4797">CJ64-CD65+CK65</f>
        <v>4.1362339837239401E-2</v>
      </c>
      <c r="CL64" s="83">
        <f t="shared" ref="CL64" si="4798">CK64-CE65+CL65</f>
        <v>3.9220630117142788E-2</v>
      </c>
      <c r="CM64" s="83">
        <f t="shared" ref="CM64" si="4799">CL64-CF65+CM65</f>
        <v>3.7158599420702723E-2</v>
      </c>
      <c r="CN64" s="83">
        <f t="shared" ref="CN64" si="4800">CM64-CG65+CN65</f>
        <v>3.5176443145554639E-2</v>
      </c>
      <c r="CO64" s="105">
        <f t="shared" ref="CO64" si="4801">CN64-CH65+CO65</f>
        <v>3.3271712660449357E-2</v>
      </c>
      <c r="CP64" s="83">
        <f t="shared" ref="CP64" si="4802">CO64-CI65+CP65</f>
        <v>3.0627234975711702E-2</v>
      </c>
      <c r="CQ64" s="83">
        <f t="shared" ref="CQ64" si="4803">CP64-CJ65+CQ65</f>
        <v>3.0008448665556409E-2</v>
      </c>
      <c r="CR64" s="83">
        <f t="shared" ref="CR64" si="4804">CQ64-CK65+CR65</f>
        <v>2.9355433391791672E-2</v>
      </c>
      <c r="CS64" s="83">
        <f t="shared" ref="CS64" si="4805">CR64-CL65+CS65</f>
        <v>2.8667550246071233E-2</v>
      </c>
      <c r="CT64" s="83">
        <f t="shared" ref="CT64" si="4806">CS64-CM65+CT65</f>
        <v>2.7944751979729256E-2</v>
      </c>
      <c r="CU64" s="83">
        <f t="shared" ref="CU64" si="4807">CT64-CN65+CU65</f>
        <v>2.7187514571899378E-2</v>
      </c>
      <c r="CV64" s="105">
        <f t="shared" ref="CV64" si="4808">CU64-CO65+CV65</f>
        <v>2.6396763291162788E-2</v>
      </c>
      <c r="CW64" s="83">
        <f t="shared" ref="CW64" si="4809">CV64-CP65+CW65</f>
        <v>2.5573806700304565E-2</v>
      </c>
      <c r="CX64" s="83">
        <f t="shared" ref="CX64" si="4810">CW64-CQ65+CX65</f>
        <v>2.4608150424762949E-2</v>
      </c>
      <c r="CY64" s="83">
        <f t="shared" ref="CY64" si="4811">CX64-CR65+CY65</f>
        <v>2.3741778091736505E-2</v>
      </c>
      <c r="CZ64" s="83">
        <f t="shared" ref="CZ64" si="4812">CY64-CS65+CZ65</f>
        <v>2.2967665637386388E-2</v>
      </c>
      <c r="DA64" s="83">
        <f t="shared" ref="DA64" si="4813">CZ64-CT65+DA65</f>
        <v>2.2278382593579473E-2</v>
      </c>
      <c r="DB64" s="83">
        <f t="shared" ref="DB64" si="4814">DA64-CU65+DB65</f>
        <v>2.1666286703388517E-2</v>
      </c>
      <c r="DC64" s="83">
        <f t="shared" ref="DC64" si="4815">DB64-CV65+DC65</f>
        <v>2.1123728660847406E-2</v>
      </c>
      <c r="DD64" s="105">
        <f t="shared" ref="DD64" si="4816">DC64-CW65+DD65</f>
        <v>2.0643262985286154E-2</v>
      </c>
      <c r="DE64" s="83">
        <f t="shared" ref="DE64" si="4817">DD64-CX65+DE65</f>
        <v>2.0273922889573404E-2</v>
      </c>
      <c r="DF64" s="83">
        <f t="shared" ref="DF64" si="4818">DE64-CY65+DF65</f>
        <v>1.9879151737415512E-2</v>
      </c>
      <c r="DG64" s="83">
        <f t="shared" ref="DG64" si="4819">DF64-CZ65+DG65</f>
        <v>1.9468750337192361E-2</v>
      </c>
      <c r="DH64" s="83">
        <f t="shared" ref="DH64" si="4820">DG64-DA65+DH65</f>
        <v>1.9052050700882596E-2</v>
      </c>
      <c r="DI64" s="83">
        <f t="shared" ref="DI64" si="4821">DH64-DB65+DI65</f>
        <v>1.86378436345839E-2</v>
      </c>
      <c r="DJ64" s="83">
        <f t="shared" ref="DJ64" si="4822">DI64-DC65+DJ65</f>
        <v>1.8234325558968281E-2</v>
      </c>
      <c r="DK64" s="105">
        <f t="shared" ref="DK64" si="4823">DJ64-DD65+DK65</f>
        <v>1.7849065677699928E-2</v>
      </c>
      <c r="DL64" s="83">
        <f t="shared" ref="DL64" si="4824">DK64-DE65+DL65</f>
        <v>1.7488993343156563E-2</v>
      </c>
      <c r="DM64" s="83">
        <f t="shared" ref="DM64" si="4825">DL64-DF65+DM65</f>
        <v>1.7172649648978505E-2</v>
      </c>
      <c r="DN64" s="83">
        <f t="shared" ref="DN64" si="4826">DM64-DG65+DN65</f>
        <v>1.6890911019630153E-2</v>
      </c>
      <c r="DO64" s="83">
        <f t="shared" ref="DO64" si="4827">DN64-DH65+DO65</f>
        <v>1.6635879583485693E-2</v>
      </c>
      <c r="DP64" s="83">
        <f t="shared" ref="DP64" si="4828">DO64-DI65+DP65</f>
        <v>1.6400878326338259E-2</v>
      </c>
      <c r="DQ64" s="83">
        <f t="shared" ref="DQ64" si="4829">DP64-DJ65+DQ65</f>
        <v>1.6180426837212741E-2</v>
      </c>
      <c r="DR64" s="83">
        <f t="shared" ref="DR64" si="4830">DQ64-DK65+DR65</f>
        <v>1.597019831015405E-2</v>
      </c>
      <c r="DS64" s="83">
        <f t="shared" ref="DS64" si="4831">DR64-DL65+DS65</f>
        <v>1.5766958835685907E-2</v>
      </c>
      <c r="DT64" s="83">
        <f t="shared" ref="DT64" si="4832">DS64-DM65+DT65</f>
        <v>1.5564409616090574E-2</v>
      </c>
      <c r="DU64" s="83">
        <f t="shared" ref="DU64" si="4833">DT64-DN65+DU65</f>
        <v>1.536757307786E-2</v>
      </c>
      <c r="DV64" s="83">
        <f t="shared" ref="DV64" si="4834">DU64-DO65+DV65</f>
        <v>1.5180096628500395E-2</v>
      </c>
      <c r="DW64" s="83">
        <f t="shared" ref="DW64" si="4835">DV64-DP65+DW65</f>
        <v>1.5004375960437447E-2</v>
      </c>
      <c r="DX64" s="83">
        <f t="shared" ref="DX64" si="4836">DW64-DQ65+DX65</f>
        <v>1.4841683230328417E-2</v>
      </c>
      <c r="DY64" s="83">
        <f t="shared" ref="DY64" si="4837">DX64-DR65+DY65</f>
        <v>1.4692297308382646E-2</v>
      </c>
      <c r="DZ64" s="83">
        <f t="shared" ref="DZ64" si="4838">DY64-DS65+DZ65</f>
        <v>1.4555633259880154E-2</v>
      </c>
      <c r="EA64" s="83">
        <f t="shared" ref="EA64" si="4839">DZ64-DT65+EA65</f>
        <v>1.4430368296095297E-2</v>
      </c>
      <c r="EB64" s="83">
        <f t="shared" ref="EB64" si="4840">EA64-DU65+EB65</f>
        <v>1.4313375822914608E-2</v>
      </c>
      <c r="EC64" s="83">
        <f t="shared" ref="EC64" si="4841">EB64-DV65+EC65</f>
        <v>1.420255699255372E-2</v>
      </c>
      <c r="ED64" s="83">
        <f t="shared" ref="ED64" si="4842">EC64-DW65+ED65</f>
        <v>1.4096651664847328E-2</v>
      </c>
      <c r="EE64" s="83">
        <f t="shared" ref="EE64" si="4843">ED64-DX65+EE65</f>
        <v>1.3995058710801925E-2</v>
      </c>
      <c r="EF64" s="83">
        <f t="shared" ref="EF64" si="4844">EE64-DY65+EF65</f>
        <v>1.3897667417863699E-2</v>
      </c>
      <c r="EG64" s="83">
        <f t="shared" ref="EG64" si="4845">EF64-DZ65+EG65</f>
        <v>1.3804701504696846E-2</v>
      </c>
      <c r="EH64" s="83">
        <f t="shared" ref="EH64" si="4846">EG64-EA65+EH65</f>
        <v>1.371657697233809E-2</v>
      </c>
      <c r="EI64" s="83">
        <f t="shared" ref="EI64" si="4847">EH64-EB65+EI65</f>
        <v>1.3634071083950809E-2</v>
      </c>
      <c r="EJ64" s="83">
        <f t="shared" ref="EJ64" si="4848">EI64-EC65+EJ65</f>
        <v>1.3557369217456375E-2</v>
      </c>
      <c r="EK64" s="83">
        <f t="shared" ref="EK64" si="4849">EJ64-ED65+EK65</f>
        <v>1.3486239430007489E-2</v>
      </c>
      <c r="EL64" s="83">
        <f t="shared" ref="EL64" si="4850">EK64-EE65+EL65</f>
        <v>1.3420184314758438E-2</v>
      </c>
      <c r="EM64" s="83">
        <f t="shared" ref="EM64" si="4851">EL64-EF65+EM65</f>
        <v>1.3358570478818497E-2</v>
      </c>
      <c r="EN64" s="83">
        <f t="shared" ref="EN64" si="4852">EM64-EG65+EN65</f>
        <v>1.3300736302472096E-2</v>
      </c>
      <c r="EO64" s="83">
        <f t="shared" ref="EO64" si="4853">EN64-EH65+EO65</f>
        <v>1.3246078954958503E-2</v>
      </c>
      <c r="EP64" s="83">
        <f t="shared" ref="EP64" si="4854">EO64-EI65+EP65</f>
        <v>1.3194121932183507E-2</v>
      </c>
      <c r="EQ64" s="83">
        <f t="shared" ref="EQ64" si="4855">EP64-EJ65+EQ65</f>
        <v>1.3144672260296848E-2</v>
      </c>
      <c r="ER64" s="83">
        <f t="shared" ref="ER64" si="4856">EQ64-EK65+ER65</f>
        <v>1.3097702858350048E-2</v>
      </c>
      <c r="ES64" s="83">
        <f t="shared" ref="ES64" si="4857">ER64-EL65+ES65</f>
        <v>1.3053261317654429E-2</v>
      </c>
      <c r="ET64" s="83">
        <f t="shared" ref="ET64" si="4858">ES64-EM65+ET65</f>
        <v>1.3011402766572762E-2</v>
      </c>
      <c r="EU64" s="83">
        <f t="shared" ref="EU64" si="4859">ET64-EN65+EU65</f>
        <v>1.2972144386146758E-2</v>
      </c>
      <c r="EV64" s="83">
        <f t="shared" ref="EV64" si="4860">EU64-EO65+EV65</f>
        <v>1.2935439080922581E-2</v>
      </c>
      <c r="EW64" s="83">
        <f t="shared" ref="EW64" si="4861">EV64-EP65+EW65</f>
        <v>1.290116579155772E-2</v>
      </c>
      <c r="EX64" s="83">
        <f t="shared" ref="EX64" si="4862">EW64-EQ65+EX65</f>
        <v>1.2869112442548692E-2</v>
      </c>
      <c r="EY64" s="83">
        <f t="shared" ref="EY64" si="4863">EX64-ER65+EY65</f>
        <v>1.2839039508933709E-2</v>
      </c>
      <c r="EZ64" s="83">
        <f t="shared" ref="EZ64" si="4864">EY64-ES65+EZ65</f>
        <v>1.2810722361177895E-2</v>
      </c>
      <c r="FA64" s="83">
        <f t="shared" ref="FA64" si="4865">EZ64-ET65+FA65</f>
        <v>1.2783975957652398E-2</v>
      </c>
      <c r="FB64" s="83">
        <f t="shared" ref="FB64" si="4866">FA64-EU65+FB65</f>
        <v>1.2758665260374008E-2</v>
      </c>
      <c r="FC64" s="83">
        <f t="shared" ref="FC64" si="4867">FB64-EV65+FC65</f>
        <v>1.2734704524439793E-2</v>
      </c>
      <c r="FD64" s="83">
        <f t="shared" ref="FD64" si="4868">FC64-EW65+FD65</f>
        <v>1.2712048359104357E-2</v>
      </c>
      <c r="FE64" s="83">
        <f t="shared" ref="FE64" si="4869">FD64-EX65+FE65</f>
        <v>1.2690677183629505E-2</v>
      </c>
      <c r="FF64" s="83">
        <f t="shared" ref="FF64" si="4870">FE64-EY65+FF65</f>
        <v>1.2670570034740156E-2</v>
      </c>
      <c r="FG64" s="83">
        <f t="shared" ref="FG64" si="4871">FF64-EZ65+FG65</f>
        <v>1.2651690531207363E-2</v>
      </c>
      <c r="FH64" s="83">
        <f t="shared" ref="FH64" si="4872">FG64-FA65+FH65</f>
        <v>1.2633982535698328E-2</v>
      </c>
      <c r="FI64" s="83">
        <f t="shared" ref="FI64" si="4873">FH64-FB65+FI65</f>
        <v>1.2617372482894806E-2</v>
      </c>
      <c r="FJ64" s="83">
        <f t="shared" ref="FJ64" si="4874">FI64-FC65+FJ65</f>
        <v>1.2601775765098074E-2</v>
      </c>
      <c r="FK64" s="83">
        <f t="shared" ref="FK64" si="4875">FJ64-FD65+FK65</f>
        <v>1.2587104976759229E-2</v>
      </c>
      <c r="FL64" s="83">
        <f t="shared" ref="FL64" si="4876">FK64-FE65+FL65</f>
        <v>1.2573278212484086E-2</v>
      </c>
      <c r="FM64" s="83">
        <f t="shared" ref="FM64" si="4877">FL64-FF65+FM65</f>
        <v>1.2560227546276892E-2</v>
      </c>
      <c r="FN64" s="83">
        <f t="shared" ref="FN64" si="4878">FM64-FG65+FN65</f>
        <v>1.254790092225086E-2</v>
      </c>
      <c r="FO64" s="83">
        <f t="shared" ref="FO64" si="4879">FN64-FH65+FO65</f>
        <v>1.2536259952931315E-2</v>
      </c>
      <c r="FP64" s="83">
        <f t="shared" ref="FP64" si="4880">FO64-FI65+FP65</f>
        <v>1.2525275610723677E-2</v>
      </c>
      <c r="FQ64" s="83">
        <f t="shared" ref="FQ64" si="4881">FP64-FJ65+FQ65</f>
        <v>1.2514923332840256E-2</v>
      </c>
      <c r="FR64" s="83">
        <f t="shared" ref="FR64" si="4882">FQ64-FK65+FR65</f>
        <v>1.2505178641770113E-2</v>
      </c>
      <c r="FS64" s="83">
        <f t="shared" ref="FS64" si="4883">FR64-FL65+FS65</f>
        <v>1.2496014013332571E-2</v>
      </c>
      <c r="FT64" s="83">
        <f t="shared" ref="FT64" si="4884">FS64-FM65+FT65</f>
        <v>1.2487397402849557E-2</v>
      </c>
      <c r="FU64" s="83">
        <f t="shared" ref="FU64" si="4885">FT64-FN65+FU65</f>
        <v>1.2479293360344038E-2</v>
      </c>
      <c r="FV64" s="83">
        <f t="shared" ref="FV64" si="4886">FU64-FO65+FV65</f>
        <v>1.2471665301441295E-2</v>
      </c>
      <c r="FW64" s="83">
        <f t="shared" ref="FW64" si="4887">FV64-FP65+FW65</f>
        <v>1.2464477933089154E-2</v>
      </c>
      <c r="FX64" s="83">
        <f t="shared" ref="FX64" si="4888">FW64-FQ65+FX65</f>
        <v>1.2457699197408897E-2</v>
      </c>
      <c r="FY64" s="83">
        <f t="shared" ref="FY64" si="4889">FX64-FR65+FY65</f>
        <v>1.2451301396720993E-2</v>
      </c>
      <c r="GA64" t="s">
        <v>102</v>
      </c>
    </row>
    <row r="65" spans="1:183" s="98" customFormat="1" x14ac:dyDescent="0.25">
      <c r="A65" s="98" t="s">
        <v>121</v>
      </c>
      <c r="B65" s="100"/>
      <c r="C65" s="113">
        <f t="shared" si="4722"/>
        <v>1.7678647594430909E-3</v>
      </c>
      <c r="D65" s="114">
        <f t="shared" ref="D65" si="4890">D64-C64</f>
        <v>2.1921523017094328E-3</v>
      </c>
      <c r="E65" s="114">
        <f t="shared" ref="E65" si="4891">E64-D64</f>
        <v>2.7182688541196962E-3</v>
      </c>
      <c r="F65" s="114">
        <f t="shared" ref="F65" si="4892">F64-E64</f>
        <v>3.3706533791084247E-3</v>
      </c>
      <c r="G65" s="114">
        <f t="shared" ref="G65" si="4893">G64-F64</f>
        <v>4.1796101900944474E-3</v>
      </c>
      <c r="H65" s="114">
        <f t="shared" ref="H65" si="4894">H64-G64</f>
        <v>5.1827166357171113E-3</v>
      </c>
      <c r="I65" s="114">
        <f>I64-H64</f>
        <v>6.4265686282892198E-3</v>
      </c>
      <c r="J65" s="98">
        <f>C34*$I$6*J13</f>
        <v>1.0470204006945883E-3</v>
      </c>
      <c r="K65" s="98">
        <f t="shared" ref="K65:BM65" si="4895">D34*$I$6*K13</f>
        <v>1.2983052968612893E-3</v>
      </c>
      <c r="L65" s="98">
        <f t="shared" si="4895"/>
        <v>1.6098985681079988E-3</v>
      </c>
      <c r="M65" s="98">
        <f t="shared" si="4895"/>
        <v>1.9962742244539187E-3</v>
      </c>
      <c r="N65" s="98">
        <f t="shared" si="4895"/>
        <v>2.4753800383228585E-3</v>
      </c>
      <c r="O65" s="98">
        <f t="shared" si="4895"/>
        <v>3.0694712475203439E-3</v>
      </c>
      <c r="P65" s="147">
        <f t="shared" si="4895"/>
        <v>3.8061443469252277E-3</v>
      </c>
      <c r="Q65" s="98">
        <f t="shared" si="4895"/>
        <v>4.7196189901872795E-3</v>
      </c>
      <c r="R65" s="98">
        <f t="shared" si="4895"/>
        <v>5.8523275478322258E-3</v>
      </c>
      <c r="S65" s="98">
        <f t="shared" si="4895"/>
        <v>7.2568861593119618E-3</v>
      </c>
      <c r="T65" s="98">
        <f t="shared" si="4895"/>
        <v>8.9985388375468291E-3</v>
      </c>
      <c r="U65" s="98">
        <f t="shared" si="4895"/>
        <v>1.1158188158558071E-2</v>
      </c>
      <c r="V65" s="98">
        <f t="shared" si="4895"/>
        <v>1.3836153316612001E-2</v>
      </c>
      <c r="W65" s="98">
        <f t="shared" si="4895"/>
        <v>1.715683011259889E-2</v>
      </c>
      <c r="X65" s="98">
        <f t="shared" si="4895"/>
        <v>1.8718087334229812E-2</v>
      </c>
      <c r="Y65" s="98">
        <f t="shared" si="4895"/>
        <v>2.2295790968643089E-2</v>
      </c>
      <c r="Z65" s="98">
        <f t="shared" si="4895"/>
        <v>2.6729468090969943E-2</v>
      </c>
      <c r="AA65" s="98">
        <f t="shared" si="4895"/>
        <v>3.2223171303724339E-2</v>
      </c>
      <c r="AB65" s="98">
        <f t="shared" si="4895"/>
        <v>3.902920607789933E-2</v>
      </c>
      <c r="AC65" s="98">
        <f t="shared" si="4895"/>
        <v>4.7459330984174583E-2</v>
      </c>
      <c r="AD65" s="98">
        <f t="shared" si="4895"/>
        <v>5.7898443927349816E-2</v>
      </c>
      <c r="AE65" s="98">
        <f t="shared" si="4895"/>
        <v>7.0821243825232999E-2</v>
      </c>
      <c r="AF65" s="98">
        <f t="shared" si="4895"/>
        <v>2.875328283517941E-2</v>
      </c>
      <c r="AG65" s="98">
        <f t="shared" si="4895"/>
        <v>3.1759879245184364E-2</v>
      </c>
      <c r="AH65" s="98">
        <f t="shared" si="4895"/>
        <v>3.5306894363942493E-2</v>
      </c>
      <c r="AI65" s="98">
        <f t="shared" si="4895"/>
        <v>3.952256074412696E-2</v>
      </c>
      <c r="AJ65" s="168">
        <f t="shared" si="4895"/>
        <v>4.4565132921770265E-2</v>
      </c>
      <c r="AK65" s="147">
        <f t="shared" si="4895"/>
        <v>3.3753144896303287E-2</v>
      </c>
      <c r="AL65" s="98">
        <f t="shared" si="4895"/>
        <v>2.0885243325820854E-2</v>
      </c>
      <c r="AM65" s="98">
        <f t="shared" si="4895"/>
        <v>2.4807144065130075E-2</v>
      </c>
      <c r="AN65" s="98">
        <f t="shared" si="4895"/>
        <v>2.5614418792081727E-2</v>
      </c>
      <c r="AO65" s="98">
        <f t="shared" si="4895"/>
        <v>2.638288775101013E-2</v>
      </c>
      <c r="AP65" s="98">
        <f t="shared" si="4895"/>
        <v>2.7091132673732702E-2</v>
      </c>
      <c r="AQ65" s="168">
        <f t="shared" si="4895"/>
        <v>2.7712646590750456E-2</v>
      </c>
      <c r="AR65" s="147">
        <f t="shared" si="4895"/>
        <v>2.8214608962950635E-2</v>
      </c>
      <c r="AS65" s="98">
        <f t="shared" si="4895"/>
        <v>1.7133817171673543E-2</v>
      </c>
      <c r="AT65" s="98">
        <f t="shared" si="4895"/>
        <v>1.6416479884724538E-2</v>
      </c>
      <c r="AU65" s="98">
        <f t="shared" si="4895"/>
        <v>1.6865208356031624E-2</v>
      </c>
      <c r="AV65" s="98">
        <f t="shared" si="4895"/>
        <v>1.7212026946987268E-2</v>
      </c>
      <c r="AW65" s="98">
        <f t="shared" si="4895"/>
        <v>1.7422795476851171E-2</v>
      </c>
      <c r="AX65" s="168">
        <f t="shared" si="4895"/>
        <v>1.7454535620777999E-2</v>
      </c>
      <c r="AY65" s="147">
        <f t="shared" si="4895"/>
        <v>1.7253350554851908E-2</v>
      </c>
      <c r="AZ65" s="98">
        <f t="shared" si="4895"/>
        <v>1.6751858504989642E-2</v>
      </c>
      <c r="BA65" s="98">
        <f t="shared" si="4895"/>
        <v>1.5790858972301328E-2</v>
      </c>
      <c r="BB65" s="98">
        <f t="shared" si="4895"/>
        <v>1.5390874461762984E-2</v>
      </c>
      <c r="BC65" s="98">
        <f t="shared" si="4895"/>
        <v>1.4939018742773844E-2</v>
      </c>
      <c r="BD65" s="98">
        <f t="shared" si="4895"/>
        <v>1.4421522615668632E-2</v>
      </c>
      <c r="BE65" s="168">
        <f t="shared" si="4895"/>
        <v>1.3821194969697512E-2</v>
      </c>
      <c r="BF65" s="147">
        <f t="shared" si="4895"/>
        <v>1.3116570754594199E-2</v>
      </c>
      <c r="BG65" s="98">
        <f t="shared" si="4895"/>
        <v>1.2280862344929396E-2</v>
      </c>
      <c r="BH65" s="98">
        <f t="shared" si="4895"/>
        <v>1.2140315390459917E-2</v>
      </c>
      <c r="BI65" s="98">
        <f t="shared" si="4895"/>
        <v>1.1874632900141121E-2</v>
      </c>
      <c r="BJ65" s="98">
        <f t="shared" si="4895"/>
        <v>1.1547176575319838E-2</v>
      </c>
      <c r="BK65" s="98">
        <f t="shared" si="4895"/>
        <v>1.1159849607573437E-2</v>
      </c>
      <c r="BL65" s="168">
        <f t="shared" si="4895"/>
        <v>1.071558583044257E-2</v>
      </c>
      <c r="BM65" s="147">
        <f t="shared" si="4895"/>
        <v>1.0217771716687337E-2</v>
      </c>
      <c r="BN65" s="98">
        <f t="shared" ref="BN65" si="4896">BG34*$I$6*BN13</f>
        <v>9.6719341094769554E-3</v>
      </c>
      <c r="BO65" s="98">
        <f t="shared" ref="BO65" si="4897">BH34*$I$6*BO13</f>
        <v>9.382896100577175E-3</v>
      </c>
      <c r="BP65" s="98">
        <f t="shared" ref="BP65" si="4898">BI34*$I$6*BP13</f>
        <v>9.1371240851863249E-3</v>
      </c>
      <c r="BQ65" s="98">
        <f t="shared" ref="BQ65" si="4899">BJ34*$I$6*BQ13</f>
        <v>8.8806790830007979E-3</v>
      </c>
      <c r="BR65" s="98">
        <f t="shared" ref="BR65" si="4900">BK34*$I$6*BR13</f>
        <v>8.6141172389641429E-3</v>
      </c>
      <c r="BS65" s="98">
        <f t="shared" ref="BS65" si="4901">BL34*$I$6*BS13</f>
        <v>8.3393905429314952E-3</v>
      </c>
      <c r="BT65" s="147">
        <f t="shared" ref="BT65" si="4902">BM34*$I$6*BT13</f>
        <v>8.0602872735248878E-3</v>
      </c>
      <c r="BU65" s="98">
        <f t="shared" ref="BU65" si="4903">BN34*$I$6*BU13</f>
        <v>7.782882581453216E-3</v>
      </c>
      <c r="BV65" s="98">
        <f t="shared" ref="BV65" si="4904">BO34*$I$6*BV13</f>
        <v>7.5161809540392468E-3</v>
      </c>
      <c r="BW65" s="98">
        <f t="shared" ref="BW65" si="4905">BP34*$I$6*BW13</f>
        <v>7.259808110328358E-3</v>
      </c>
      <c r="BX65" s="98">
        <f t="shared" ref="BX65" si="4906">BQ34*$I$6*BX13</f>
        <v>7.0073192029578915E-3</v>
      </c>
      <c r="BY65" s="98">
        <f t="shared" ref="BY65" si="4907">BR34*$I$6*BY13</f>
        <v>6.7616625035731978E-3</v>
      </c>
      <c r="BZ65" s="98">
        <f t="shared" ref="BZ65" si="4908">BS34*$I$6*BZ13</f>
        <v>6.5261117775875926E-3</v>
      </c>
      <c r="CA65" s="147">
        <f t="shared" ref="CA65" si="4909">BT34*$I$6*CA13</f>
        <v>6.3043523441393915E-3</v>
      </c>
      <c r="CB65" s="98">
        <f t="shared" ref="CB65" si="4910">BU34*$I$6*CB13</f>
        <v>6.1006701784183728E-3</v>
      </c>
      <c r="CC65" s="98">
        <f t="shared" ref="CC65:CD65" si="4911">BV34*$I$6*CC13</f>
        <v>5.9201417145395034E-3</v>
      </c>
      <c r="CD65" s="98">
        <f t="shared" si="4911"/>
        <v>5.7378852914275755E-3</v>
      </c>
      <c r="CE65" s="98">
        <f t="shared" ref="CE65" si="4912">BX34*$I$6*CE13</f>
        <v>5.5558030338751308E-3</v>
      </c>
      <c r="CF65" s="98">
        <f t="shared" ref="CF65" si="4913">BY34*$I$6*CF13</f>
        <v>5.3759482714401717E-3</v>
      </c>
      <c r="CG65" s="98">
        <f t="shared" ref="CG65" si="4914">BZ34*$I$6*CG13</f>
        <v>5.2004958356137295E-3</v>
      </c>
      <c r="CH65" s="147">
        <f t="shared" ref="CH65" si="4915">CA34*$I$6*CH13</f>
        <v>5.0316837374073829E-3</v>
      </c>
      <c r="CI65" s="98">
        <f t="shared" ref="CI65" si="4916">CB34*$I$6*CI13</f>
        <v>5.6837179993049144E-3</v>
      </c>
      <c r="CJ65" s="98">
        <f t="shared" ref="CJ65" si="4917">CC34*$I$6*CJ13</f>
        <v>3.629407787611665E-3</v>
      </c>
      <c r="CK65" s="98">
        <f t="shared" ref="CK65" si="4918">CD34*$I$6*CK13</f>
        <v>3.5191800076401218E-3</v>
      </c>
      <c r="CL65" s="98">
        <f t="shared" ref="CL65" si="4919">CE34*$I$6*CL13</f>
        <v>3.4140933137785144E-3</v>
      </c>
      <c r="CM65" s="98">
        <f t="shared" ref="CM65" si="4920">CF34*$I$6*CM13</f>
        <v>3.31391757500011E-3</v>
      </c>
      <c r="CN65" s="98">
        <f t="shared" ref="CN65" si="4921">CG34*$I$6*CN13</f>
        <v>3.218339560465645E-3</v>
      </c>
      <c r="CO65" s="147">
        <f t="shared" ref="CO65" si="4922">CH34*$I$6*CO13</f>
        <v>3.1269532523020998E-3</v>
      </c>
      <c r="CP65" s="98">
        <f t="shared" ref="CP65" si="4923">CI34*$I$6*CP13</f>
        <v>3.0392403145672597E-3</v>
      </c>
      <c r="CQ65" s="98">
        <f t="shared" ref="CQ65" si="4924">CJ34*$I$6*CQ13</f>
        <v>3.0106214774563702E-3</v>
      </c>
      <c r="CR65" s="98">
        <f t="shared" ref="CR65" si="4925">CK34*$I$6*CR13</f>
        <v>2.8661647338753841E-3</v>
      </c>
      <c r="CS65" s="98">
        <f t="shared" ref="CS65" si="4926">CL34*$I$6*CS13</f>
        <v>2.7262101680580724E-3</v>
      </c>
      <c r="CT65" s="98">
        <f t="shared" ref="CT65" si="4927">CM34*$I$6*CT13</f>
        <v>2.5911193086581331E-3</v>
      </c>
      <c r="CU65" s="98">
        <f t="shared" ref="CU65" si="4928">CN34*$I$6*CU13</f>
        <v>2.4611021526357662E-3</v>
      </c>
      <c r="CV65" s="147">
        <f t="shared" ref="CV65" si="4929">CO34*$I$6*CV13</f>
        <v>2.3362019715655103E-3</v>
      </c>
      <c r="CW65" s="98">
        <f t="shared" ref="CW65" si="4930">CP34*$I$6*CW13</f>
        <v>2.2162837237090353E-3</v>
      </c>
      <c r="CX65" s="98">
        <f t="shared" ref="CX65" si="4931">CQ34*$I$6*CX13</f>
        <v>2.0449652019147563E-3</v>
      </c>
      <c r="CY65" s="98">
        <f t="shared" ref="CY65" si="4932">CR34*$I$6*CY13</f>
        <v>1.9997924008489411E-3</v>
      </c>
      <c r="CZ65" s="98">
        <f t="shared" ref="CZ65" si="4933">CS34*$I$6*CZ13</f>
        <v>1.9520977137079574E-3</v>
      </c>
      <c r="DA65" s="98">
        <f t="shared" ref="DA65" si="4934">CT34*$I$6*DA13</f>
        <v>1.9018362648512183E-3</v>
      </c>
      <c r="DB65" s="98">
        <f t="shared" ref="DB65" si="4935">CU34*$I$6*DB13</f>
        <v>1.8490062624448107E-3</v>
      </c>
      <c r="DC65" s="98">
        <f t="shared" ref="DC65" si="4936">CV34*$I$6*DC13</f>
        <v>1.793643929024399E-3</v>
      </c>
      <c r="DD65" s="147">
        <f t="shared" ref="DD65" si="4937">CW34*$I$6*DD13</f>
        <v>1.735818048147786E-3</v>
      </c>
      <c r="DE65" s="98">
        <f t="shared" ref="DE65" si="4938">CX34*$I$6*DE13</f>
        <v>1.6756251062020071E-3</v>
      </c>
      <c r="DF65" s="98">
        <f t="shared" ref="DF65" si="4939">CY34*$I$6*DF13</f>
        <v>1.6050212486910475E-3</v>
      </c>
      <c r="DG65" s="98">
        <f t="shared" ref="DG65" si="4940">CZ34*$I$6*DG13</f>
        <v>1.541696313484806E-3</v>
      </c>
      <c r="DH65" s="98">
        <f t="shared" ref="DH65" si="4941">DA34*$I$6*DH13</f>
        <v>1.4851366285414541E-3</v>
      </c>
      <c r="DI65" s="98">
        <f t="shared" ref="DI65" si="4942">DB34*$I$6*DI13</f>
        <v>1.4347991961461148E-3</v>
      </c>
      <c r="DJ65" s="98">
        <f t="shared" ref="DJ65" si="4943">DC34*$I$6*DJ13</f>
        <v>1.3901258534087795E-3</v>
      </c>
      <c r="DK65" s="147">
        <f t="shared" ref="DK65" si="4944">DD34*$I$6*DK13</f>
        <v>1.350558166879431E-3</v>
      </c>
      <c r="DL65" s="98">
        <f t="shared" ref="DL65" si="4945">DE34*$I$6*DL13</f>
        <v>1.3155527716586408E-3</v>
      </c>
      <c r="DM65" s="98">
        <f t="shared" ref="DM65" si="4946">DF34*$I$6*DM13</f>
        <v>1.2886775545129911E-3</v>
      </c>
      <c r="DN65" s="98">
        <f t="shared" ref="DN65" si="4947">DG34*$I$6*DN13</f>
        <v>1.2599576841364553E-3</v>
      </c>
      <c r="DO65" s="98">
        <f t="shared" ref="DO65" si="4948">DH34*$I$6*DO13</f>
        <v>1.2301051923969953E-3</v>
      </c>
      <c r="DP65" s="98">
        <f t="shared" ref="DP65" si="4949">DI34*$I$6*DP13</f>
        <v>1.1997979389986814E-3</v>
      </c>
      <c r="DQ65" s="98">
        <f t="shared" ref="DQ65" si="4950">DJ34*$I$6*DQ13</f>
        <v>1.1696743642832612E-3</v>
      </c>
      <c r="DR65" s="98">
        <f t="shared" ref="DR65" si="4951">DK34*$I$6*DR13</f>
        <v>1.140329639820739E-3</v>
      </c>
      <c r="DS65" s="98">
        <f t="shared" ref="DS65" si="4952">DL34*$I$6*DS13</f>
        <v>1.1123132971904979E-3</v>
      </c>
      <c r="DT65" s="98">
        <f t="shared" ref="DT65" si="4953">DM34*$I$6*DT13</f>
        <v>1.0861283349176589E-3</v>
      </c>
      <c r="DU65" s="98">
        <f t="shared" ref="DU65" si="4954">DN34*$I$6*DU13</f>
        <v>1.063121145905882E-3</v>
      </c>
      <c r="DV65" s="98">
        <f t="shared" ref="DV65" si="4955">DO34*$I$6*DV13</f>
        <v>1.0426287430373882E-3</v>
      </c>
      <c r="DW65" s="98">
        <f t="shared" ref="DW65" si="4956">DP34*$I$6*DW13</f>
        <v>1.0240772709357335E-3</v>
      </c>
      <c r="DX65" s="98">
        <f t="shared" ref="DX65" si="4957">DQ34*$I$6*DX13</f>
        <v>1.0069816341742315E-3</v>
      </c>
      <c r="DY65" s="98">
        <f t="shared" ref="DY65" si="4958">DR34*$I$6*DY13</f>
        <v>9.9094371787496779E-4</v>
      </c>
      <c r="DZ65" s="98">
        <f t="shared" ref="DZ65" si="4959">DS34*$I$6*DZ13</f>
        <v>9.7564924868800615E-4</v>
      </c>
      <c r="EA65" s="98">
        <f t="shared" ref="EA65" si="4960">DT34*$I$6*EA13</f>
        <v>9.6086337113280001E-4</v>
      </c>
      <c r="EB65" s="98">
        <f t="shared" ref="EB65" si="4961">DU34*$I$6*EB13</f>
        <v>9.4612867272519322E-4</v>
      </c>
      <c r="EC65" s="98">
        <f t="shared" ref="EC65" si="4962">DV34*$I$6*EC13</f>
        <v>9.3180991267650015E-4</v>
      </c>
      <c r="ED65" s="98">
        <f t="shared" ref="ED65" si="4963">DW34*$I$6*ED13</f>
        <v>9.1817194322934236E-4</v>
      </c>
      <c r="EE65" s="98">
        <f t="shared" ref="EE65" si="4964">DX34*$I$6*EE13</f>
        <v>9.0538868012882915E-4</v>
      </c>
      <c r="EF65" s="98">
        <f t="shared" ref="EF65" si="4965">DY34*$I$6*EF13</f>
        <v>8.9355242493674024E-4</v>
      </c>
      <c r="EG65" s="98">
        <f t="shared" ref="EG65" si="4966">DZ34*$I$6*EG13</f>
        <v>8.8268333552115263E-4</v>
      </c>
      <c r="EH65" s="98">
        <f t="shared" ref="EH65" si="4967">EA34*$I$6*EH13</f>
        <v>8.7273883877404454E-4</v>
      </c>
      <c r="EI65" s="98">
        <f t="shared" ref="EI65" si="4968">EB34*$I$6*EI13</f>
        <v>8.6362278433791241E-4</v>
      </c>
      <c r="EJ65" s="98">
        <f t="shared" ref="EJ65" si="4969">EC34*$I$6*EJ13</f>
        <v>8.5510804618206678E-4</v>
      </c>
      <c r="EK65" s="98">
        <f t="shared" ref="EK65" si="4970">ED34*$I$6*EK13</f>
        <v>8.4704215578045472E-4</v>
      </c>
      <c r="EL65" s="98">
        <f t="shared" ref="EL65" si="4971">EE34*$I$6*EL13</f>
        <v>8.3933356487977766E-4</v>
      </c>
      <c r="EM65" s="98">
        <f t="shared" ref="EM65" si="4972">EF34*$I$6*EM13</f>
        <v>8.3193858899680082E-4</v>
      </c>
      <c r="EN65" s="98">
        <f t="shared" ref="EN65" si="4973">EG34*$I$6*EN13</f>
        <v>8.2484915917475292E-4</v>
      </c>
      <c r="EO65" s="98">
        <f t="shared" ref="EO65" si="4974">EH34*$I$6*EO13</f>
        <v>8.1808149126045063E-4</v>
      </c>
      <c r="EP65" s="98">
        <f t="shared" ref="EP65" si="4975">EI34*$I$6*EP13</f>
        <v>8.116657615629165E-4</v>
      </c>
      <c r="EQ65" s="98">
        <f t="shared" ref="EQ65" si="4976">EJ34*$I$6*EQ13</f>
        <v>8.0565837429540761E-4</v>
      </c>
      <c r="ER65" s="98">
        <f t="shared" ref="ER65" si="4977">EK34*$I$6*ER13</f>
        <v>8.0007275383365531E-4</v>
      </c>
      <c r="ES65" s="98">
        <f t="shared" ref="ES65" si="4978">EL34*$I$6*ES13</f>
        <v>7.948920241841581E-4</v>
      </c>
      <c r="ET65" s="98">
        <f t="shared" ref="ET65" si="4979">EM34*$I$6*ET13</f>
        <v>7.9008003791513346E-4</v>
      </c>
      <c r="EU65" s="98">
        <f t="shared" ref="EU65" si="4980">EN34*$I$6*EU13</f>
        <v>7.8559077874874796E-4</v>
      </c>
      <c r="EV65" s="98">
        <f t="shared" ref="EV65" si="4981">EO34*$I$6*EV13</f>
        <v>7.8137618603627359E-4</v>
      </c>
      <c r="EW65" s="98">
        <f t="shared" ref="EW65" si="4982">EP34*$I$6*EW13</f>
        <v>7.7739247219805552E-4</v>
      </c>
      <c r="EX65" s="98">
        <f t="shared" ref="EX65" si="4983">EQ34*$I$6*EX13</f>
        <v>7.7360502528638043E-4</v>
      </c>
      <c r="EY65" s="98">
        <f t="shared" ref="EY65" si="4984">ER34*$I$6*EY13</f>
        <v>7.6999982021867233E-4</v>
      </c>
      <c r="EZ65" s="98">
        <f t="shared" ref="EZ65" si="4985">ES34*$I$6*EZ13</f>
        <v>7.6657487642834386E-4</v>
      </c>
      <c r="FA65" s="98">
        <f t="shared" ref="FA65" si="4986">ET34*$I$6*FA13</f>
        <v>7.6333363438963592E-4</v>
      </c>
      <c r="FB65" s="98">
        <f t="shared" ref="FB65" si="4987">EU34*$I$6*FB13</f>
        <v>7.6028008147035792E-4</v>
      </c>
      <c r="FC65" s="98">
        <f t="shared" ref="FC65" si="4988">EV34*$I$6*FC13</f>
        <v>7.5741545010205849E-4</v>
      </c>
      <c r="FD65" s="98">
        <f t="shared" ref="FD65" si="4989">EW34*$I$6*FD13</f>
        <v>7.5473630686261962E-4</v>
      </c>
      <c r="FE65" s="98">
        <f t="shared" ref="FE65" si="4990">EX34*$I$6*FE13</f>
        <v>7.5223384981152859E-4</v>
      </c>
      <c r="FF65" s="98">
        <f t="shared" ref="FF65" si="4991">EY34*$I$6*FF13</f>
        <v>7.4989267132932324E-4</v>
      </c>
      <c r="FG65" s="98">
        <f t="shared" ref="FG65" si="4992">EZ34*$I$6*FG13</f>
        <v>7.4769537289555096E-4</v>
      </c>
      <c r="FH65" s="98">
        <f t="shared" ref="FH65" si="4993">FA34*$I$6*FH13</f>
        <v>7.4562563888060085E-4</v>
      </c>
      <c r="FI65" s="98">
        <f t="shared" ref="FI65" si="4994">FB34*$I$6*FI13</f>
        <v>7.4367002866683701E-4</v>
      </c>
      <c r="FJ65" s="98">
        <f t="shared" ref="FJ65" si="4995">FC34*$I$6*FJ13</f>
        <v>7.4181873230532726E-4</v>
      </c>
      <c r="FK65" s="98">
        <f t="shared" ref="FK65" si="4996">FD34*$I$6*FK13</f>
        <v>7.4006551852377409E-4</v>
      </c>
      <c r="FL65" s="98">
        <f t="shared" ref="FL65" si="4997">FE34*$I$6*FL13</f>
        <v>7.3840708553638479E-4</v>
      </c>
      <c r="FM65" s="98">
        <f t="shared" ref="FM65" si="4998">FF34*$I$6*FM13</f>
        <v>7.3684200512212921E-4</v>
      </c>
      <c r="FN65" s="98">
        <f t="shared" ref="FN65" si="4999">FG34*$I$6*FN13</f>
        <v>7.3536874886951883E-4</v>
      </c>
      <c r="FO65" s="98">
        <f t="shared" ref="FO65" si="5000">FH34*$I$6*FO13</f>
        <v>7.3398466956105571E-4</v>
      </c>
      <c r="FP65" s="98">
        <f t="shared" ref="FP65" si="5001">FI34*$I$6*FP13</f>
        <v>7.3268568645919847E-4</v>
      </c>
      <c r="FQ65" s="98">
        <f t="shared" ref="FQ65" si="5002">FJ34*$I$6*FQ13</f>
        <v>7.3146645442190728E-4</v>
      </c>
      <c r="FR65" s="98">
        <f t="shared" ref="FR65" si="5003">FK34*$I$6*FR13</f>
        <v>7.3032082745363069E-4</v>
      </c>
      <c r="FS65" s="98">
        <f t="shared" ref="FS65" si="5004">FL34*$I$6*FS13</f>
        <v>7.2924245709884224E-4</v>
      </c>
      <c r="FT65" s="98">
        <f t="shared" ref="FT65" si="5005">FM34*$I$6*FT13</f>
        <v>7.282253946391164E-4</v>
      </c>
      <c r="FU65" s="98">
        <f t="shared" ref="FU65" si="5006">FN34*$I$6*FU13</f>
        <v>7.2726470636400096E-4</v>
      </c>
      <c r="FV65" s="98">
        <f t="shared" ref="FV65" si="5007">FO34*$I$6*FV13</f>
        <v>7.2635661065831238E-4</v>
      </c>
      <c r="FW65" s="98">
        <f t="shared" ref="FW65" si="5008">FP34*$I$6*FW13</f>
        <v>7.2549831810705739E-4</v>
      </c>
      <c r="FX65" s="98">
        <f t="shared" ref="FX65" si="5009">FQ34*$I$6*FX13</f>
        <v>7.2468771874165073E-4</v>
      </c>
      <c r="FY65" s="98">
        <f t="shared" ref="FY65" si="5010">FR34*$I$6*FY13</f>
        <v>7.2392302676572583E-4</v>
      </c>
      <c r="GA65" s="98" t="s">
        <v>121</v>
      </c>
    </row>
    <row r="66" spans="1:183" x14ac:dyDescent="0.25">
      <c r="A66" t="s">
        <v>76</v>
      </c>
      <c r="B66" s="60"/>
      <c r="C66" s="112">
        <f t="shared" ref="C66:G69" si="5011">D66/(1+$V$6)</f>
        <v>9.7803718076267115E-2</v>
      </c>
      <c r="D66" s="112">
        <f t="shared" si="5011"/>
        <v>0.12127661041457122</v>
      </c>
      <c r="E66" s="112">
        <f t="shared" si="5011"/>
        <v>0.15038299691406831</v>
      </c>
      <c r="F66" s="112">
        <f t="shared" si="5011"/>
        <v>0.18647491617344469</v>
      </c>
      <c r="G66" s="112">
        <f t="shared" si="5011"/>
        <v>0.23122889605507141</v>
      </c>
      <c r="H66" s="112">
        <f>I66/(1+$V$6)</f>
        <v>0.28672383110828853</v>
      </c>
      <c r="I66" s="104">
        <f>V11*AN7</f>
        <v>0.35553755057427777</v>
      </c>
      <c r="J66" s="83">
        <f t="shared" ref="J66" si="5012">I66-C67+J67</f>
        <v>0.34781897097906306</v>
      </c>
      <c r="K66" s="83">
        <f t="shared" ref="K66" si="5013">J66-D67+K67</f>
        <v>0.33824793228099675</v>
      </c>
      <c r="L66" s="83">
        <f t="shared" ref="L66" si="5014">K66-E67+L67</f>
        <v>0.32637984429539457</v>
      </c>
      <c r="M66" s="83">
        <f t="shared" ref="M66" si="5015">L66-F67+M67</f>
        <v>0.31166341519324786</v>
      </c>
      <c r="N66" s="83">
        <f t="shared" ref="N66" si="5016">M66-G67+N67</f>
        <v>0.29341504310658595</v>
      </c>
      <c r="O66" s="83">
        <f t="shared" ref="O66" si="5017">N66-H67+O67</f>
        <v>0.27078706171912514</v>
      </c>
      <c r="P66" s="105">
        <f t="shared" ref="P66" si="5018">O66-I67+P67</f>
        <v>0.24272836479867377</v>
      </c>
      <c r="Q66" s="83">
        <f t="shared" ref="Q66" si="5019">P66-J67+Q67</f>
        <v>0.28205342046462634</v>
      </c>
      <c r="R66" s="83">
        <f t="shared" ref="R66" si="5020">Q66-K67+R67</f>
        <v>0.33081648949040748</v>
      </c>
      <c r="S66" s="83">
        <f t="shared" ref="S66" si="5021">R66-L67+S67</f>
        <v>0.39128269508237606</v>
      </c>
      <c r="T66" s="83">
        <f t="shared" ref="T66" si="5022">S66-M67+T67</f>
        <v>0.46626079001641718</v>
      </c>
      <c r="U66" s="83">
        <f t="shared" ref="U66" si="5023">T66-N67+U67</f>
        <v>0.55923362773462815</v>
      </c>
      <c r="V66" s="83">
        <f t="shared" ref="V66" si="5024">U66-O67+V67</f>
        <v>0.67451994650520974</v>
      </c>
      <c r="W66" s="83">
        <f t="shared" ref="W66" si="5025">V66-P67+W67</f>
        <v>0.81747498178073097</v>
      </c>
      <c r="X66" s="83">
        <f t="shared" ref="X66" si="5026">W66-Q67+X67</f>
        <v>0.86051949396376115</v>
      </c>
      <c r="Y66" s="83">
        <f t="shared" ref="Y66" si="5027">X66-R67+Y67</f>
        <v>0.90890309087581189</v>
      </c>
      <c r="Z66" s="83">
        <f t="shared" ref="Z66" si="5028">Y66-S67+Z67</f>
        <v>0.963903818696495</v>
      </c>
      <c r="AA66" s="83">
        <f t="shared" ref="AA66" si="5029">Z66-T67+AA67</f>
        <v>1.0271047396714368</v>
      </c>
      <c r="AB66" s="83">
        <f t="shared" ref="AB66" si="5030">AA66-U67+AB67</f>
        <v>1.1004662460481747</v>
      </c>
      <c r="AC66" s="83">
        <f t="shared" ref="AC66" si="5031">AB66-V67+AC67</f>
        <v>1.1864152589844195</v>
      </c>
      <c r="AD66" s="83">
        <f t="shared" ref="AD66" si="5032">AC66-W67+AD67</f>
        <v>1.2879551141941445</v>
      </c>
      <c r="AE66" s="83">
        <f t="shared" ref="AE66" si="5033">AD66-X67+AE67</f>
        <v>1.5430204461601191</v>
      </c>
      <c r="AF66" s="83">
        <f t="shared" ref="AF66" si="5034">AE66-Y67+AF67</f>
        <v>1.5721044544944822</v>
      </c>
      <c r="AG66" s="83">
        <f t="shared" ref="AG66" si="5035">AF66-Z67+AG67</f>
        <v>1.5924073601602227</v>
      </c>
      <c r="AH66" s="83">
        <f t="shared" ref="AH66" si="5036">AG66-AA67+AH67</f>
        <v>1.6008594426602847</v>
      </c>
      <c r="AI66" s="83">
        <f t="shared" ref="AI66" si="5037">AH66-AB67+AI67</f>
        <v>1.5936524111469323</v>
      </c>
      <c r="AJ66" s="161">
        <f t="shared" ref="AJ66" si="5038">AI66-AC67+AJ67</f>
        <v>1.5660611856806401</v>
      </c>
      <c r="AK66" s="105">
        <f t="shared" ref="AK66" si="5039">AJ66-AD67+AK67</f>
        <v>1.4350853795067977</v>
      </c>
      <c r="AL66" s="83">
        <f t="shared" ref="AL66" si="5040">AK66-AE67+AL67</f>
        <v>1.1805952993732878</v>
      </c>
      <c r="AM66" s="83">
        <f t="shared" ref="AM66" si="5041">AL66-AF67+AM67</f>
        <v>1.1540626897706674</v>
      </c>
      <c r="AN66" s="83">
        <f t="shared" ref="AN66" si="5042">AM66-AG67+AN67</f>
        <v>1.117025796973574</v>
      </c>
      <c r="AO66" s="83">
        <f t="shared" ref="AO66" si="5043">AN66-AH67+AO67</f>
        <v>1.0668157547873041</v>
      </c>
      <c r="AP66" s="83">
        <f t="shared" ref="AP66" si="5044">AO66-AI67+AP67</f>
        <v>1.0000609708583372</v>
      </c>
      <c r="AQ66" s="161">
        <f t="shared" ref="AQ66" si="5045">AP66-AJ67+AQ67</f>
        <v>0.9125210893134732</v>
      </c>
      <c r="AR66" s="105">
        <f t="shared" ref="AR66" si="5046">AQ66-AK67+AR67</f>
        <v>0.87601945628572808</v>
      </c>
      <c r="AS66" s="83">
        <f t="shared" ref="AS66" si="5047">AR66-AL67+AS67</f>
        <v>0.85080743271995063</v>
      </c>
      <c r="AT66" s="83">
        <f t="shared" ref="AT66" si="5048">AS66-AM67+AT67</f>
        <v>0.79724180352185359</v>
      </c>
      <c r="AU66" s="83">
        <f t="shared" ref="AU66" si="5049">AT66-AN67+AU67</f>
        <v>0.74314802924554824</v>
      </c>
      <c r="AV66" s="83">
        <f t="shared" ref="AV66" si="5050">AU66-AO67+AV67</f>
        <v>0.68866343489823856</v>
      </c>
      <c r="AW66" s="83">
        <f t="shared" ref="AW66" si="5051">AV66-AP67+AW67</f>
        <v>0.63398829016391112</v>
      </c>
      <c r="AX66" s="161">
        <f t="shared" ref="AX66" si="5052">AW66-AQ67+AX67</f>
        <v>0.57939683397605535</v>
      </c>
      <c r="AY66" s="105">
        <f t="shared" ref="AY66" si="5053">AX66-AR67+AY67</f>
        <v>0.52525102236433363</v>
      </c>
      <c r="AZ66" s="83">
        <f t="shared" ref="AZ66" si="5054">AY66-AS67+AZ67</f>
        <v>0.5179803215840888</v>
      </c>
      <c r="BA66" s="83">
        <f t="shared" ref="BA66" si="5055">AZ66-AT67+BA67</f>
        <v>0.51828678589439359</v>
      </c>
      <c r="BB66" s="83">
        <f t="shared" ref="BB66" si="5056">BA66-AU67+BB67</f>
        <v>0.51380294536005877</v>
      </c>
      <c r="BC66" s="83">
        <f t="shared" ref="BC66" si="5057">BB66-AV67+BC67</f>
        <v>0.50482918932281451</v>
      </c>
      <c r="BD66" s="83">
        <f t="shared" ref="BD66" si="5058">BC66-AW67+BD67</f>
        <v>0.49178359953388084</v>
      </c>
      <c r="BE66" s="161">
        <f t="shared" ref="BE66" si="5059">BD66-AX67+BE67</f>
        <v>0.47523496870660353</v>
      </c>
      <c r="BF66" s="105">
        <f t="shared" ref="BF66" si="5060">BE66-AY67+BF67</f>
        <v>0.4559433207590558</v>
      </c>
      <c r="BG66" s="83">
        <f t="shared" ref="BG66" si="5061">BF66-AZ67+BG67</f>
        <v>0.43490967041773898</v>
      </c>
      <c r="BH66" s="83">
        <f t="shared" ref="BH66" si="5062">BG66-BA67+BH67</f>
        <v>0.41502752421303135</v>
      </c>
      <c r="BI66" s="83">
        <f t="shared" ref="BI66:BM66" si="5063">BH66-BB67+BI67</f>
        <v>0.39791218219941293</v>
      </c>
      <c r="BJ66" s="83">
        <f t="shared" si="5063"/>
        <v>0.38338060773205168</v>
      </c>
      <c r="BK66" s="83">
        <f t="shared" si="5063"/>
        <v>0.37128420510355736</v>
      </c>
      <c r="BL66" s="161">
        <f t="shared" si="5063"/>
        <v>0.36151893126790863</v>
      </c>
      <c r="BM66" s="105">
        <f t="shared" si="5063"/>
        <v>0.35403827115890141</v>
      </c>
      <c r="BN66" s="83">
        <f t="shared" ref="BN66" si="5064">BM66-BG67+BN67</f>
        <v>0.34886972596493954</v>
      </c>
      <c r="BO66" s="83">
        <f t="shared" ref="BO66" si="5065">BN66-BH67+BO67</f>
        <v>0.34238556721791302</v>
      </c>
      <c r="BP66" s="83">
        <f t="shared" ref="BP66" si="5066">BO66-BI67+BP67</f>
        <v>0.33483429204882059</v>
      </c>
      <c r="BQ66" s="83">
        <f t="shared" ref="BQ66" si="5067">BP66-BJ67+BQ67</f>
        <v>0.32657212751030351</v>
      </c>
      <c r="BR66" s="83">
        <f t="shared" ref="BR66" si="5068">BQ66-BK67+BR67</f>
        <v>0.31793333132810875</v>
      </c>
      <c r="BS66" s="83">
        <f t="shared" ref="BS66" si="5069">BR66-BL67+BS67</f>
        <v>0.30922806965058841</v>
      </c>
      <c r="BT66" s="105">
        <f t="shared" ref="BT66" si="5070">BS66-BM67+BT67</f>
        <v>0.300739805833521</v>
      </c>
      <c r="BU66" s="83">
        <f t="shared" ref="BU66" si="5071">BT66-BN67+BU67</f>
        <v>0.29272188110425079</v>
      </c>
      <c r="BV66" s="83">
        <f t="shared" ref="BV66" si="5072">BU66-BO67+BV67</f>
        <v>0.28539358745200616</v>
      </c>
      <c r="BW66" s="83">
        <f t="shared" ref="BW66" si="5073">BV66-BP67+BW67</f>
        <v>0.27845024887310482</v>
      </c>
      <c r="BX66" s="83">
        <f t="shared" ref="BX66" si="5074">BW66-BQ67+BX67</f>
        <v>0.27182294061348777</v>
      </c>
      <c r="BY66" s="83">
        <f t="shared" ref="BY66" si="5075">BX66-BR67+BY67</f>
        <v>0.2654654358290251</v>
      </c>
      <c r="BZ66" s="83">
        <f t="shared" ref="BZ66" si="5076">BY66-BS67+BZ67</f>
        <v>0.25934872581469742</v>
      </c>
      <c r="CA66" s="105">
        <f t="shared" ref="CA66" si="5077">BZ66-BT67+CA67</f>
        <v>0.25345423993291838</v>
      </c>
      <c r="CB66" s="83">
        <f t="shared" ref="CB66" si="5078">CA66-BU67+CB67</f>
        <v>0.24776594899569479</v>
      </c>
      <c r="CC66" s="83">
        <f t="shared" ref="CC66:CD66" si="5079">CB66-BV67+CC67</f>
        <v>0.24226015975966081</v>
      </c>
      <c r="CD66" s="83">
        <f t="shared" si="5079"/>
        <v>0.23700525197447905</v>
      </c>
      <c r="CE66" s="83">
        <f t="shared" ref="CE66" si="5080">CD66-BX67+CE67</f>
        <v>0.23200569323108367</v>
      </c>
      <c r="CF66" s="83">
        <f t="shared" ref="CF66" si="5081">CE66-BY67+CF67</f>
        <v>0.22725146950617653</v>
      </c>
      <c r="CG66" s="83">
        <f t="shared" ref="CG66" si="5082">CF66-BZ67+CG67</f>
        <v>0.22271958440556813</v>
      </c>
      <c r="CH66" s="105">
        <f t="shared" ref="CH66" si="5083">CG66-CA67+CH67</f>
        <v>0.21837510809396155</v>
      </c>
      <c r="CI66" s="83">
        <f t="shared" ref="CI66" si="5084">CH66-CB67+CI67</f>
        <v>0.21709822314965377</v>
      </c>
      <c r="CJ66" s="83">
        <f t="shared" ref="CJ66" si="5085">CI66-CC67+CJ67</f>
        <v>0.2158127707702989</v>
      </c>
      <c r="CK66" s="83">
        <f t="shared" ref="CK66" si="5086">CJ66-CD67+CK67</f>
        <v>0.21453722923042695</v>
      </c>
      <c r="CL66" s="83">
        <f t="shared" ref="CL66" si="5087">CK66-CE67+CL67</f>
        <v>0.21329918296380507</v>
      </c>
      <c r="CM66" s="83">
        <f t="shared" ref="CM66" si="5088">CL66-CF67+CM67</f>
        <v>0.21212132975639414</v>
      </c>
      <c r="CN66" s="83">
        <f t="shared" ref="CN66" si="5089">CM66-CG67+CN67</f>
        <v>0.21102012303328035</v>
      </c>
      <c r="CO66" s="105">
        <f t="shared" ref="CO66" si="5090">CN66-CH67+CO67</f>
        <v>0.21000472368525361</v>
      </c>
      <c r="CP66" s="83">
        <f t="shared" ref="CP66" si="5091">CO66-CI67+CP67</f>
        <v>0.20614946953545119</v>
      </c>
      <c r="CQ66" s="83">
        <f t="shared" ref="CQ66" si="5092">CP66-CJ67+CQ67</f>
        <v>0.20277159908561052</v>
      </c>
      <c r="CR66" s="83">
        <f t="shared" ref="CR66" si="5093">CQ66-CK67+CR67</f>
        <v>0.19920570213746597</v>
      </c>
      <c r="CS66" s="83">
        <f t="shared" ref="CS66" si="5094">CR66-CL67+CS67</f>
        <v>0.19544828403546841</v>
      </c>
      <c r="CT66" s="83">
        <f t="shared" ref="CT66" si="5095">CS66-CM67+CT67</f>
        <v>0.19149908880887964</v>
      </c>
      <c r="CU66" s="83">
        <f t="shared" ref="CU66" si="5096">CT66-CN67+CU67</f>
        <v>0.18736072516690863</v>
      </c>
      <c r="CV66" s="105">
        <f t="shared" ref="CV66" si="5097">CU66-CO67+CV67</f>
        <v>0.18303826215320171</v>
      </c>
      <c r="CW66" s="83">
        <f t="shared" ref="CW66" si="5098">CV66-CP67+CW67</f>
        <v>0.17853886810285935</v>
      </c>
      <c r="CX66" s="83">
        <f t="shared" ref="CX66" si="5099">CW66-CQ67+CX67</f>
        <v>0.1732577131040457</v>
      </c>
      <c r="CY66" s="83">
        <f t="shared" ref="CY66" si="5100">CX66-CR67+CY67</f>
        <v>0.16851938179827772</v>
      </c>
      <c r="CZ66" s="83">
        <f t="shared" ref="CZ66" si="5101">CY66-CS67+CZ67</f>
        <v>0.16428552546418779</v>
      </c>
      <c r="DA66" s="83">
        <f t="shared" ref="DA66" si="5102">CZ66-CT67+DA67</f>
        <v>0.16051555785270596</v>
      </c>
      <c r="DB66" s="83">
        <f t="shared" ref="DB66" si="5103">DA66-CU67+DB67</f>
        <v>0.1571677208481842</v>
      </c>
      <c r="DC66" s="83">
        <f t="shared" ref="DC66" si="5104">DB66-CV67+DC67</f>
        <v>0.15420020588714234</v>
      </c>
      <c r="DD66" s="105">
        <f t="shared" ref="DD66" si="5105">DC66-CW67+DD67</f>
        <v>0.15157230925910897</v>
      </c>
      <c r="DE66" s="83">
        <f t="shared" ref="DE66" si="5106">DD66-CX67+DE67</f>
        <v>0.14955252989624629</v>
      </c>
      <c r="DF66" s="83">
        <f t="shared" ref="DF66" si="5107">DE66-CY67+DF67</f>
        <v>0.1473932773092469</v>
      </c>
      <c r="DG66" s="83">
        <f t="shared" ref="DG66" si="5108">DF66-CZ67+DG67</f>
        <v>0.14514821555700774</v>
      </c>
      <c r="DH66" s="83">
        <f t="shared" ref="DH66" si="5109">DG66-DA67+DH67</f>
        <v>0.14286844870706991</v>
      </c>
      <c r="DI66" s="83">
        <f t="shared" ref="DI66" si="5110">DH66-DB67+DI67</f>
        <v>0.14060212336969322</v>
      </c>
      <c r="DJ66" s="83">
        <f t="shared" ref="DJ66" si="5111">DI66-DC67+DJ67</f>
        <v>0.13839413655576271</v>
      </c>
      <c r="DK66" s="105">
        <f t="shared" ref="DK66" si="5112">DJ66-DD67+DK67</f>
        <v>0.13628595499822035</v>
      </c>
      <c r="DL66" s="83">
        <f t="shared" ref="DL66" si="5113">DK66-DE67+DL67</f>
        <v>0.134315545128461</v>
      </c>
      <c r="DM66" s="83">
        <f t="shared" ref="DM66" si="5114">DL66-DF67+DM67</f>
        <v>0.13258447124977801</v>
      </c>
      <c r="DN66" s="83">
        <f t="shared" ref="DN66" si="5115">DM66-DG67+DN67</f>
        <v>0.13104279047236611</v>
      </c>
      <c r="DO66" s="83">
        <f t="shared" ref="DO66" si="5116">DN66-DH67+DO67</f>
        <v>0.12964726658590098</v>
      </c>
      <c r="DP66" s="83">
        <f t="shared" ref="DP66" si="5117">DO66-DI67+DP67</f>
        <v>0.12836134484817593</v>
      </c>
      <c r="DQ66" s="83">
        <f t="shared" ref="DQ66" si="5118">DP66-DJ67+DQ67</f>
        <v>0.1271550203490639</v>
      </c>
      <c r="DR66" s="83">
        <f t="shared" ref="DR66" si="5119">DQ66-DK67+DR67</f>
        <v>0.12600460357717336</v>
      </c>
      <c r="DS66" s="83">
        <f t="shared" ref="DS66" si="5120">DR66-DL67+DS67</f>
        <v>0.12489238884739495</v>
      </c>
      <c r="DT66" s="83">
        <f t="shared" ref="DT66" si="5121">DS66-DM67+DT67</f>
        <v>0.12378388105583252</v>
      </c>
      <c r="DU66" s="83">
        <f t="shared" ref="DU66" si="5122">DT66-DN67+DU67</f>
        <v>0.12270659559937268</v>
      </c>
      <c r="DV66" s="83">
        <f t="shared" ref="DV66" si="5123">DU66-DO67+DV67</f>
        <v>0.12168051770003735</v>
      </c>
      <c r="DW66" s="83">
        <f t="shared" ref="DW66" si="5124">DV66-DP67+DW67</f>
        <v>0.12071877697883569</v>
      </c>
      <c r="DX66" s="83">
        <f t="shared" ref="DX66" si="5125">DW66-DQ67+DX67</f>
        <v>0.11982834887790229</v>
      </c>
      <c r="DY66" s="83">
        <f t="shared" ref="DY66" si="5126">DX66-DR67+DY67</f>
        <v>0.11901076755698292</v>
      </c>
      <c r="DZ66" s="83">
        <f t="shared" ref="DZ66" si="5127">DY66-DS67+DZ67</f>
        <v>0.11826283471020441</v>
      </c>
      <c r="EA66" s="83">
        <f t="shared" ref="EA66" si="5128">DZ66-DT67+EA67</f>
        <v>0.11757730915748579</v>
      </c>
      <c r="EB66" s="83">
        <f t="shared" ref="EB66" si="5129">EA66-DU67+EB67</f>
        <v>0.11693706656274773</v>
      </c>
      <c r="EC66" s="83">
        <f t="shared" ref="EC66" si="5130">EB66-DV67+EC67</f>
        <v>0.11633061189222896</v>
      </c>
      <c r="ED66" s="83">
        <f t="shared" ref="ED66" si="5131">EC66-DW67+ED67</f>
        <v>0.11575104427166835</v>
      </c>
      <c r="EE66" s="83">
        <f t="shared" ref="EE66" si="5132">ED66-DX67+EE67</f>
        <v>0.11519507288445612</v>
      </c>
      <c r="EF66" s="83">
        <f t="shared" ref="EF66" si="5133">EE66-DY67+EF67</f>
        <v>0.1146620935687111</v>
      </c>
      <c r="EG66" s="83">
        <f t="shared" ref="EG66" si="5134">EF66-DZ67+EG67</f>
        <v>0.11415333439121539</v>
      </c>
      <c r="EH66" s="83">
        <f t="shared" ref="EH66" si="5135">EG66-EA67+EH67</f>
        <v>0.11367107693584534</v>
      </c>
      <c r="EI66" s="83">
        <f t="shared" ref="EI66" si="5136">EH66-EB67+EI67</f>
        <v>0.11321958223530175</v>
      </c>
      <c r="EJ66" s="83">
        <f t="shared" ref="EJ66" si="5137">EI66-EC67+EJ67</f>
        <v>0.11279986831628422</v>
      </c>
      <c r="EK66" s="83">
        <f t="shared" ref="EK66" si="5138">EJ66-ED67+EK67</f>
        <v>0.11241066646645072</v>
      </c>
      <c r="EL66" s="83">
        <f t="shared" ref="EL66" si="5139">EK66-EE67+EL67</f>
        <v>0.11204925317426816</v>
      </c>
      <c r="EM66" s="83">
        <f t="shared" ref="EM66" si="5140">EL66-EF67+EM67</f>
        <v>0.11171215952490185</v>
      </c>
      <c r="EN66" s="83">
        <f t="shared" ref="EN66" si="5141">EM66-EG67+EN67</f>
        <v>0.11139576165150601</v>
      </c>
      <c r="EO66" s="83">
        <f t="shared" ref="EO66" si="5142">EN66-EH67+EO67</f>
        <v>0.11109675757014165</v>
      </c>
      <c r="EP66" s="83">
        <f t="shared" ref="EP66" si="5143">EO66-EI67+EP67</f>
        <v>0.11081253731787781</v>
      </c>
      <c r="EQ66" s="83">
        <f t="shared" ref="EQ66" si="5144">EP66-EJ67+EQ67</f>
        <v>0.11054204449404159</v>
      </c>
      <c r="ER66" s="83">
        <f t="shared" ref="ER66" si="5145">EQ66-EK67+ER67</f>
        <v>0.11028513171060561</v>
      </c>
      <c r="ES66" s="83">
        <f t="shared" ref="ES66" si="5146">ER66-EL67+ES67</f>
        <v>0.11004206075166008</v>
      </c>
      <c r="ET66" s="83">
        <f t="shared" ref="ET66" si="5147">ES66-EM67+ET67</f>
        <v>0.10981313468309634</v>
      </c>
      <c r="EU66" s="83">
        <f t="shared" ref="EU66" si="5148">ET66-EN67+EU67</f>
        <v>0.10959844858501004</v>
      </c>
      <c r="EV66" s="83">
        <f t="shared" ref="EV66" si="5149">EU66-EO67+EV67</f>
        <v>0.10939774524261793</v>
      </c>
      <c r="EW66" s="83">
        <f t="shared" ref="EW66" si="5150">EV66-EP67+EW67</f>
        <v>0.10921036203196895</v>
      </c>
      <c r="EX66" s="83">
        <f t="shared" ref="EX66" si="5151">EW66-EQ67+EX67</f>
        <v>0.10903513744056492</v>
      </c>
      <c r="EY66" s="83">
        <f t="shared" ref="EY66" si="5152">EX66-ER67+EY67</f>
        <v>0.10887075942708528</v>
      </c>
      <c r="EZ66" s="83">
        <f t="shared" ref="EZ66" si="5153">EY66-ES67+EZ67</f>
        <v>0.10871599749793759</v>
      </c>
      <c r="FA66" s="83">
        <f t="shared" ref="FA66" si="5154">EZ66-ET67+FA67</f>
        <v>0.10856983805204264</v>
      </c>
      <c r="FB66" s="83">
        <f t="shared" ref="FB66" si="5155">FA66-EU67+FB67</f>
        <v>0.10843154148595316</v>
      </c>
      <c r="FC66" s="83">
        <f t="shared" ref="FC66" si="5156">FB66-EV67+FC67</f>
        <v>0.10830063831926204</v>
      </c>
      <c r="FD66" s="83">
        <f t="shared" ref="FD66" si="5157">FC66-EW67+FD67</f>
        <v>0.10817688021847149</v>
      </c>
      <c r="FE66" s="83">
        <f t="shared" ref="FE66" si="5158">FD66-EX67+FE67</f>
        <v>0.10806016029305625</v>
      </c>
      <c r="FF66" s="83">
        <f t="shared" ref="FF66" si="5159">FE66-EY67+FF67</f>
        <v>0.10795036405554907</v>
      </c>
      <c r="FG66" s="83">
        <f t="shared" ref="FG66" si="5160">FF66-EZ67+FG67</f>
        <v>0.10784729248863266</v>
      </c>
      <c r="FH66" s="83">
        <f t="shared" ref="FH66" si="5161">FG66-FA67+FH67</f>
        <v>0.10775063826119738</v>
      </c>
      <c r="FI66" s="83">
        <f t="shared" ref="FI66" si="5162">FH66-FB67+FI67</f>
        <v>0.10765999848393114</v>
      </c>
      <c r="FJ66" s="83">
        <f t="shared" ref="FJ66" si="5163">FI66-FC67+FJ67</f>
        <v>0.10757490970753671</v>
      </c>
      <c r="FK66" s="83">
        <f t="shared" ref="FK66" si="5164">FJ66-FD67+FK67</f>
        <v>0.10749489311376963</v>
      </c>
      <c r="FL66" s="83">
        <f t="shared" ref="FL66" si="5165">FK66-FE67+FL67</f>
        <v>0.10741950000310402</v>
      </c>
      <c r="FM66" s="83">
        <f t="shared" ref="FM66" si="5166">FL66-FF67+FM67</f>
        <v>0.10734835827916892</v>
      </c>
      <c r="FN66" s="83">
        <f t="shared" ref="FN66" si="5167">FM66-FG67+FN67</f>
        <v>0.10728118281894443</v>
      </c>
      <c r="FO66" s="83">
        <f t="shared" ref="FO66" si="5168">FN66-FH67+FO67</f>
        <v>0.10721776340911235</v>
      </c>
      <c r="FP66" s="83">
        <f t="shared" ref="FP66" si="5169">FO66-FI67+FP67</f>
        <v>0.10715794113156289</v>
      </c>
      <c r="FQ66" s="83">
        <f t="shared" ref="FQ66" si="5170">FP66-FJ67+FQ67</f>
        <v>0.10710158153150832</v>
      </c>
      <c r="FR66" s="83">
        <f t="shared" ref="FR66" si="5171">FQ66-FK67+FR67</f>
        <v>0.10704855060981951</v>
      </c>
      <c r="FS66" s="83">
        <f t="shared" ref="FS66" si="5172">FR66-FL67+FS67</f>
        <v>0.10699869765314035</v>
      </c>
      <c r="FT66" s="83">
        <f t="shared" ref="FT66" si="5173">FS66-FM67+FT67</f>
        <v>0.10695184715312946</v>
      </c>
      <c r="FU66" s="83">
        <f t="shared" ref="FU66" si="5174">FT66-FN67+FU67</f>
        <v>0.1069078049192877</v>
      </c>
      <c r="FV66" s="83">
        <f t="shared" ref="FV66" si="5175">FU66-FO67+FV67</f>
        <v>0.10686637052841801</v>
      </c>
      <c r="FW66" s="83">
        <f t="shared" ref="FW66" si="5176">FV66-FP67+FW67</f>
        <v>0.10682735062382681</v>
      </c>
      <c r="FX66" s="83">
        <f t="shared" ref="FX66" si="5177">FW66-FQ67+FX67</f>
        <v>0.10679056957357207</v>
      </c>
      <c r="FY66" s="83">
        <f t="shared" ref="FY66" si="5178">FX66-FR67+FY67</f>
        <v>0.10675587564006379</v>
      </c>
      <c r="GA66" t="s">
        <v>76</v>
      </c>
    </row>
    <row r="67" spans="1:183" s="54" customFormat="1" x14ac:dyDescent="0.25">
      <c r="A67" s="98" t="s">
        <v>122</v>
      </c>
      <c r="B67" s="99"/>
      <c r="C67" s="113">
        <f t="shared" si="5011"/>
        <v>1.8929751885729113E-2</v>
      </c>
      <c r="D67" s="114">
        <f t="shared" ref="D67" si="5179">D66-C66</f>
        <v>2.3472892338304102E-2</v>
      </c>
      <c r="E67" s="114">
        <f t="shared" ref="E67" si="5180">E66-D66</f>
        <v>2.9106386499497094E-2</v>
      </c>
      <c r="F67" s="114">
        <f t="shared" ref="F67" si="5181">F66-E66</f>
        <v>3.6091919259376382E-2</v>
      </c>
      <c r="G67" s="114">
        <f t="shared" ref="G67" si="5182">G66-F66</f>
        <v>4.4753979881626715E-2</v>
      </c>
      <c r="H67" s="114">
        <f t="shared" ref="H67" si="5183">H66-G66</f>
        <v>5.549493505321712E-2</v>
      </c>
      <c r="I67" s="114">
        <f>I66-H66</f>
        <v>6.8813719465989243E-2</v>
      </c>
      <c r="J67" s="98">
        <f>C36*$I$7*J13</f>
        <v>1.1211172290514366E-2</v>
      </c>
      <c r="K67" s="98">
        <f t="shared" ref="K67:BM67" si="5184">D36*$I$7*K13</f>
        <v>1.3901853640237815E-2</v>
      </c>
      <c r="L67" s="98">
        <f t="shared" si="5184"/>
        <v>1.7238298513894898E-2</v>
      </c>
      <c r="M67" s="98">
        <f t="shared" si="5184"/>
        <v>2.1375490157229667E-2</v>
      </c>
      <c r="N67" s="98">
        <f t="shared" si="5184"/>
        <v>2.6505607794964782E-2</v>
      </c>
      <c r="O67" s="98">
        <f t="shared" si="5184"/>
        <v>3.2866953665756329E-2</v>
      </c>
      <c r="P67" s="147">
        <f t="shared" si="5184"/>
        <v>4.0755022545537853E-2</v>
      </c>
      <c r="Q67" s="98">
        <f t="shared" si="5184"/>
        <v>5.0536227956466902E-2</v>
      </c>
      <c r="R67" s="98">
        <f t="shared" si="5184"/>
        <v>6.266492266601896E-2</v>
      </c>
      <c r="S67" s="98">
        <f t="shared" si="5184"/>
        <v>7.7704504105863492E-2</v>
      </c>
      <c r="T67" s="98">
        <f t="shared" si="5184"/>
        <v>9.6353585091270774E-2</v>
      </c>
      <c r="U67" s="98">
        <f t="shared" si="5184"/>
        <v>0.11947844551317573</v>
      </c>
      <c r="V67" s="98">
        <f t="shared" si="5184"/>
        <v>0.14815327243633789</v>
      </c>
      <c r="W67" s="98">
        <f t="shared" si="5184"/>
        <v>0.18371005782105909</v>
      </c>
      <c r="X67" s="98">
        <f t="shared" si="5184"/>
        <v>9.3580740139497159E-2</v>
      </c>
      <c r="Y67" s="98">
        <f t="shared" si="5184"/>
        <v>0.11104851957806974</v>
      </c>
      <c r="Z67" s="98">
        <f t="shared" si="5184"/>
        <v>0.13270523192654657</v>
      </c>
      <c r="AA67" s="98">
        <f t="shared" si="5184"/>
        <v>0.15955450606621249</v>
      </c>
      <c r="AB67" s="98">
        <f t="shared" si="5184"/>
        <v>0.19283995188991376</v>
      </c>
      <c r="AC67" s="98">
        <f t="shared" si="5184"/>
        <v>0.23410228537258282</v>
      </c>
      <c r="AD67" s="98">
        <f t="shared" si="5184"/>
        <v>0.28524991303078429</v>
      </c>
      <c r="AE67" s="98">
        <f t="shared" si="5184"/>
        <v>0.34864607210547188</v>
      </c>
      <c r="AF67" s="98">
        <f t="shared" si="5184"/>
        <v>0.14013252791243286</v>
      </c>
      <c r="AG67" s="98">
        <f t="shared" si="5184"/>
        <v>0.15300813759228693</v>
      </c>
      <c r="AH67" s="98">
        <f t="shared" si="5184"/>
        <v>0.16800658856627443</v>
      </c>
      <c r="AI67" s="98">
        <f t="shared" si="5184"/>
        <v>0.18563292037656151</v>
      </c>
      <c r="AJ67" s="168">
        <f t="shared" si="5184"/>
        <v>0.20651105990629046</v>
      </c>
      <c r="AK67" s="147">
        <f t="shared" si="5184"/>
        <v>0.15427410685694185</v>
      </c>
      <c r="AL67" s="98">
        <f t="shared" si="5184"/>
        <v>9.4155991971962005E-2</v>
      </c>
      <c r="AM67" s="98">
        <f t="shared" si="5184"/>
        <v>0.11359991830981245</v>
      </c>
      <c r="AN67" s="98">
        <f t="shared" si="5184"/>
        <v>0.1159712447951934</v>
      </c>
      <c r="AO67" s="98">
        <f t="shared" si="5184"/>
        <v>0.1177965463800045</v>
      </c>
      <c r="AP67" s="98">
        <f t="shared" si="5184"/>
        <v>0.11887813644759467</v>
      </c>
      <c r="AQ67" s="168">
        <f t="shared" si="5184"/>
        <v>0.11897117836142643</v>
      </c>
      <c r="AR67" s="147">
        <f t="shared" si="5184"/>
        <v>0.11777247382919671</v>
      </c>
      <c r="AS67" s="98">
        <f t="shared" si="5184"/>
        <v>6.8943968406184608E-2</v>
      </c>
      <c r="AT67" s="98">
        <f t="shared" si="5184"/>
        <v>6.0034289111715405E-2</v>
      </c>
      <c r="AU67" s="98">
        <f t="shared" si="5184"/>
        <v>6.1877470518888006E-2</v>
      </c>
      <c r="AV67" s="98">
        <f t="shared" si="5184"/>
        <v>6.331195203269481E-2</v>
      </c>
      <c r="AW67" s="98">
        <f t="shared" si="5184"/>
        <v>6.4202991713267307E-2</v>
      </c>
      <c r="AX67" s="168">
        <f t="shared" si="5184"/>
        <v>6.4379722173570741E-2</v>
      </c>
      <c r="AY67" s="147">
        <f t="shared" si="5184"/>
        <v>6.3626662217474983E-2</v>
      </c>
      <c r="AZ67" s="98">
        <f t="shared" si="5184"/>
        <v>6.1673267625939818E-2</v>
      </c>
      <c r="BA67" s="98">
        <f t="shared" si="5184"/>
        <v>6.034075342202018E-2</v>
      </c>
      <c r="BB67" s="98">
        <f t="shared" si="5184"/>
        <v>5.739362998455317E-2</v>
      </c>
      <c r="BC67" s="98">
        <f t="shared" si="5184"/>
        <v>5.4338195995450575E-2</v>
      </c>
      <c r="BD67" s="98">
        <f t="shared" si="5184"/>
        <v>5.115740192433367E-2</v>
      </c>
      <c r="BE67" s="168">
        <f t="shared" si="5184"/>
        <v>4.7831091346293417E-2</v>
      </c>
      <c r="BF67" s="147">
        <f t="shared" si="5184"/>
        <v>4.4335014269927246E-2</v>
      </c>
      <c r="BG67" s="98">
        <f t="shared" si="5184"/>
        <v>4.0639617284623016E-2</v>
      </c>
      <c r="BH67" s="98">
        <f t="shared" si="5184"/>
        <v>4.045860721731255E-2</v>
      </c>
      <c r="BI67" s="98">
        <f t="shared" si="5184"/>
        <v>4.0278287970934745E-2</v>
      </c>
      <c r="BJ67" s="98">
        <f t="shared" si="5184"/>
        <v>3.9806621528089337E-2</v>
      </c>
      <c r="BK67" s="98">
        <f t="shared" si="5184"/>
        <v>3.9060999295839345E-2</v>
      </c>
      <c r="BL67" s="168">
        <f t="shared" si="5184"/>
        <v>3.8065817510644709E-2</v>
      </c>
      <c r="BM67" s="147">
        <f t="shared" si="5184"/>
        <v>3.6854354160920033E-2</v>
      </c>
      <c r="BN67" s="98">
        <f t="shared" ref="BN67" si="5185">BG36*$I$7*BN13</f>
        <v>3.5471072090661138E-2</v>
      </c>
      <c r="BO67" s="98">
        <f t="shared" ref="BO67" si="5186">BH36*$I$7*BO13</f>
        <v>3.3974448470286051E-2</v>
      </c>
      <c r="BP67" s="98">
        <f t="shared" ref="BP67" si="5187">BI36*$I$7*BP13</f>
        <v>3.2727012801842321E-2</v>
      </c>
      <c r="BQ67" s="98">
        <f t="shared" ref="BQ67" si="5188">BJ36*$I$7*BQ13</f>
        <v>3.1544456989572277E-2</v>
      </c>
      <c r="BR67" s="98">
        <f t="shared" ref="BR67" si="5189">BK36*$I$7*BR13</f>
        <v>3.0422203113644561E-2</v>
      </c>
      <c r="BS67" s="98">
        <f t="shared" ref="BS67" si="5190">BL36*$I$7*BS13</f>
        <v>2.9360555833124368E-2</v>
      </c>
      <c r="BT67" s="147">
        <f t="shared" ref="BT67" si="5191">BM36*$I$7*BT13</f>
        <v>2.8366090343852651E-2</v>
      </c>
      <c r="BU67" s="98">
        <f t="shared" ref="BU67" si="5192">BN36*$I$7*BU13</f>
        <v>2.7453147361390918E-2</v>
      </c>
      <c r="BV67" s="98">
        <f t="shared" ref="BV67" si="5193">BO36*$I$7*BV13</f>
        <v>2.6646154818041459E-2</v>
      </c>
      <c r="BW67" s="98">
        <f t="shared" ref="BW67" si="5194">BP36*$I$7*BW13</f>
        <v>2.5783674222940974E-2</v>
      </c>
      <c r="BX67" s="98">
        <f t="shared" ref="BX67" si="5195">BQ36*$I$7*BX13</f>
        <v>2.4917148729955214E-2</v>
      </c>
      <c r="BY67" s="98">
        <f t="shared" ref="BY67" si="5196">BR36*$I$7*BY13</f>
        <v>2.4064698329181882E-2</v>
      </c>
      <c r="BZ67" s="98">
        <f t="shared" ref="BZ67" si="5197">BS36*$I$7*BZ13</f>
        <v>2.3243845818796696E-2</v>
      </c>
      <c r="CA67" s="147">
        <f t="shared" ref="CA67" si="5198">BT36*$I$7*CA13</f>
        <v>2.2471604462073635E-2</v>
      </c>
      <c r="CB67" s="98">
        <f t="shared" ref="CB67" si="5199">BU36*$I$7*CB13</f>
        <v>2.1764856424167329E-2</v>
      </c>
      <c r="CC67" s="98">
        <f t="shared" ref="CC67:CD67" si="5200">BV36*$I$7*CC13</f>
        <v>2.1140365582007496E-2</v>
      </c>
      <c r="CD67" s="98">
        <f t="shared" si="5200"/>
        <v>2.0528766437759222E-2</v>
      </c>
      <c r="CE67" s="98">
        <f t="shared" ref="CE67" si="5201">BX36*$I$7*CE13</f>
        <v>1.9917589986559816E-2</v>
      </c>
      <c r="CF67" s="98">
        <f t="shared" ref="CF67" si="5202">BY36*$I$7*CF13</f>
        <v>1.9310474604274735E-2</v>
      </c>
      <c r="CG67" s="98">
        <f t="shared" ref="CG67" si="5203">BZ36*$I$7*CG13</f>
        <v>1.871196071818829E-2</v>
      </c>
      <c r="CH67" s="147">
        <f t="shared" ref="CH67" si="5204">CA36*$I$7*CH13</f>
        <v>1.8127128150467034E-2</v>
      </c>
      <c r="CI67" s="98">
        <f t="shared" ref="CI67" si="5205">CB36*$I$7*CI13</f>
        <v>2.0487971479859573E-2</v>
      </c>
      <c r="CJ67" s="98">
        <f t="shared" ref="CJ67" si="5206">CC36*$I$7*CJ13</f>
        <v>1.9854913202652626E-2</v>
      </c>
      <c r="CK67" s="98">
        <f t="shared" ref="CK67" si="5207">CD36*$I$7*CK13</f>
        <v>1.9253224897887288E-2</v>
      </c>
      <c r="CL67" s="98">
        <f t="shared" ref="CL67" si="5208">CE36*$I$7*CL13</f>
        <v>1.8679543719937922E-2</v>
      </c>
      <c r="CM67" s="98">
        <f t="shared" ref="CM67" si="5209">CF36*$I$7*CM13</f>
        <v>1.8132621396863811E-2</v>
      </c>
      <c r="CN67" s="98">
        <f t="shared" ref="CN67" si="5210">CG36*$I$7*CN13</f>
        <v>1.7610753995074502E-2</v>
      </c>
      <c r="CO67" s="147">
        <f t="shared" ref="CO67" si="5211">CH36*$I$7*CO13</f>
        <v>1.7111728802440291E-2</v>
      </c>
      <c r="CP67" s="98">
        <f t="shared" ref="CP67" si="5212">CI36*$I$7*CP13</f>
        <v>1.6632717330057133E-2</v>
      </c>
      <c r="CQ67" s="98">
        <f t="shared" ref="CQ67" si="5213">CJ36*$I$7*CQ13</f>
        <v>1.6477042752811949E-2</v>
      </c>
      <c r="CR67" s="98">
        <f t="shared" ref="CR67" si="5214">CK36*$I$7*CR13</f>
        <v>1.5687327949742737E-2</v>
      </c>
      <c r="CS67" s="98">
        <f t="shared" ref="CS67" si="5215">CL36*$I$7*CS13</f>
        <v>1.4922125617940344E-2</v>
      </c>
      <c r="CT67" s="98">
        <f t="shared" ref="CT67" si="5216">CM36*$I$7*CT13</f>
        <v>1.4183426170275031E-2</v>
      </c>
      <c r="CU67" s="98">
        <f t="shared" ref="CU67" si="5217">CN36*$I$7*CU13</f>
        <v>1.3472390353103492E-2</v>
      </c>
      <c r="CV67" s="147">
        <f t="shared" ref="CV67" si="5218">CO36*$I$7*CV13</f>
        <v>1.2789265788733377E-2</v>
      </c>
      <c r="CW67" s="98">
        <f t="shared" ref="CW67" si="5219">CP36*$I$7*CW13</f>
        <v>1.2133323279714772E-2</v>
      </c>
      <c r="CX67" s="98">
        <f t="shared" ref="CX67" si="5220">CQ36*$I$7*CX13</f>
        <v>1.1195887753998287E-2</v>
      </c>
      <c r="CY67" s="98">
        <f t="shared" ref="CY67" si="5221">CR36*$I$7*CY13</f>
        <v>1.0948996643974751E-2</v>
      </c>
      <c r="CZ67" s="98">
        <f t="shared" ref="CZ67" si="5222">CS36*$I$7*CZ13</f>
        <v>1.0688269283850419E-2</v>
      </c>
      <c r="DA67" s="98">
        <f t="shared" ref="DA67" si="5223">CT36*$I$7*DA13</f>
        <v>1.041345855879321E-2</v>
      </c>
      <c r="DB67" s="98">
        <f t="shared" ref="DB67" si="5224">CU36*$I$7*DB13</f>
        <v>1.0124553348581724E-2</v>
      </c>
      <c r="DC67" s="98">
        <f t="shared" ref="DC67" si="5225">CV36*$I$7*DC13</f>
        <v>9.8217508276915201E-3</v>
      </c>
      <c r="DD67" s="147">
        <f t="shared" ref="DD67" si="5226">CW36*$I$7*DD13</f>
        <v>9.5054266516814267E-3</v>
      </c>
      <c r="DE67" s="98">
        <f t="shared" ref="DE67" si="5227">CX36*$I$7*DE13</f>
        <v>9.1761083911356227E-3</v>
      </c>
      <c r="DF67" s="98">
        <f t="shared" ref="DF67" si="5228">CY36*$I$7*DF13</f>
        <v>8.7897440569753554E-3</v>
      </c>
      <c r="DG67" s="98">
        <f t="shared" ref="DG67" si="5229">CZ36*$I$7*DG13</f>
        <v>8.4432075316112683E-3</v>
      </c>
      <c r="DH67" s="98">
        <f t="shared" ref="DH67" si="5230">DA36*$I$7*DH13</f>
        <v>8.1336917088553878E-3</v>
      </c>
      <c r="DI67" s="98">
        <f t="shared" ref="DI67" si="5231">DB36*$I$7*DI13</f>
        <v>7.8582280112050248E-3</v>
      </c>
      <c r="DJ67" s="98">
        <f t="shared" ref="DJ67" si="5232">DC36*$I$7*DJ13</f>
        <v>7.613764013761003E-3</v>
      </c>
      <c r="DK67" s="147">
        <f t="shared" ref="DK67" si="5233">DD36*$I$7*DK13</f>
        <v>7.3972450941390414E-3</v>
      </c>
      <c r="DL67" s="98">
        <f t="shared" ref="DL67" si="5234">DE36*$I$7*DL13</f>
        <v>7.2056985213762702E-3</v>
      </c>
      <c r="DM67" s="98">
        <f t="shared" ref="DM67" si="5235">DF36*$I$7*DM13</f>
        <v>7.0586701782923787E-3</v>
      </c>
      <c r="DN67" s="98">
        <f t="shared" ref="DN67" si="5236">DG36*$I$7*DN13</f>
        <v>6.9015267541993695E-3</v>
      </c>
      <c r="DO67" s="98">
        <f t="shared" ref="DO67" si="5237">DH36*$I$7*DO13</f>
        <v>6.7381678223902564E-3</v>
      </c>
      <c r="DP67" s="98">
        <f t="shared" ref="DP67" si="5238">DI36*$I$7*DP13</f>
        <v>6.5723062734799973E-3</v>
      </c>
      <c r="DQ67" s="98">
        <f t="shared" ref="DQ67" si="5239">DJ36*$I$7*DQ13</f>
        <v>6.4074395146489632E-3</v>
      </c>
      <c r="DR67" s="98">
        <f t="shared" ref="DR67" si="5240">DK36*$I$7*DR13</f>
        <v>6.2468283222484912E-3</v>
      </c>
      <c r="DS67" s="98">
        <f t="shared" ref="DS67" si="5241">DL36*$I$7*DS13</f>
        <v>6.0934837915978734E-3</v>
      </c>
      <c r="DT67" s="98">
        <f t="shared" ref="DT67" si="5242">DM36*$I$7*DT13</f>
        <v>5.9501623867299538E-3</v>
      </c>
      <c r="DU67" s="98">
        <f t="shared" ref="DU67" si="5243">DN36*$I$7*DU13</f>
        <v>5.8242412977395353E-3</v>
      </c>
      <c r="DV67" s="98">
        <f t="shared" ref="DV67" si="5244">DO36*$I$7*DV13</f>
        <v>5.7120899230549216E-3</v>
      </c>
      <c r="DW67" s="98">
        <f t="shared" ref="DW67" si="5245">DP36*$I$7*DW13</f>
        <v>5.610565552278346E-3</v>
      </c>
      <c r="DX67" s="98">
        <f t="shared" ref="DX67" si="5246">DQ36*$I$7*DX13</f>
        <v>5.5170114137155692E-3</v>
      </c>
      <c r="DY67" s="98">
        <f t="shared" ref="DY67" si="5247">DR36*$I$7*DY13</f>
        <v>5.4292470013291112E-3</v>
      </c>
      <c r="DZ67" s="98">
        <f t="shared" ref="DZ67" si="5248">DS36*$I$7*DZ13</f>
        <v>5.345550944819347E-3</v>
      </c>
      <c r="EA67" s="98">
        <f t="shared" ref="EA67" si="5249">DT36*$I$7*EA13</f>
        <v>5.264636834011337E-3</v>
      </c>
      <c r="EB67" s="98">
        <f t="shared" ref="EB67" si="5250">DU36*$I$7*EB13</f>
        <v>5.1839987030014708E-3</v>
      </c>
      <c r="EC67" s="98">
        <f t="shared" ref="EC67" si="5251">DV36*$I$7*EC13</f>
        <v>5.1056352525361542E-3</v>
      </c>
      <c r="ED67" s="98">
        <f t="shared" ref="ED67" si="5252">DW36*$I$7*ED13</f>
        <v>5.0309979317177443E-3</v>
      </c>
      <c r="EE67" s="98">
        <f t="shared" ref="EE67" si="5253">DX36*$I$7*EE13</f>
        <v>4.9610400265033272E-3</v>
      </c>
      <c r="EF67" s="98">
        <f t="shared" ref="EF67" si="5254">DY36*$I$7*EF13</f>
        <v>4.8962676855841027E-3</v>
      </c>
      <c r="EG67" s="98">
        <f t="shared" ref="EG67" si="5255">DZ36*$I$7*EG13</f>
        <v>4.836791767323643E-3</v>
      </c>
      <c r="EH67" s="98">
        <f t="shared" ref="EH67" si="5256">EA36*$I$7*EH13</f>
        <v>4.7823793786412865E-3</v>
      </c>
      <c r="EI67" s="98">
        <f t="shared" ref="EI67" si="5257">EB36*$I$7*EI13</f>
        <v>4.7325040024578787E-3</v>
      </c>
      <c r="EJ67" s="98">
        <f t="shared" ref="EJ67" si="5258">EC36*$I$7*EJ13</f>
        <v>4.6859213335186311E-3</v>
      </c>
      <c r="EK67" s="98">
        <f t="shared" ref="EK67" si="5259">ED36*$I$7*EK13</f>
        <v>4.6417960818842348E-3</v>
      </c>
      <c r="EL67" s="98">
        <f t="shared" ref="EL67" si="5260">EE36*$I$7*EL13</f>
        <v>4.5996267343207664E-3</v>
      </c>
      <c r="EM67" s="98">
        <f t="shared" ref="EM67" si="5261">EF36*$I$7*EM13</f>
        <v>4.5591740362177936E-3</v>
      </c>
      <c r="EN67" s="98">
        <f t="shared" ref="EN67" si="5262">EG36*$I$7*EN13</f>
        <v>4.5203938939278078E-3</v>
      </c>
      <c r="EO67" s="98">
        <f t="shared" ref="EO67" si="5263">EH36*$I$7*EO13</f>
        <v>4.4833752972769265E-3</v>
      </c>
      <c r="EP67" s="98">
        <f t="shared" ref="EP67" si="5264">EI36*$I$7*EP13</f>
        <v>4.4482837501940379E-3</v>
      </c>
      <c r="EQ67" s="98">
        <f t="shared" ref="EQ67" si="5265">EJ36*$I$7*EQ13</f>
        <v>4.4154285096824125E-3</v>
      </c>
      <c r="ER67" s="98">
        <f t="shared" ref="ER67" si="5266">EK36*$I$7*ER13</f>
        <v>4.3848832984482583E-3</v>
      </c>
      <c r="ES67" s="98">
        <f t="shared" ref="ES67" si="5267">EL36*$I$7*ES13</f>
        <v>4.3565557753752334E-3</v>
      </c>
      <c r="ET67" s="98">
        <f t="shared" ref="ET67" si="5268">EM36*$I$7*ET13</f>
        <v>4.3302479676540538E-3</v>
      </c>
      <c r="EU67" s="98">
        <f t="shared" ref="EU67" si="5269">EN36*$I$7*EU13</f>
        <v>4.3057077958415148E-3</v>
      </c>
      <c r="EV67" s="98">
        <f t="shared" ref="EV67" si="5270">EO36*$I$7*EV13</f>
        <v>4.2826719548848084E-3</v>
      </c>
      <c r="EW67" s="98">
        <f t="shared" ref="EW67" si="5271">EP36*$I$7*EW13</f>
        <v>4.2609005395450646E-3</v>
      </c>
      <c r="EX67" s="98">
        <f t="shared" ref="EX67" si="5272">EQ36*$I$7*EX13</f>
        <v>4.2402039182783836E-3</v>
      </c>
      <c r="EY67" s="98">
        <f t="shared" ref="EY67" si="5273">ER36*$I$7*EY13</f>
        <v>4.2205052849686115E-3</v>
      </c>
      <c r="EZ67" s="98">
        <f t="shared" ref="EZ67" si="5274">ES36*$I$7*EZ13</f>
        <v>4.2017938462275434E-3</v>
      </c>
      <c r="FA67" s="98">
        <f t="shared" ref="FA67" si="5275">ET36*$I$7*FA13</f>
        <v>4.1840885217590993E-3</v>
      </c>
      <c r="FB67" s="98">
        <f t="shared" ref="FB67" si="5276">EU36*$I$7*FB13</f>
        <v>4.1674112297520258E-3</v>
      </c>
      <c r="FC67" s="98">
        <f t="shared" ref="FC67" si="5277">EV36*$I$7*FC13</f>
        <v>4.1517687881936945E-3</v>
      </c>
      <c r="FD67" s="98">
        <f t="shared" ref="FD67" si="5278">EW36*$I$7*FD13</f>
        <v>4.1371424387545083E-3</v>
      </c>
      <c r="FE67" s="98">
        <f t="shared" ref="FE67" si="5279">EX36*$I$7*FE13</f>
        <v>4.1234839928631422E-3</v>
      </c>
      <c r="FF67" s="98">
        <f t="shared" ref="FF67" si="5280">EY36*$I$7*FF13</f>
        <v>4.110709047461439E-3</v>
      </c>
      <c r="FG67" s="98">
        <f t="shared" ref="FG67" si="5281">EZ36*$I$7*FG13</f>
        <v>4.0987222793111297E-3</v>
      </c>
      <c r="FH67" s="98">
        <f t="shared" ref="FH67" si="5282">FA36*$I$7*FH13</f>
        <v>4.0874342943238197E-3</v>
      </c>
      <c r="FI67" s="98">
        <f t="shared" ref="FI67" si="5283">FB36*$I$7*FI13</f>
        <v>4.0767714524857978E-3</v>
      </c>
      <c r="FJ67" s="98">
        <f t="shared" ref="FJ67" si="5284">FC36*$I$7*FJ13</f>
        <v>4.066680011799253E-3</v>
      </c>
      <c r="FK67" s="98">
        <f t="shared" ref="FK67" si="5285">FD36*$I$7*FK13</f>
        <v>4.0571258449874237E-3</v>
      </c>
      <c r="FL67" s="98">
        <f t="shared" ref="FL67" si="5286">FE36*$I$7*FL13</f>
        <v>4.0480908821975215E-3</v>
      </c>
      <c r="FM67" s="98">
        <f t="shared" ref="FM67" si="5287">FF36*$I$7*FM13</f>
        <v>4.0395673235263437E-3</v>
      </c>
      <c r="FN67" s="98">
        <f t="shared" ref="FN67" si="5288">FG36*$I$7*FN13</f>
        <v>4.0315468190866436E-3</v>
      </c>
      <c r="FO67" s="98">
        <f t="shared" ref="FO67" si="5289">FH36*$I$7*FO13</f>
        <v>4.0240148844917388E-3</v>
      </c>
      <c r="FP67" s="98">
        <f t="shared" ref="FP67" si="5290">FI36*$I$7*FP13</f>
        <v>4.0169491749363325E-3</v>
      </c>
      <c r="FQ67" s="98">
        <f t="shared" ref="FQ67" si="5291">FJ36*$I$7*FQ13</f>
        <v>4.0103204117446882E-3</v>
      </c>
      <c r="FR67" s="98">
        <f t="shared" ref="FR67" si="5292">FK36*$I$7*FR13</f>
        <v>4.0040949232986039E-3</v>
      </c>
      <c r="FS67" s="98">
        <f t="shared" ref="FS67" si="5293">FL36*$I$7*FS13</f>
        <v>3.9982379255183755E-3</v>
      </c>
      <c r="FT67" s="98">
        <f t="shared" ref="FT67" si="5294">FM36*$I$7*FT13</f>
        <v>3.992716823515448E-3</v>
      </c>
      <c r="FU67" s="98">
        <f t="shared" ref="FU67" si="5295">FN36*$I$7*FU13</f>
        <v>3.9875045852448866E-3</v>
      </c>
      <c r="FV67" s="98">
        <f t="shared" ref="FV67" si="5296">FO36*$I$7*FV13</f>
        <v>3.9825804936220489E-3</v>
      </c>
      <c r="FW67" s="98">
        <f t="shared" ref="FW67" si="5297">FP36*$I$7*FW13</f>
        <v>3.9779292703451393E-3</v>
      </c>
      <c r="FX67" s="98">
        <f t="shared" ref="FX67" si="5298">FQ36*$I$7*FX13</f>
        <v>3.9735393614899533E-3</v>
      </c>
      <c r="FY67" s="98">
        <f t="shared" ref="FY67" si="5299">FR36*$I$7*FY13</f>
        <v>3.9694009897903301E-3</v>
      </c>
      <c r="GA67" s="98" t="s">
        <v>122</v>
      </c>
    </row>
    <row r="68" spans="1:183" x14ac:dyDescent="0.25">
      <c r="A68" t="s">
        <v>77</v>
      </c>
      <c r="B68" s="60"/>
      <c r="C68" s="112">
        <f t="shared" si="5011"/>
        <v>8.0941008063117617E-2</v>
      </c>
      <c r="D68" s="112">
        <f t="shared" si="5011"/>
        <v>0.10036684999826585</v>
      </c>
      <c r="E68" s="112">
        <f t="shared" si="5011"/>
        <v>0.12445489399784966</v>
      </c>
      <c r="F68" s="112">
        <f t="shared" si="5011"/>
        <v>0.15432406855733358</v>
      </c>
      <c r="G68" s="112">
        <f t="shared" si="5011"/>
        <v>0.19136184501109363</v>
      </c>
      <c r="H68" s="112">
        <f>I68/(1+$V$6)</f>
        <v>0.23728868781375609</v>
      </c>
      <c r="I68" s="104">
        <f>V11*AN8</f>
        <v>0.29423797288905756</v>
      </c>
      <c r="J68" s="83">
        <f t="shared" ref="J68" si="5300">I68-C69+J69</f>
        <v>0.28785018287922465</v>
      </c>
      <c r="K68" s="83">
        <f t="shared" ref="K68" si="5301">J68-D69+K69</f>
        <v>0.27992932326703185</v>
      </c>
      <c r="L68" s="83">
        <f t="shared" ref="L68" si="5302">K68-E69+L69</f>
        <v>0.27010745734791275</v>
      </c>
      <c r="M68" s="83">
        <f t="shared" ref="M68" si="5303">L68-F69+M69</f>
        <v>0.25792834360820516</v>
      </c>
      <c r="N68" s="83">
        <f t="shared" ref="N68" si="5304">M68-G69+N69</f>
        <v>0.24282624257096769</v>
      </c>
      <c r="O68" s="83">
        <f t="shared" ref="O68" si="5305">N68-H69+O69</f>
        <v>0.22409963728479323</v>
      </c>
      <c r="P68" s="105">
        <f t="shared" ref="P68" si="5306">O68-I69+P69</f>
        <v>0.20087864672993688</v>
      </c>
      <c r="Q68" s="83">
        <f t="shared" ref="Q68" si="5307">P68-J69+Q69</f>
        <v>0.2334235203845183</v>
      </c>
      <c r="R68" s="83">
        <f t="shared" ref="R68" si="5308">Q68-K69+R69</f>
        <v>0.27377916371619926</v>
      </c>
      <c r="S68" s="83">
        <f t="shared" ref="S68" si="5309">R68-L69+S69</f>
        <v>0.32382016144748371</v>
      </c>
      <c r="T68" s="83">
        <f t="shared" ref="T68" si="5310">S68-M69+T69</f>
        <v>0.38587099863427632</v>
      </c>
      <c r="U68" s="83">
        <f t="shared" ref="U68" si="5311">T68-N69+U69</f>
        <v>0.46281403674589922</v>
      </c>
      <c r="V68" s="83">
        <f t="shared" ref="V68" si="5312">U68-O69+V69</f>
        <v>0.55822340400431159</v>
      </c>
      <c r="W68" s="83">
        <f t="shared" ref="W68" si="5313">V68-P69+W69</f>
        <v>0.67653101940474292</v>
      </c>
      <c r="X68" s="83">
        <f t="shared" ref="X68" si="5314">W68-Q69+X69</f>
        <v>0.7831939825923977</v>
      </c>
      <c r="Y68" s="83">
        <f t="shared" ref="Y68" si="5315">X68-R69+Y69</f>
        <v>0.90753059213808762</v>
      </c>
      <c r="Z68" s="83">
        <f t="shared" ref="Z68" si="5316">Y68-S69+Z69</f>
        <v>1.0537752395558488</v>
      </c>
      <c r="AA68" s="83">
        <f t="shared" ref="AA68" si="5317">Z68-T69+AA69</f>
        <v>1.2271748120988644</v>
      </c>
      <c r="AB68" s="83">
        <f t="shared" ref="AB68" si="5318">AA68-U69+AB69</f>
        <v>1.4342297367610226</v>
      </c>
      <c r="AC68" s="83">
        <f t="shared" ref="AC68" si="5319">AB68-V69+AC69</f>
        <v>1.6829918405348809</v>
      </c>
      <c r="AD68" s="83">
        <f t="shared" ref="AD68" si="5320">AC68-W69+AD69</f>
        <v>1.9834321116685714</v>
      </c>
      <c r="AE68" s="83">
        <f t="shared" ref="AE68" si="5321">AD68-X69+AE69</f>
        <v>2.3879327725656547</v>
      </c>
      <c r="AF68" s="83">
        <f t="shared" ref="AF68" si="5322">AE68-Y69+AF69</f>
        <v>2.4378870971783035</v>
      </c>
      <c r="AG68" s="83">
        <f t="shared" ref="AG68" si="5323">AF68-Z69+AG69</f>
        <v>2.4785699110356352</v>
      </c>
      <c r="AH68" s="83">
        <f t="shared" ref="AH68" si="5324">AG68-AA69+AH69</f>
        <v>2.5060561923129012</v>
      </c>
      <c r="AI68" s="83">
        <f t="shared" ref="AI68" si="5325">AH68-AB69+AI69</f>
        <v>2.5154748113603995</v>
      </c>
      <c r="AJ68" s="161">
        <f t="shared" ref="AJ68" si="5326">AI68-AC69+AJ69</f>
        <v>2.5007793778058724</v>
      </c>
      <c r="AK68" s="105">
        <f t="shared" ref="AK68" si="5327">AJ68-AD69+AK69</f>
        <v>2.3190764481192936</v>
      </c>
      <c r="AL68" s="83">
        <f t="shared" ref="AL68" si="5328">AK68-AE69+AL69</f>
        <v>1.9339193448424759</v>
      </c>
      <c r="AM68" s="83">
        <f t="shared" ref="AM68" si="5329">AL68-AF69+AM69</f>
        <v>1.9104066550142509</v>
      </c>
      <c r="AN68" s="83">
        <f t="shared" ref="AN68" si="5330">AM68-AG69+AN69</f>
        <v>1.8660758209885284</v>
      </c>
      <c r="AO68" s="83">
        <f t="shared" ref="AO68" si="5331">AN68-AH69+AO69</f>
        <v>1.7956596665575144</v>
      </c>
      <c r="AP68" s="83">
        <f t="shared" ref="AP68" si="5332">AO68-AI69+AP69</f>
        <v>1.6925201320896819</v>
      </c>
      <c r="AQ68" s="161">
        <f t="shared" ref="AQ68" si="5333">AP68-AJ69+AQ69</f>
        <v>1.548325108000451</v>
      </c>
      <c r="AR68" s="105">
        <f t="shared" ref="AR68" si="5334">AQ68-AK69+AR69</f>
        <v>1.4880372176549017</v>
      </c>
      <c r="AS68" s="83">
        <f t="shared" ref="AS68" si="5335">AR68-AL69+AS69</f>
        <v>1.4435485969142217</v>
      </c>
      <c r="AT68" s="83">
        <f t="shared" ref="AT68" si="5336">AS68-AM69+AT69</f>
        <v>1.3484106897024752</v>
      </c>
      <c r="AU68" s="83">
        <f t="shared" ref="AU68" si="5337">AT68-AN69+AU69</f>
        <v>1.2523763011804718</v>
      </c>
      <c r="AV68" s="83">
        <f t="shared" ref="AV68" si="5338">AU68-AO69+AV69</f>
        <v>1.15568208647021</v>
      </c>
      <c r="AW68" s="83">
        <f t="shared" ref="AW68" si="5339">AV68-AP69+AW69</f>
        <v>1.0586717732448299</v>
      </c>
      <c r="AX68" s="161">
        <f t="shared" ref="AX68" si="5340">AW68-AQ69+AX69</f>
        <v>0.96181460957147702</v>
      </c>
      <c r="AY68" s="105">
        <f t="shared" ref="AY68" si="5341">AX68-AR69+AY69</f>
        <v>0.86572835419871297</v>
      </c>
      <c r="AZ68" s="83">
        <f t="shared" ref="AZ68" si="5342">AY68-AS69+AZ69</f>
        <v>0.85343525113858287</v>
      </c>
      <c r="BA68" s="83">
        <f t="shared" ref="BA68" si="5343">AZ68-AT69+BA69</f>
        <v>0.85470245488207053</v>
      </c>
      <c r="BB68" s="83">
        <f t="shared" ref="BB68" si="5344">BA68-AU69+BB69</f>
        <v>0.84754883988311736</v>
      </c>
      <c r="BC68" s="83">
        <f t="shared" ref="BC68" si="5345">BB68-AV69+BC69</f>
        <v>0.83248274011125223</v>
      </c>
      <c r="BD68" s="83">
        <f t="shared" ref="BD68" si="5346">BC68-AW69+BD69</f>
        <v>0.81021415959293996</v>
      </c>
      <c r="BE68" s="161">
        <f t="shared" ref="BE68" si="5347">BD68-AX69+BE69</f>
        <v>0.78171112503118589</v>
      </c>
      <c r="BF68" s="105">
        <f t="shared" ref="BF68" si="5348">BE68-AY69+BF69</f>
        <v>0.74826875523586522</v>
      </c>
      <c r="BG68" s="83">
        <f t="shared" ref="BG68" si="5349">BF68-AZ69+BG69</f>
        <v>0.71159395893882949</v>
      </c>
      <c r="BH68" s="83">
        <f t="shared" ref="BH68" si="5350">BG68-BA69+BH69</f>
        <v>0.67695896903732367</v>
      </c>
      <c r="BI68" s="83">
        <f t="shared" ref="BI68:BM68" si="5351">BH68-BB69+BI69</f>
        <v>0.64698907609332046</v>
      </c>
      <c r="BJ68" s="83">
        <f t="shared" si="5351"/>
        <v>0.62138900368473349</v>
      </c>
      <c r="BK68" s="83">
        <f t="shared" si="5351"/>
        <v>0.59993152009920658</v>
      </c>
      <c r="BL68" s="161">
        <f t="shared" si="5351"/>
        <v>0.58247721336216141</v>
      </c>
      <c r="BM68" s="105">
        <f t="shared" si="5351"/>
        <v>0.56900003538235999</v>
      </c>
      <c r="BN68" s="83">
        <f t="shared" ref="BN68" si="5352">BM68-BG69+BN69</f>
        <v>0.55961901446266238</v>
      </c>
      <c r="BO68" s="83">
        <f t="shared" ref="BO68" si="5353">BN68-BH69+BO69</f>
        <v>0.54779434864749887</v>
      </c>
      <c r="BP68" s="83">
        <f t="shared" ref="BP68" si="5354">BO68-BI69+BP69</f>
        <v>0.53416563570588971</v>
      </c>
      <c r="BQ68" s="83">
        <f t="shared" ref="BQ68" si="5355">BP68-BJ69+BQ69</f>
        <v>0.5193221525174202</v>
      </c>
      <c r="BR68" s="83">
        <f t="shared" ref="BR68" si="5356">BQ68-BK69+BR69</f>
        <v>0.50381696846310664</v>
      </c>
      <c r="BS68" s="83">
        <f t="shared" ref="BS68" si="5357">BR68-BL69+BS69</f>
        <v>0.48816416406019947</v>
      </c>
      <c r="BT68" s="105">
        <f t="shared" ref="BT68" si="5358">BS68-BM69+BT69</f>
        <v>0.47283515932324938</v>
      </c>
      <c r="BU68" s="83">
        <f t="shared" ref="BU68" si="5359">BT68-BN69+BU69</f>
        <v>0.45825443590442466</v>
      </c>
      <c r="BV68" s="83">
        <f t="shared" ref="BV68" si="5360">BU68-BO69+BV69</f>
        <v>0.44479189267351327</v>
      </c>
      <c r="BW68" s="83">
        <f t="shared" ref="BW68" si="5361">BV68-BP69+BW69</f>
        <v>0.43186700076415485</v>
      </c>
      <c r="BX68" s="83">
        <f t="shared" ref="BX68" si="5362">BW68-BQ69+BX69</f>
        <v>0.41941135396166523</v>
      </c>
      <c r="BY68" s="83">
        <f t="shared" ref="BY68" si="5363">BX68-BR69+BY69</f>
        <v>0.40739302804803829</v>
      </c>
      <c r="BZ68" s="83">
        <f t="shared" ref="BZ68" si="5364">BY68-BS69+BZ69</f>
        <v>0.39580635732720304</v>
      </c>
      <c r="CA68" s="105">
        <f t="shared" ref="CA68" si="5365">BZ68-BT69+CA69</f>
        <v>0.38465929900780732</v>
      </c>
      <c r="CB68" s="83">
        <f t="shared" ref="CB68" si="5366">CA68-BU69+CB69</f>
        <v>0.37395880620783734</v>
      </c>
      <c r="CC68" s="83">
        <f t="shared" ref="CC68:CD68" si="5367">CB68-BV69+CC69</f>
        <v>0.36369183473211503</v>
      </c>
      <c r="CD68" s="83">
        <f t="shared" si="5367"/>
        <v>0.353960231879559</v>
      </c>
      <c r="CE68" s="83">
        <f t="shared" ref="CE68" si="5368">CD68-BX69+CE69</f>
        <v>0.34474542838603445</v>
      </c>
      <c r="CF68" s="83">
        <f t="shared" ref="CF68" si="5369">CE68-BY69+CF69</f>
        <v>0.33600702815837763</v>
      </c>
      <c r="CG68" s="83">
        <f t="shared" ref="CG68" si="5370">CF68-BZ69+CG69</f>
        <v>0.32768505993621166</v>
      </c>
      <c r="CH68" s="105">
        <f t="shared" ref="CH68" si="5371">CG68-CA69+CH69</f>
        <v>0.31970135766208102</v>
      </c>
      <c r="CI68" s="83">
        <f t="shared" ref="CI68" si="5372">CH68-CB69+CI69</f>
        <v>0.3172873862180684</v>
      </c>
      <c r="CJ68" s="83">
        <f t="shared" ref="CJ68" si="5373">CI68-CC69+CJ69</f>
        <v>0.31483043971639485</v>
      </c>
      <c r="CK68" s="83">
        <f t="shared" ref="CK68" si="5374">CJ68-CD69+CK69</f>
        <v>0.31237726097085422</v>
      </c>
      <c r="CL68" s="83">
        <f t="shared" ref="CL68" si="5375">CK68-CE69+CL69</f>
        <v>0.30998583989461159</v>
      </c>
      <c r="CM68" s="83">
        <f t="shared" ref="CM68" si="5376">CL68-CF69+CM69</f>
        <v>0.30770285644477124</v>
      </c>
      <c r="CN68" s="83">
        <f t="shared" ref="CN68" si="5377">CM68-CG69+CN69</f>
        <v>0.30556163502057654</v>
      </c>
      <c r="CO68" s="105">
        <f t="shared" ref="CO68" si="5378">CN68-CH69+CO69</f>
        <v>0.30358059642806301</v>
      </c>
      <c r="CP68" s="83">
        <f t="shared" ref="CP68" si="5379">CO68-CI69+CP69</f>
        <v>0.29643419285631195</v>
      </c>
      <c r="CQ68" s="83">
        <f t="shared" ref="CQ68" si="5380">CP68-CJ69+CQ69</f>
        <v>0.29017051027950524</v>
      </c>
      <c r="CR68" s="83">
        <f t="shared" ref="CR68" si="5381">CQ68-CK69+CR69</f>
        <v>0.28342426810173377</v>
      </c>
      <c r="CS68" s="83">
        <f t="shared" ref="CS68" si="5382">CR68-CL69+CS69</f>
        <v>0.27619401020686196</v>
      </c>
      <c r="CT68" s="83">
        <f t="shared" ref="CT68" si="5383">CS68-CM69+CT69</f>
        <v>0.2684843229459703</v>
      </c>
      <c r="CU68" s="83">
        <f t="shared" ref="CU68" si="5384">CT68-CN69+CU69</f>
        <v>0.26030486641697964</v>
      </c>
      <c r="CV68" s="105">
        <f t="shared" ref="CV68" si="5385">CU68-CO69+CV69</f>
        <v>0.25166940607865546</v>
      </c>
      <c r="CW68" s="83">
        <f t="shared" ref="CW68" si="5386">CV68-CP69+CW69</f>
        <v>0.24259497904123442</v>
      </c>
      <c r="CX68" s="83">
        <f t="shared" ref="CX68" si="5387">CW68-CQ69+CX69</f>
        <v>0.23197051358961499</v>
      </c>
      <c r="CY68" s="83">
        <f t="shared" ref="CY68" si="5388">CX68-CR69+CY69</f>
        <v>0.2225115846699835</v>
      </c>
      <c r="CZ68" s="83">
        <f t="shared" ref="CZ68" si="5389">CY68-CS69+CZ69</f>
        <v>0.2141440010027105</v>
      </c>
      <c r="DA68" s="83">
        <f t="shared" ref="DA68" si="5390">CZ68-CT69+DA69</f>
        <v>0.20678969130324659</v>
      </c>
      <c r="DB68" s="83">
        <f t="shared" ref="DB68" si="5391">DA68-CU69+DB69</f>
        <v>0.20036870602102735</v>
      </c>
      <c r="DC68" s="83">
        <f t="shared" ref="DC68" si="5392">DB68-CV69+DC69</f>
        <v>0.19480131321934735</v>
      </c>
      <c r="DD68" s="105">
        <f t="shared" ref="DD68" si="5393">DC68-CW69+DD69</f>
        <v>0.1900101509869713</v>
      </c>
      <c r="DE68" s="83">
        <f t="shared" ref="DE68" si="5394">DD68-CX69+DE69</f>
        <v>0.18648770634315964</v>
      </c>
      <c r="DF68" s="83">
        <f t="shared" ref="DF68" si="5395">DE68-CY69+DF69</f>
        <v>0.18272411331873492</v>
      </c>
      <c r="DG68" s="83">
        <f t="shared" ref="DG68" si="5396">DF68-CZ69+DG69</f>
        <v>0.17881232277475334</v>
      </c>
      <c r="DH68" s="83">
        <f t="shared" ref="DH68" si="5397">DG68-DA69+DH69</f>
        <v>0.17484082918403188</v>
      </c>
      <c r="DI68" s="83">
        <f t="shared" ref="DI68" si="5398">DH68-DB69+DI69</f>
        <v>0.17089297743884788</v>
      </c>
      <c r="DJ68" s="83">
        <f t="shared" ref="DJ68" si="5399">DI68-DC69+DJ69</f>
        <v>0.16704645276474636</v>
      </c>
      <c r="DK68" s="105">
        <f t="shared" ref="DK68" si="5400">DJ68-DD69+DK69</f>
        <v>0.1633729645794863</v>
      </c>
      <c r="DL68" s="83">
        <f t="shared" ref="DL68" si="5401">DK68-DE69+DL69</f>
        <v>0.15993816816105944</v>
      </c>
      <c r="DM68" s="83">
        <f t="shared" ref="DM68" si="5402">DL68-DF69+DM69</f>
        <v>0.15691869550451173</v>
      </c>
      <c r="DN68" s="83">
        <f t="shared" ref="DN68" si="5403">DM68-DG69+DN69</f>
        <v>0.154227706632519</v>
      </c>
      <c r="DO68" s="83">
        <f t="shared" ref="DO68" si="5404">DN68-DH69+DO69</f>
        <v>0.15179008154903151</v>
      </c>
      <c r="DP68" s="83">
        <f t="shared" ref="DP68" si="5405">DO68-DI69+DP69</f>
        <v>0.14954237465481063</v>
      </c>
      <c r="DQ68" s="83">
        <f t="shared" ref="DQ68" si="5406">DP68-DJ69+DQ69</f>
        <v>0.14743258354324915</v>
      </c>
      <c r="DR68" s="83">
        <f t="shared" ref="DR68" si="5407">DQ68-DK69+DR69</f>
        <v>0.14541973852231846</v>
      </c>
      <c r="DS68" s="83">
        <f t="shared" ref="DS68" si="5408">DR68-DL69+DS69</f>
        <v>0.14347332275688482</v>
      </c>
      <c r="DT68" s="83">
        <f t="shared" ref="DT68" si="5409">DS68-DM69+DT69</f>
        <v>0.14153352747620107</v>
      </c>
      <c r="DU68" s="83">
        <f t="shared" ref="DU68" si="5410">DT68-DN69+DU69</f>
        <v>0.13964846528695218</v>
      </c>
      <c r="DV68" s="83">
        <f t="shared" ref="DV68" si="5411">DU68-DO69+DV69</f>
        <v>0.13785307751472806</v>
      </c>
      <c r="DW68" s="83">
        <f t="shared" ref="DW68" si="5412">DV68-DP69+DW69</f>
        <v>0.13617031477344449</v>
      </c>
      <c r="DX68" s="83">
        <f t="shared" ref="DX68" si="5413">DW68-DQ69+DX69</f>
        <v>0.13461236428640533</v>
      </c>
      <c r="DY68" s="83">
        <f t="shared" ref="DY68" si="5414">DX68-DR69+DY69</f>
        <v>0.13318189708547734</v>
      </c>
      <c r="DZ68" s="83">
        <f t="shared" ref="DZ68" si="5415">DY68-DS69+DZ69</f>
        <v>0.13187330790418736</v>
      </c>
      <c r="EA68" s="83">
        <f t="shared" ref="EA68" si="5416">DZ68-DT69+EA69</f>
        <v>0.13067391833404124</v>
      </c>
      <c r="EB68" s="83">
        <f t="shared" ref="EB68" si="5417">EA68-DU69+EB69</f>
        <v>0.12955377635858714</v>
      </c>
      <c r="EC68" s="83">
        <f t="shared" ref="EC68" si="5418">EB68-DV69+EC69</f>
        <v>0.12849277400517389</v>
      </c>
      <c r="ED68" s="83">
        <f t="shared" ref="ED68" si="5419">EC68-DW69+ED69</f>
        <v>0.12747883706822449</v>
      </c>
      <c r="EE68" s="83">
        <f t="shared" ref="EE68" si="5420">ED68-DX69+EE69</f>
        <v>0.12650620420743655</v>
      </c>
      <c r="EF68" s="83">
        <f t="shared" ref="EF68" si="5421">EE68-DY69+EF69</f>
        <v>0.12557381228904224</v>
      </c>
      <c r="EG68" s="83">
        <f t="shared" ref="EG68" si="5422">EF68-DZ69+EG69</f>
        <v>0.12468380242621117</v>
      </c>
      <c r="EH68" s="83">
        <f t="shared" ref="EH68" si="5423">EG68-EA69+EH69</f>
        <v>0.12384015848217723</v>
      </c>
      <c r="EI68" s="83">
        <f t="shared" ref="EI68" si="5424">EH68-EB69+EI69</f>
        <v>0.12305032543313132</v>
      </c>
      <c r="EJ68" s="83">
        <f t="shared" ref="EJ68" si="5425">EI68-EC69+EJ69</f>
        <v>0.12231607925918513</v>
      </c>
      <c r="EK68" s="83">
        <f t="shared" ref="EK68" si="5426">EJ68-ED69+EK69</f>
        <v>0.12163519881233192</v>
      </c>
      <c r="EL68" s="83">
        <f t="shared" ref="EL68" si="5427">EK68-EE69+EL69</f>
        <v>0.12100292024749808</v>
      </c>
      <c r="EM68" s="83">
        <f t="shared" ref="EM68" si="5428">EL68-EF69+EM69</f>
        <v>0.12041317715561235</v>
      </c>
      <c r="EN68" s="83">
        <f t="shared" ref="EN68" si="5429">EM68-EG69+EN69</f>
        <v>0.11985963270995496</v>
      </c>
      <c r="EO68" s="83">
        <f t="shared" ref="EO68" si="5430">EN68-EH69+EO69</f>
        <v>0.11933651315669687</v>
      </c>
      <c r="EP68" s="83">
        <f t="shared" ref="EP68" si="5431">EO68-EI69+EP69</f>
        <v>0.11883925491996364</v>
      </c>
      <c r="EQ68" s="83">
        <f t="shared" ref="EQ68" si="5432">EP68-EJ69+EQ69</f>
        <v>0.11836601012758138</v>
      </c>
      <c r="ER68" s="83">
        <f t="shared" ref="ER68" si="5433">EQ68-EK69+ER69</f>
        <v>0.11791651986234865</v>
      </c>
      <c r="ES68" s="83">
        <f t="shared" ref="ES68" si="5434">ER68-EL69+ES69</f>
        <v>0.11749124041608516</v>
      </c>
      <c r="ET68" s="83">
        <f t="shared" ref="ET68" si="5435">ES68-EM69+ET69</f>
        <v>0.11709070022831405</v>
      </c>
      <c r="EU68" s="83">
        <f t="shared" ref="EU68" si="5436">ET68-EN69+EU69</f>
        <v>0.11671506419968863</v>
      </c>
      <c r="EV68" s="83">
        <f t="shared" ref="EV68" si="5437">EU68-EO69+EV69</f>
        <v>0.11636388148388181</v>
      </c>
      <c r="EW68" s="83">
        <f t="shared" ref="EW68" si="5438">EV68-EP69+EW69</f>
        <v>0.11603599268984006</v>
      </c>
      <c r="EX68" s="83">
        <f t="shared" ref="EX68" si="5439">EW68-EQ69+EX69</f>
        <v>0.11572936656601414</v>
      </c>
      <c r="EY68" s="83">
        <f t="shared" ref="EY68" si="5440">EX68-ER69+EY69</f>
        <v>0.11544170889989279</v>
      </c>
      <c r="EZ68" s="83">
        <f t="shared" ref="EZ68" si="5441">EY68-ES69+EZ69</f>
        <v>0.11517086814583216</v>
      </c>
      <c r="FA68" s="83">
        <f t="shared" ref="FA68" si="5442">EZ68-ET69+FA69</f>
        <v>0.1149150719651897</v>
      </c>
      <c r="FB68" s="83">
        <f t="shared" ref="FB68" si="5443">FA68-EU69+FB69</f>
        <v>0.11467302700879531</v>
      </c>
      <c r="FC68" s="83">
        <f t="shared" ref="FC68" si="5444">FB68-EV69+FC69</f>
        <v>0.11444391211604234</v>
      </c>
      <c r="FD68" s="83">
        <f t="shared" ref="FD68" si="5445">FC68-EW69+FD69</f>
        <v>0.11422729268785611</v>
      </c>
      <c r="FE68" s="83">
        <f t="shared" ref="FE68" si="5446">FD68-EX69+FE69</f>
        <v>0.11402298134917403</v>
      </c>
      <c r="FF68" s="83">
        <f t="shared" ref="FF68" si="5447">FE68-EY69+FF69</f>
        <v>0.11383077746087328</v>
      </c>
      <c r="FG68" s="83">
        <f t="shared" ref="FG68" si="5448">FF68-EZ69+FG69</f>
        <v>0.113650332666622</v>
      </c>
      <c r="FH68" s="83">
        <f t="shared" ref="FH68" si="5449">FG68-FA69+FH69</f>
        <v>0.11348110933447646</v>
      </c>
      <c r="FI68" s="83">
        <f t="shared" ref="FI68" si="5450">FH68-FB69+FI69</f>
        <v>0.11332240285978938</v>
      </c>
      <c r="FJ68" s="83">
        <f t="shared" ref="FJ68" si="5451">FI68-FC69+FJ69</f>
        <v>0.11317340283936168</v>
      </c>
      <c r="FK68" s="83">
        <f t="shared" ref="FK68" si="5452">FJ68-FD69+FK69</f>
        <v>0.11303327205547622</v>
      </c>
      <c r="FL68" s="83">
        <f t="shared" ref="FL68" si="5453">FK68-FE69+FL69</f>
        <v>0.11290122597349032</v>
      </c>
      <c r="FM68" s="83">
        <f t="shared" ref="FM68" si="5454">FL68-FF69+FM69</f>
        <v>0.11277661397386216</v>
      </c>
      <c r="FN68" s="83">
        <f t="shared" ref="FN68" si="5455">FM68-FG69+FN69</f>
        <v>0.11265893746669813</v>
      </c>
      <c r="FO68" s="83">
        <f t="shared" ref="FO68" si="5456">FN68-FH69+FO69</f>
        <v>0.11254782880030749</v>
      </c>
      <c r="FP68" s="83">
        <f t="shared" ref="FP68" si="5457">FO68-FI69+FP69</f>
        <v>0.11244300998506572</v>
      </c>
      <c r="FQ68" s="83">
        <f t="shared" ref="FQ68" si="5458">FP68-FJ69+FQ69</f>
        <v>0.11234424579716026</v>
      </c>
      <c r="FR68" s="83">
        <f t="shared" ref="FR68" si="5459">FQ68-FK69+FR69</f>
        <v>0.1122513018207362</v>
      </c>
      <c r="FS68" s="83">
        <f t="shared" ref="FS68" si="5460">FR68-FL69+FS69</f>
        <v>0.11216391444212918</v>
      </c>
      <c r="FT68" s="83">
        <f t="shared" ref="FT68" si="5461">FS68-FM69+FT69</f>
        <v>0.11208177673059203</v>
      </c>
      <c r="FU68" s="83">
        <f t="shared" ref="FU68" si="5462">FT68-FN69+FU69</f>
        <v>0.11200454912313303</v>
      </c>
      <c r="FV68" s="83">
        <f t="shared" ref="FV68" si="5463">FU68-FO69+FV69</f>
        <v>0.11193188118191064</v>
      </c>
      <c r="FW68" s="83">
        <f t="shared" ref="FW68" si="5464">FV68-FP69+FW69</f>
        <v>0.11186343483518739</v>
      </c>
      <c r="FX68" s="83">
        <f t="shared" ref="FX68" si="5465">FW68-FQ69+FX69</f>
        <v>0.11179890300179711</v>
      </c>
      <c r="FY68" s="83">
        <f t="shared" ref="FY68" si="5466">FX68-FR69+FY69</f>
        <v>0.11173802037059949</v>
      </c>
      <c r="GA68" t="s">
        <v>77</v>
      </c>
    </row>
    <row r="69" spans="1:183" s="54" customFormat="1" x14ac:dyDescent="0.25">
      <c r="A69" s="98" t="s">
        <v>123</v>
      </c>
      <c r="B69" s="99"/>
      <c r="C69" s="113">
        <f t="shared" si="5011"/>
        <v>1.5666001560603417E-2</v>
      </c>
      <c r="D69" s="114">
        <f t="shared" ref="D69" si="5467">D68-C68</f>
        <v>1.9425841935148236E-2</v>
      </c>
      <c r="E69" s="114">
        <f t="shared" ref="E69" si="5468">E68-D68</f>
        <v>2.4088043999583808E-2</v>
      </c>
      <c r="F69" s="114">
        <f t="shared" ref="F69" si="5469">F68-E68</f>
        <v>2.9869174559483916E-2</v>
      </c>
      <c r="G69" s="114">
        <f t="shared" ref="G69" si="5470">G68-F68</f>
        <v>3.7037776453760052E-2</v>
      </c>
      <c r="H69" s="114">
        <f t="shared" ref="H69" si="5471">H68-G68</f>
        <v>4.592684280266246E-2</v>
      </c>
      <c r="I69" s="114">
        <f>I68-H68</f>
        <v>5.6949285075301476E-2</v>
      </c>
      <c r="J69" s="98">
        <f>C38*$I$8*J13</f>
        <v>9.2782115507705123E-3</v>
      </c>
      <c r="K69" s="98">
        <f t="shared" ref="K69:BM69" si="5472">D38*$I$8*K13</f>
        <v>1.1504982322955437E-2</v>
      </c>
      <c r="L69" s="98">
        <f t="shared" si="5472"/>
        <v>1.4266178080464736E-2</v>
      </c>
      <c r="M69" s="98">
        <f t="shared" si="5472"/>
        <v>1.7690060819776282E-2</v>
      </c>
      <c r="N69" s="98">
        <f t="shared" si="5472"/>
        <v>2.1935675416522585E-2</v>
      </c>
      <c r="O69" s="98">
        <f t="shared" si="5472"/>
        <v>2.7200237516487997E-2</v>
      </c>
      <c r="P69" s="147">
        <f t="shared" si="5472"/>
        <v>3.3728294520445137E-2</v>
      </c>
      <c r="Q69" s="98">
        <f t="shared" si="5472"/>
        <v>4.182308520535194E-2</v>
      </c>
      <c r="R69" s="98">
        <f t="shared" si="5472"/>
        <v>5.1860625654636408E-2</v>
      </c>
      <c r="S69" s="98">
        <f t="shared" si="5472"/>
        <v>6.4307175811749162E-2</v>
      </c>
      <c r="T69" s="98">
        <f t="shared" si="5472"/>
        <v>7.9740898006568944E-2</v>
      </c>
      <c r="U69" s="98">
        <f t="shared" si="5472"/>
        <v>9.8878713528145465E-2</v>
      </c>
      <c r="V69" s="98">
        <f t="shared" si="5472"/>
        <v>0.12260960477490038</v>
      </c>
      <c r="W69" s="98">
        <f t="shared" si="5472"/>
        <v>0.15203590992087643</v>
      </c>
      <c r="X69" s="98">
        <f t="shared" si="5472"/>
        <v>0.14848604839300666</v>
      </c>
      <c r="Y69" s="98">
        <f t="shared" si="5472"/>
        <v>0.17619723520032643</v>
      </c>
      <c r="Z69" s="98">
        <f t="shared" si="5472"/>
        <v>0.21055182322951049</v>
      </c>
      <c r="AA69" s="98">
        <f t="shared" si="5472"/>
        <v>0.25314047054958455</v>
      </c>
      <c r="AB69" s="98">
        <f t="shared" si="5472"/>
        <v>0.30593363819030361</v>
      </c>
      <c r="AC69" s="98">
        <f t="shared" si="5472"/>
        <v>0.37137170854875862</v>
      </c>
      <c r="AD69" s="98">
        <f t="shared" si="5472"/>
        <v>0.45247618105456688</v>
      </c>
      <c r="AE69" s="98">
        <f t="shared" si="5472"/>
        <v>0.55298670929008986</v>
      </c>
      <c r="AF69" s="98">
        <f t="shared" si="5472"/>
        <v>0.22615155981297552</v>
      </c>
      <c r="AG69" s="98">
        <f t="shared" si="5472"/>
        <v>0.25123463708684196</v>
      </c>
      <c r="AH69" s="98">
        <f t="shared" si="5472"/>
        <v>0.28062675182685082</v>
      </c>
      <c r="AI69" s="98">
        <f t="shared" si="5472"/>
        <v>0.31535225723780203</v>
      </c>
      <c r="AJ69" s="168">
        <f t="shared" si="5472"/>
        <v>0.3566762749942316</v>
      </c>
      <c r="AK69" s="147">
        <f t="shared" si="5472"/>
        <v>0.27077325136798797</v>
      </c>
      <c r="AL69" s="98">
        <f t="shared" si="5472"/>
        <v>0.16782960601327213</v>
      </c>
      <c r="AM69" s="98">
        <f t="shared" si="5472"/>
        <v>0.20263886998475053</v>
      </c>
      <c r="AN69" s="98">
        <f t="shared" si="5472"/>
        <v>0.20690380306111947</v>
      </c>
      <c r="AO69" s="98">
        <f t="shared" si="5472"/>
        <v>0.21021059739583675</v>
      </c>
      <c r="AP69" s="98">
        <f t="shared" si="5472"/>
        <v>0.21221272276996941</v>
      </c>
      <c r="AQ69" s="168">
        <f t="shared" si="5472"/>
        <v>0.21248125090500081</v>
      </c>
      <c r="AR69" s="147">
        <f t="shared" si="5472"/>
        <v>0.21048536102243862</v>
      </c>
      <c r="AS69" s="98">
        <f t="shared" si="5472"/>
        <v>0.12334098527259192</v>
      </c>
      <c r="AT69" s="98">
        <f t="shared" si="5472"/>
        <v>0.10750096277300419</v>
      </c>
      <c r="AU69" s="98">
        <f t="shared" si="5472"/>
        <v>0.11086941453911596</v>
      </c>
      <c r="AV69" s="98">
        <f t="shared" si="5472"/>
        <v>0.11351638268557492</v>
      </c>
      <c r="AW69" s="98">
        <f t="shared" si="5472"/>
        <v>0.11520240954458932</v>
      </c>
      <c r="AX69" s="168">
        <f t="shared" si="5472"/>
        <v>0.11562408723164791</v>
      </c>
      <c r="AY69" s="147">
        <f t="shared" si="5472"/>
        <v>0.11439910564967463</v>
      </c>
      <c r="AZ69" s="98">
        <f t="shared" si="5472"/>
        <v>0.1110478822124619</v>
      </c>
      <c r="BA69" s="98">
        <f t="shared" si="5472"/>
        <v>0.10876816651649189</v>
      </c>
      <c r="BB69" s="98">
        <f t="shared" si="5472"/>
        <v>0.10371579954016272</v>
      </c>
      <c r="BC69" s="98">
        <f t="shared" si="5472"/>
        <v>9.8450282913709816E-2</v>
      </c>
      <c r="BD69" s="98">
        <f t="shared" si="5472"/>
        <v>9.293382902627717E-2</v>
      </c>
      <c r="BE69" s="168">
        <f t="shared" si="5472"/>
        <v>8.712105266989377E-2</v>
      </c>
      <c r="BF69" s="147">
        <f t="shared" si="5472"/>
        <v>8.0956735854353951E-2</v>
      </c>
      <c r="BG69" s="98">
        <f t="shared" si="5472"/>
        <v>7.4373085915426129E-2</v>
      </c>
      <c r="BH69" s="98">
        <f t="shared" si="5472"/>
        <v>7.4133176614986113E-2</v>
      </c>
      <c r="BI69" s="98">
        <f t="shared" si="5472"/>
        <v>7.3745906596159511E-2</v>
      </c>
      <c r="BJ69" s="98">
        <f t="shared" si="5472"/>
        <v>7.2850210505122831E-2</v>
      </c>
      <c r="BK69" s="98">
        <f t="shared" si="5472"/>
        <v>7.147634544075028E-2</v>
      </c>
      <c r="BL69" s="168">
        <f t="shared" si="5472"/>
        <v>6.9666745932848551E-2</v>
      </c>
      <c r="BM69" s="147">
        <f t="shared" si="5472"/>
        <v>6.7479557874552523E-2</v>
      </c>
      <c r="BN69" s="98">
        <f t="shared" ref="BN69" si="5473">BG38*$I$8*BN13</f>
        <v>6.499206499572853E-2</v>
      </c>
      <c r="BO69" s="98">
        <f t="shared" ref="BO69" si="5474">BH38*$I$8*BO13</f>
        <v>6.2308510799822553E-2</v>
      </c>
      <c r="BP69" s="98">
        <f t="shared" ref="BP69" si="5475">BI38*$I$8*BP13</f>
        <v>6.0117193654550392E-2</v>
      </c>
      <c r="BQ69" s="98">
        <f t="shared" ref="BQ69" si="5476">BJ38*$I$8*BQ13</f>
        <v>5.8006727316653392E-2</v>
      </c>
      <c r="BR69" s="98">
        <f t="shared" ref="BR69" si="5477">BK38*$I$8*BR13</f>
        <v>5.5971161386436742E-2</v>
      </c>
      <c r="BS69" s="98">
        <f t="shared" ref="BS69" si="5478">BL38*$I$8*BS13</f>
        <v>5.4013941529941351E-2</v>
      </c>
      <c r="BT69" s="147">
        <f t="shared" ref="BT69" si="5479">BM38*$I$8*BT13</f>
        <v>5.2150553137602397E-2</v>
      </c>
      <c r="BU69" s="98">
        <f t="shared" ref="BU69" si="5480">BN38*$I$8*BU13</f>
        <v>5.0411341576903787E-2</v>
      </c>
      <c r="BV69" s="98">
        <f t="shared" ref="BV69" si="5481">BO38*$I$8*BV13</f>
        <v>4.884596756891111E-2</v>
      </c>
      <c r="BW69" s="98">
        <f t="shared" ref="BW69" si="5482">BP38*$I$8*BW13</f>
        <v>4.7192301745191935E-2</v>
      </c>
      <c r="BX69" s="98">
        <f t="shared" ref="BX69" si="5483">BQ38*$I$8*BX13</f>
        <v>4.5551080514163775E-2</v>
      </c>
      <c r="BY69" s="98">
        <f t="shared" ref="BY69" si="5484">BR38*$I$8*BY13</f>
        <v>4.3952835472809808E-2</v>
      </c>
      <c r="BZ69" s="98">
        <f t="shared" ref="BZ69" si="5485">BS38*$I$8*BZ13</f>
        <v>4.2427270809106125E-2</v>
      </c>
      <c r="CA69" s="147">
        <f t="shared" ref="CA69" si="5486">BT38*$I$8*CA13</f>
        <v>4.1003494818206691E-2</v>
      </c>
      <c r="CB69" s="98">
        <f t="shared" ref="CB69" si="5487">BU38*$I$8*CB13</f>
        <v>3.971084877693383E-2</v>
      </c>
      <c r="CC69" s="98">
        <f t="shared" ref="CC69:CD69" si="5488">BV38*$I$8*CC13</f>
        <v>3.8578996093188829E-2</v>
      </c>
      <c r="CD69" s="98">
        <f t="shared" si="5488"/>
        <v>3.7460698892635945E-2</v>
      </c>
      <c r="CE69" s="98">
        <f t="shared" ref="CE69" si="5489">BX38*$I$8*CE13</f>
        <v>3.6336277020639227E-2</v>
      </c>
      <c r="CF69" s="98">
        <f t="shared" ref="CF69" si="5490">BY38*$I$8*CF13</f>
        <v>3.5214435245153004E-2</v>
      </c>
      <c r="CG69" s="98">
        <f t="shared" ref="CG69" si="5491">BZ38*$I$8*CG13</f>
        <v>3.4105302586940153E-2</v>
      </c>
      <c r="CH69" s="147">
        <f t="shared" ref="CH69" si="5492">CA38*$I$8*CH13</f>
        <v>3.3019792544076068E-2</v>
      </c>
      <c r="CI69" s="98">
        <f t="shared" ref="CI69" si="5493">CB38*$I$8*CI13</f>
        <v>3.7296877332921211E-2</v>
      </c>
      <c r="CJ69" s="98">
        <f t="shared" ref="CJ69" si="5494">CC38*$I$8*CJ13</f>
        <v>3.6122049591515291E-2</v>
      </c>
      <c r="CK69" s="98">
        <f t="shared" ref="CK69" si="5495">CD38*$I$8*CK13</f>
        <v>3.5007520147095315E-2</v>
      </c>
      <c r="CL69" s="98">
        <f t="shared" ref="CL69" si="5496">CE38*$I$8*CL13</f>
        <v>3.3944855944396633E-2</v>
      </c>
      <c r="CM69" s="98">
        <f t="shared" ref="CM69" si="5497">CF38*$I$8*CM13</f>
        <v>3.293145179531265E-2</v>
      </c>
      <c r="CN69" s="98">
        <f t="shared" ref="CN69" si="5498">CG38*$I$8*CN13</f>
        <v>3.1964081162745475E-2</v>
      </c>
      <c r="CO69" s="147">
        <f t="shared" ref="CO69" si="5499">CH38*$I$8*CO13</f>
        <v>3.1038753951562553E-2</v>
      </c>
      <c r="CP69" s="98">
        <f t="shared" ref="CP69" si="5500">CI38*$I$8*CP13</f>
        <v>3.0150473761170131E-2</v>
      </c>
      <c r="CQ69" s="98">
        <f t="shared" ref="CQ69" si="5501">CJ38*$I$8*CQ13</f>
        <v>2.9858367014708592E-2</v>
      </c>
      <c r="CR69" s="98">
        <f t="shared" ref="CR69" si="5502">CK38*$I$8*CR13</f>
        <v>2.8261277969323796E-2</v>
      </c>
      <c r="CS69" s="98">
        <f t="shared" ref="CS69" si="5503">CL38*$I$8*CS13</f>
        <v>2.6714598049524821E-2</v>
      </c>
      <c r="CT69" s="98">
        <f t="shared" ref="CT69" si="5504">CM38*$I$8*CT13</f>
        <v>2.5221764534420991E-2</v>
      </c>
      <c r="CU69" s="98">
        <f t="shared" ref="CU69" si="5505">CN38*$I$8*CU13</f>
        <v>2.378462463375482E-2</v>
      </c>
      <c r="CV69" s="147">
        <f t="shared" ref="CV69" si="5506">CO38*$I$8*CV13</f>
        <v>2.2403293613238364E-2</v>
      </c>
      <c r="CW69" s="98">
        <f t="shared" ref="CW69" si="5507">CP38*$I$8*CW13</f>
        <v>2.1076046723749114E-2</v>
      </c>
      <c r="CX69" s="98">
        <f t="shared" ref="CX69" si="5508">CQ38*$I$8*CX13</f>
        <v>1.9233901563089167E-2</v>
      </c>
      <c r="CY69" s="98">
        <f t="shared" ref="CY69" si="5509">CR38*$I$8*CY13</f>
        <v>1.8802349049692295E-2</v>
      </c>
      <c r="CZ69" s="98">
        <f t="shared" ref="CZ69" si="5510">CS38*$I$8*CZ13</f>
        <v>1.8347014382251815E-2</v>
      </c>
      <c r="DA69" s="98">
        <f t="shared" ref="DA69" si="5511">CT38*$I$8*DA13</f>
        <v>1.7867454834957094E-2</v>
      </c>
      <c r="DB69" s="98">
        <f t="shared" ref="DB69" si="5512">CU38*$I$8*DB13</f>
        <v>1.7363639351535589E-2</v>
      </c>
      <c r="DC69" s="98">
        <f t="shared" ref="DC69" si="5513">CV38*$I$8*DC13</f>
        <v>1.683590081155837E-2</v>
      </c>
      <c r="DD69" s="147">
        <f t="shared" ref="DD69" si="5514">CW38*$I$8*DD13</f>
        <v>1.6284884491373046E-2</v>
      </c>
      <c r="DE69" s="98">
        <f t="shared" ref="DE69" si="5515">CX38*$I$8*DE13</f>
        <v>1.57114569192775E-2</v>
      </c>
      <c r="DF69" s="98">
        <f t="shared" ref="DF69" si="5516">CY38*$I$8*DF13</f>
        <v>1.503875602526757E-2</v>
      </c>
      <c r="DG69" s="98">
        <f t="shared" ref="DG69" si="5517">CZ38*$I$8*DG13</f>
        <v>1.4435223838270219E-2</v>
      </c>
      <c r="DH69" s="98">
        <f t="shared" ref="DH69" si="5518">DA38*$I$8*DH13</f>
        <v>1.3895961244235658E-2</v>
      </c>
      <c r="DI69" s="98">
        <f t="shared" ref="DI69" si="5519">DB38*$I$8*DI13</f>
        <v>1.3415787606351585E-2</v>
      </c>
      <c r="DJ69" s="98">
        <f t="shared" ref="DJ69" si="5520">DC38*$I$8*DJ13</f>
        <v>1.2989376137456857E-2</v>
      </c>
      <c r="DK69" s="147">
        <f t="shared" ref="DK69" si="5521">DD38*$I$8*DK13</f>
        <v>1.2611396306113E-2</v>
      </c>
      <c r="DL69" s="98">
        <f t="shared" ref="DL69" si="5522">DE38*$I$8*DL13</f>
        <v>1.2276660500850625E-2</v>
      </c>
      <c r="DM69" s="98">
        <f t="shared" ref="DM69" si="5523">DF38*$I$8*DM13</f>
        <v>1.2019283368719883E-2</v>
      </c>
      <c r="DN69" s="98">
        <f t="shared" ref="DN69" si="5524">DG38*$I$8*DN13</f>
        <v>1.1744234966277502E-2</v>
      </c>
      <c r="DO69" s="98">
        <f t="shared" ref="DO69" si="5525">DH38*$I$8*DO13</f>
        <v>1.1458336160748149E-2</v>
      </c>
      <c r="DP69" s="98">
        <f t="shared" ref="DP69" si="5526">DI38*$I$8*DP13</f>
        <v>1.1168080712130709E-2</v>
      </c>
      <c r="DQ69" s="98">
        <f t="shared" ref="DQ69" si="5527">DJ38*$I$8*DQ13</f>
        <v>1.0879585025895363E-2</v>
      </c>
      <c r="DR69" s="98">
        <f t="shared" ref="DR69" si="5528">DK38*$I$8*DR13</f>
        <v>1.0598551285182299E-2</v>
      </c>
      <c r="DS69" s="98">
        <f t="shared" ref="DS69" si="5529">DL38*$I$8*DS13</f>
        <v>1.0330244735416983E-2</v>
      </c>
      <c r="DT69" s="98">
        <f t="shared" ref="DT69" si="5530">DM38*$I$8*DT13</f>
        <v>1.007948808803613E-2</v>
      </c>
      <c r="DU69" s="98">
        <f t="shared" ref="DU69" si="5531">DN38*$I$8*DU13</f>
        <v>9.8591727770286214E-3</v>
      </c>
      <c r="DV69" s="98">
        <f t="shared" ref="DV69" si="5532">DO38*$I$8*DV13</f>
        <v>9.6629483885240283E-3</v>
      </c>
      <c r="DW69" s="98">
        <f t="shared" ref="DW69" si="5533">DP38*$I$8*DW13</f>
        <v>9.4853179708471597E-3</v>
      </c>
      <c r="DX69" s="98">
        <f t="shared" ref="DX69" si="5534">DQ38*$I$8*DX13</f>
        <v>9.3216345388562102E-3</v>
      </c>
      <c r="DY69" s="98">
        <f t="shared" ref="DY69" si="5535">DR38*$I$8*DY13</f>
        <v>9.1680840842543049E-3</v>
      </c>
      <c r="DZ69" s="98">
        <f t="shared" ref="DZ69" si="5536">DS38*$I$8*DZ13</f>
        <v>9.0216555541270081E-3</v>
      </c>
      <c r="EA69" s="98">
        <f t="shared" ref="EA69" si="5537">DT38*$I$8*EA13</f>
        <v>8.8800985178900064E-3</v>
      </c>
      <c r="EB69" s="98">
        <f t="shared" ref="EB69" si="5538">DU38*$I$8*EB13</f>
        <v>8.739030801574536E-3</v>
      </c>
      <c r="EC69" s="98">
        <f t="shared" ref="EC69" si="5539">DV38*$I$8*EC13</f>
        <v>8.6019460351107659E-3</v>
      </c>
      <c r="ED69" s="98">
        <f t="shared" ref="ED69" si="5540">DW38*$I$8*ED13</f>
        <v>8.4713810338977614E-3</v>
      </c>
      <c r="EE69" s="98">
        <f t="shared" ref="EE69" si="5541">DX38*$I$8*EE13</f>
        <v>8.3490016780682751E-3</v>
      </c>
      <c r="EF69" s="98">
        <f t="shared" ref="EF69" si="5542">DY38*$I$8*EF13</f>
        <v>8.2356921658600056E-3</v>
      </c>
      <c r="EG69" s="98">
        <f t="shared" ref="EG69" si="5543">DZ38*$I$8*EG13</f>
        <v>8.1316456912959474E-3</v>
      </c>
      <c r="EH69" s="98">
        <f t="shared" ref="EH69" si="5544">EA38*$I$8*EH13</f>
        <v>8.0364545738560705E-3</v>
      </c>
      <c r="EI69" s="98">
        <f t="shared" ref="EI69" si="5545">EB38*$I$8*EI13</f>
        <v>7.9491977525286348E-3</v>
      </c>
      <c r="EJ69" s="98">
        <f t="shared" ref="EJ69" si="5546">EC38*$I$8*EJ13</f>
        <v>7.8676998611645656E-3</v>
      </c>
      <c r="EK69" s="98">
        <f t="shared" ref="EK69" si="5547">ED38*$I$8*EK13</f>
        <v>7.790500587044555E-3</v>
      </c>
      <c r="EL69" s="98">
        <f t="shared" ref="EL69" si="5548">EE38*$I$8*EL13</f>
        <v>7.7167231132344305E-3</v>
      </c>
      <c r="EM69" s="98">
        <f t="shared" ref="EM69" si="5549">EF38*$I$8*EM13</f>
        <v>7.6459490739742824E-3</v>
      </c>
      <c r="EN69" s="98">
        <f t="shared" ref="EN69" si="5550">EG38*$I$8*EN13</f>
        <v>7.5781012456385532E-3</v>
      </c>
      <c r="EO69" s="98">
        <f t="shared" ref="EO69" si="5551">EH38*$I$8*EO13</f>
        <v>7.5133350205979785E-3</v>
      </c>
      <c r="EP69" s="98">
        <f t="shared" ref="EP69" si="5552">EI38*$I$8*EP13</f>
        <v>7.4519395157954015E-3</v>
      </c>
      <c r="EQ69" s="98">
        <f t="shared" ref="EQ69" si="5553">EJ38*$I$8*EQ13</f>
        <v>7.3944550687823065E-3</v>
      </c>
      <c r="ER69" s="98">
        <f t="shared" ref="ER69" si="5554">EK38*$I$8*ER13</f>
        <v>7.3410103218118274E-3</v>
      </c>
      <c r="ES69" s="98">
        <f t="shared" ref="ES69" si="5555">EL38*$I$8*ES13</f>
        <v>7.2914436669709514E-3</v>
      </c>
      <c r="ET69" s="98">
        <f t="shared" ref="ET69" si="5556">EM38*$I$8*ET13</f>
        <v>7.2454088862031777E-3</v>
      </c>
      <c r="EU69" s="98">
        <f t="shared" ref="EU69" si="5557">EN38*$I$8*EU13</f>
        <v>7.2024652170131339E-3</v>
      </c>
      <c r="EV69" s="98">
        <f t="shared" ref="EV69" si="5558">EO38*$I$8*EV13</f>
        <v>7.1621523047911617E-3</v>
      </c>
      <c r="EW69" s="98">
        <f t="shared" ref="EW69" si="5559">EP38*$I$8*EW13</f>
        <v>7.1240507217536549E-3</v>
      </c>
      <c r="EX69" s="98">
        <f t="shared" ref="EX69" si="5560">EQ38*$I$8*EX13</f>
        <v>7.0878289449563875E-3</v>
      </c>
      <c r="EY69" s="98">
        <f t="shared" ref="EY69" si="5561">ER38*$I$8*EY13</f>
        <v>7.0533526556904678E-3</v>
      </c>
      <c r="EZ69" s="98">
        <f t="shared" ref="EZ69" si="5562">ES38*$I$8*EZ13</f>
        <v>7.0206029129103202E-3</v>
      </c>
      <c r="FA69" s="98">
        <f t="shared" ref="FA69" si="5563">ET38*$I$8*FA13</f>
        <v>6.989612705560715E-3</v>
      </c>
      <c r="FB69" s="98">
        <f t="shared" ref="FB69" si="5564">EU38*$I$8*FB13</f>
        <v>6.9604202606187455E-3</v>
      </c>
      <c r="FC69" s="98">
        <f t="shared" ref="FC69" si="5565">EV38*$I$8*FC13</f>
        <v>6.9330374120381835E-3</v>
      </c>
      <c r="FD69" s="98">
        <f t="shared" ref="FD69" si="5566">EW38*$I$8*FD13</f>
        <v>6.9074312935674259E-3</v>
      </c>
      <c r="FE69" s="98">
        <f t="shared" ref="FE69" si="5567">EX38*$I$8*FE13</f>
        <v>6.8835176062743029E-3</v>
      </c>
      <c r="FF69" s="98">
        <f t="shared" ref="FF69" si="5568">EY38*$I$8*FF13</f>
        <v>6.8611487673897152E-3</v>
      </c>
      <c r="FG69" s="98">
        <f t="shared" ref="FG69" si="5569">EZ38*$I$8*FG13</f>
        <v>6.8401581186590399E-3</v>
      </c>
      <c r="FH69" s="98">
        <f t="shared" ref="FH69" si="5570">FA38*$I$8*FH13</f>
        <v>6.8203893734151725E-3</v>
      </c>
      <c r="FI69" s="98">
        <f t="shared" ref="FI69" si="5571">FB38*$I$8*FI13</f>
        <v>6.8017137859316687E-3</v>
      </c>
      <c r="FJ69" s="98">
        <f t="shared" ref="FJ69" si="5572">FC38*$I$8*FJ13</f>
        <v>6.7840373916104877E-3</v>
      </c>
      <c r="FK69" s="98">
        <f t="shared" ref="FK69" si="5573">FD38*$I$8*FK13</f>
        <v>6.7673005096819628E-3</v>
      </c>
      <c r="FL69" s="98">
        <f t="shared" ref="FL69" si="5574">FE38*$I$8*FL13</f>
        <v>6.7514715242883942E-3</v>
      </c>
      <c r="FM69" s="98">
        <f t="shared" ref="FM69" si="5575">FF38*$I$8*FM13</f>
        <v>6.7365367677615475E-3</v>
      </c>
      <c r="FN69" s="98">
        <f t="shared" ref="FN69" si="5576">FG38*$I$8*FN13</f>
        <v>6.7224816114950098E-3</v>
      </c>
      <c r="FO69" s="98">
        <f t="shared" ref="FO69" si="5577">FH38*$I$8*FO13</f>
        <v>6.709280707024529E-3</v>
      </c>
      <c r="FP69" s="98">
        <f t="shared" ref="FP69" si="5578">FI38*$I$8*FP13</f>
        <v>6.6968949706899018E-3</v>
      </c>
      <c r="FQ69" s="98">
        <f t="shared" ref="FQ69" si="5579">FJ38*$I$8*FQ13</f>
        <v>6.6852732037050288E-3</v>
      </c>
      <c r="FR69" s="98">
        <f t="shared" ref="FR69" si="5580">FK38*$I$8*FR13</f>
        <v>6.6743565332578973E-3</v>
      </c>
      <c r="FS69" s="98">
        <f t="shared" ref="FS69" si="5581">FL38*$I$8*FS13</f>
        <v>6.6640841456813878E-3</v>
      </c>
      <c r="FT69" s="98">
        <f t="shared" ref="FT69" si="5582">FM38*$I$8*FT13</f>
        <v>6.6543990562243863E-3</v>
      </c>
      <c r="FU69" s="98">
        <f t="shared" ref="FU69" si="5583">FN38*$I$8*FU13</f>
        <v>6.6452540040360056E-3</v>
      </c>
      <c r="FV69" s="98">
        <f t="shared" ref="FV69" si="5584">FO38*$I$8*FV13</f>
        <v>6.6366127658021414E-3</v>
      </c>
      <c r="FW69" s="98">
        <f t="shared" ref="FW69" si="5585">FP38*$I$8*FW13</f>
        <v>6.6284486239666521E-3</v>
      </c>
      <c r="FX69" s="98">
        <f t="shared" ref="FX69" si="5586">FQ38*$I$8*FX13</f>
        <v>6.6207413703147514E-3</v>
      </c>
      <c r="FY69" s="98">
        <f t="shared" ref="FY69" si="5587">FR38*$I$8*FY13</f>
        <v>6.6134739020602754E-3</v>
      </c>
      <c r="GA69" s="98" t="s">
        <v>123</v>
      </c>
    </row>
    <row r="70" spans="1:183" s="198" customFormat="1" x14ac:dyDescent="0.25">
      <c r="A70" s="198" t="s">
        <v>106</v>
      </c>
      <c r="B70" s="199"/>
      <c r="I70" s="85">
        <f t="shared" ref="I70:AN70" si="5588">I47+I56+I63</f>
        <v>3.1989670322068533</v>
      </c>
      <c r="J70" s="85">
        <f t="shared" si="5588"/>
        <v>3.7963977231881341</v>
      </c>
      <c r="K70" s="85">
        <f t="shared" si="5588"/>
        <v>4.5372117800049212</v>
      </c>
      <c r="L70" s="85">
        <f t="shared" si="5588"/>
        <v>5.4558212104577377</v>
      </c>
      <c r="M70" s="85">
        <f t="shared" si="5588"/>
        <v>6.5948969042192314</v>
      </c>
      <c r="N70" s="85">
        <f t="shared" si="5588"/>
        <v>8.0073507644834834</v>
      </c>
      <c r="O70" s="85">
        <f t="shared" si="5588"/>
        <v>9.7587935512111557</v>
      </c>
      <c r="P70" s="86">
        <f t="shared" si="5588"/>
        <v>11.93058260675347</v>
      </c>
      <c r="Q70" s="85">
        <f t="shared" si="5588"/>
        <v>14.623601035625933</v>
      </c>
      <c r="R70" s="85">
        <f t="shared" si="5588"/>
        <v>17.962943887427794</v>
      </c>
      <c r="S70" s="85">
        <f t="shared" si="5588"/>
        <v>22.103729023662098</v>
      </c>
      <c r="T70" s="85">
        <f t="shared" si="5588"/>
        <v>27.238302592592635</v>
      </c>
      <c r="U70" s="85">
        <f t="shared" si="5588"/>
        <v>33.605173818066504</v>
      </c>
      <c r="V70" s="85">
        <f t="shared" si="5588"/>
        <v>41.500094137654088</v>
      </c>
      <c r="W70" s="86">
        <f t="shared" si="5588"/>
        <v>51.289795333942713</v>
      </c>
      <c r="X70" s="85">
        <f t="shared" si="5588"/>
        <v>55.951290936692914</v>
      </c>
      <c r="Y70" s="85">
        <f t="shared" si="5588"/>
        <v>61.329690664167309</v>
      </c>
      <c r="Z70" s="85">
        <f t="shared" si="5588"/>
        <v>67.596006415297495</v>
      </c>
      <c r="AA70" s="85">
        <f t="shared" si="5588"/>
        <v>74.961753527698036</v>
      </c>
      <c r="AB70" s="85">
        <f t="shared" si="5588"/>
        <v>83.688390516353678</v>
      </c>
      <c r="AC70" s="85">
        <f t="shared" si="5588"/>
        <v>94.098875768369979</v>
      </c>
      <c r="AD70" s="86">
        <f t="shared" si="5588"/>
        <v>106.59177034447741</v>
      </c>
      <c r="AE70" s="85">
        <f t="shared" si="5588"/>
        <v>129.13611103227399</v>
      </c>
      <c r="AF70" s="85">
        <f t="shared" si="5588"/>
        <v>131.90622254294931</v>
      </c>
      <c r="AG70" s="85">
        <f t="shared" si="5588"/>
        <v>134.04486255054221</v>
      </c>
      <c r="AH70" s="85">
        <f t="shared" si="5588"/>
        <v>135.32244617385209</v>
      </c>
      <c r="AI70" s="85">
        <f t="shared" si="5588"/>
        <v>135.45450167714955</v>
      </c>
      <c r="AJ70" s="164">
        <f t="shared" si="5588"/>
        <v>134.08861514892268</v>
      </c>
      <c r="AK70" s="86">
        <f t="shared" si="5588"/>
        <v>130.78831350900137</v>
      </c>
      <c r="AL70" s="85">
        <f t="shared" si="5588"/>
        <v>113.57656374176365</v>
      </c>
      <c r="AM70" s="85">
        <f t="shared" si="5588"/>
        <v>117.15063841074355</v>
      </c>
      <c r="AN70" s="85">
        <f t="shared" si="5588"/>
        <v>119.93538968539309</v>
      </c>
      <c r="AO70" s="85">
        <f t="shared" ref="AO70:BM70" si="5589">AO47+AO56+AO63</f>
        <v>121.66997746573148</v>
      </c>
      <c r="AP70" s="85">
        <f t="shared" si="5589"/>
        <v>122.02355391637855</v>
      </c>
      <c r="AQ70" s="164">
        <f t="shared" si="5589"/>
        <v>120.57880874639206</v>
      </c>
      <c r="AR70" s="86">
        <f t="shared" si="5589"/>
        <v>116.81172136344905</v>
      </c>
      <c r="AS70" s="85">
        <f t="shared" si="5589"/>
        <v>114.24473532333032</v>
      </c>
      <c r="AT70" s="85">
        <f t="shared" si="5589"/>
        <v>108.58358529389949</v>
      </c>
      <c r="AU70" s="85">
        <f t="shared" si="5589"/>
        <v>102.72077162697623</v>
      </c>
      <c r="AV70" s="85">
        <f t="shared" si="5589"/>
        <v>96.625835003557256</v>
      </c>
      <c r="AW70" s="85">
        <f t="shared" si="5589"/>
        <v>90.262948867026267</v>
      </c>
      <c r="AX70" s="164">
        <f t="shared" si="5589"/>
        <v>83.571390589527724</v>
      </c>
      <c r="AY70" s="86">
        <f t="shared" si="5589"/>
        <v>76.49214640597981</v>
      </c>
      <c r="AZ70" s="85">
        <f t="shared" si="5589"/>
        <v>76.155145336125699</v>
      </c>
      <c r="BA70" s="85">
        <f t="shared" si="5589"/>
        <v>75.810782269670781</v>
      </c>
      <c r="BB70" s="85">
        <f t="shared" si="5589"/>
        <v>74.907384826275589</v>
      </c>
      <c r="BC70" s="85">
        <f t="shared" si="5589"/>
        <v>73.479022355373942</v>
      </c>
      <c r="BD70" s="85">
        <f t="shared" si="5589"/>
        <v>71.57230799523289</v>
      </c>
      <c r="BE70" s="164">
        <f t="shared" si="5589"/>
        <v>69.25088957505443</v>
      </c>
      <c r="BF70" s="86">
        <f t="shared" si="5589"/>
        <v>66.599866861696427</v>
      </c>
      <c r="BG70" s="85">
        <f t="shared" si="5589"/>
        <v>63.731217358487328</v>
      </c>
      <c r="BH70" s="85">
        <f t="shared" si="5589"/>
        <v>61.34234618536253</v>
      </c>
      <c r="BI70" s="85">
        <f t="shared" si="5589"/>
        <v>59.076376742899392</v>
      </c>
      <c r="BJ70" s="85">
        <f t="shared" si="5589"/>
        <v>56.923796842011484</v>
      </c>
      <c r="BK70" s="85">
        <f t="shared" si="5589"/>
        <v>54.88538893516445</v>
      </c>
      <c r="BL70" s="164">
        <f t="shared" si="5589"/>
        <v>52.974016918417362</v>
      </c>
      <c r="BM70" s="86">
        <f t="shared" si="5589"/>
        <v>51.217506955097562</v>
      </c>
      <c r="BN70" s="85">
        <f t="shared" ref="BN70:CC70" si="5590">BN47+BN56+BN63</f>
        <v>49.663125778713145</v>
      </c>
      <c r="BO70" s="85">
        <f t="shared" si="5590"/>
        <v>48.002791239779576</v>
      </c>
      <c r="BP70" s="85">
        <f t="shared" si="5590"/>
        <v>46.335695535651155</v>
      </c>
      <c r="BQ70" s="85">
        <f t="shared" si="5590"/>
        <v>44.696532014293773</v>
      </c>
      <c r="BR70" s="85">
        <f t="shared" si="5590"/>
        <v>43.118868842402868</v>
      </c>
      <c r="BS70" s="85">
        <f t="shared" si="5590"/>
        <v>41.635319891232335</v>
      </c>
      <c r="BT70" s="86">
        <f t="shared" si="5590"/>
        <v>40.278279721262173</v>
      </c>
      <c r="BU70" s="85">
        <f t="shared" si="5590"/>
        <v>39.079950865303161</v>
      </c>
      <c r="BV70" s="85">
        <f t="shared" si="5590"/>
        <v>37.905699864497059</v>
      </c>
      <c r="BW70" s="85">
        <f t="shared" si="5590"/>
        <v>36.73178115307816</v>
      </c>
      <c r="BX70" s="85">
        <f t="shared" si="5590"/>
        <v>35.565295969167749</v>
      </c>
      <c r="BY70" s="85">
        <f t="shared" si="5590"/>
        <v>34.415068818488265</v>
      </c>
      <c r="BZ70" s="85">
        <f t="shared" si="5590"/>
        <v>33.290952112930675</v>
      </c>
      <c r="CA70" s="86">
        <f t="shared" si="5590"/>
        <v>32.202909398254398</v>
      </c>
      <c r="CB70" s="85">
        <f t="shared" si="5590"/>
        <v>31.159932659819546</v>
      </c>
      <c r="CC70" s="85">
        <f t="shared" si="5590"/>
        <v>30.168665603779385</v>
      </c>
      <c r="CD70" s="85">
        <f t="shared" ref="CD70:DP70" si="5591">CD47+CD56+CD63</f>
        <v>29.223459408828404</v>
      </c>
      <c r="CE70" s="85">
        <f t="shared" si="5591"/>
        <v>28.322261292936833</v>
      </c>
      <c r="CF70" s="85">
        <f t="shared" si="5591"/>
        <v>27.462276191717329</v>
      </c>
      <c r="CG70" s="85">
        <f t="shared" si="5591"/>
        <v>26.639876860492752</v>
      </c>
      <c r="CH70" s="86">
        <f t="shared" si="5591"/>
        <v>25.850425068742833</v>
      </c>
      <c r="CI70" s="85">
        <f t="shared" si="5591"/>
        <v>25.594173048452706</v>
      </c>
      <c r="CJ70" s="85">
        <f t="shared" si="5591"/>
        <v>24.284550755033543</v>
      </c>
      <c r="CK70" s="85">
        <f t="shared" si="5591"/>
        <v>23.015558383909188</v>
      </c>
      <c r="CL70" s="85">
        <f t="shared" si="5591"/>
        <v>21.790470315580642</v>
      </c>
      <c r="CM70" s="85">
        <f t="shared" si="5591"/>
        <v>20.611190280908584</v>
      </c>
      <c r="CN70" s="85">
        <f t="shared" si="5591"/>
        <v>19.478113931093223</v>
      </c>
      <c r="CO70" s="86">
        <f t="shared" si="5591"/>
        <v>18.390023908778961</v>
      </c>
      <c r="CP70" s="85">
        <f t="shared" si="5591"/>
        <v>16.837778822745996</v>
      </c>
      <c r="CQ70" s="85">
        <f t="shared" si="5591"/>
        <v>16.432250684713019</v>
      </c>
      <c r="CR70" s="85">
        <f t="shared" si="5591"/>
        <v>16.004050645095116</v>
      </c>
      <c r="CS70" s="85">
        <f t="shared" si="5591"/>
        <v>15.552768106192769</v>
      </c>
      <c r="CT70" s="85">
        <f t="shared" si="5591"/>
        <v>15.078380433208622</v>
      </c>
      <c r="CU70" s="85">
        <f t="shared" si="5591"/>
        <v>14.581207647959697</v>
      </c>
      <c r="CV70" s="86">
        <f t="shared" si="5591"/>
        <v>14.061863601833585</v>
      </c>
      <c r="CW70" s="85">
        <f t="shared" si="5591"/>
        <v>13.521212442502851</v>
      </c>
      <c r="CX70" s="85">
        <f t="shared" si="5591"/>
        <v>12.886829393465373</v>
      </c>
      <c r="CY70" s="85">
        <f t="shared" si="5591"/>
        <v>12.317788180339621</v>
      </c>
      <c r="CZ70" s="85">
        <f t="shared" si="5591"/>
        <v>11.809480368593348</v>
      </c>
      <c r="DA70" s="85">
        <f t="shared" si="5591"/>
        <v>11.3570312984009</v>
      </c>
      <c r="DB70" s="85">
        <f t="shared" si="5591"/>
        <v>10.955427726104613</v>
      </c>
      <c r="DC70" s="85">
        <f t="shared" si="5591"/>
        <v>10.599652093932965</v>
      </c>
      <c r="DD70" s="86">
        <f t="shared" si="5591"/>
        <v>10.284820816496051</v>
      </c>
      <c r="DE70" s="85">
        <f t="shared" si="5591"/>
        <v>10.043073719543115</v>
      </c>
      <c r="DF70" s="85">
        <f t="shared" si="5591"/>
        <v>9.7846776840466561</v>
      </c>
      <c r="DG70" s="85">
        <f t="shared" si="5591"/>
        <v>9.5160478012649712</v>
      </c>
      <c r="DH70" s="85">
        <f t="shared" si="5591"/>
        <v>9.2432923930039053</v>
      </c>
      <c r="DI70" s="85">
        <f t="shared" si="5591"/>
        <v>8.972165591698106</v>
      </c>
      <c r="DJ70" s="85">
        <f t="shared" si="5591"/>
        <v>8.7080325090208177</v>
      </c>
      <c r="DK70" s="86">
        <f t="shared" si="5591"/>
        <v>8.4558477254626414</v>
      </c>
      <c r="DL70" s="85">
        <f t="shared" si="5591"/>
        <v>8.2201470767463327</v>
      </c>
      <c r="DM70" s="85">
        <f t="shared" si="5591"/>
        <v>8.0130684801786174</v>
      </c>
      <c r="DN70" s="85">
        <f t="shared" si="5591"/>
        <v>7.8286397965288028</v>
      </c>
      <c r="DO70" s="85">
        <f t="shared" si="5591"/>
        <v>7.6616912589365249</v>
      </c>
      <c r="DP70" s="85">
        <f t="shared" si="5591"/>
        <v>7.507852319902125</v>
      </c>
      <c r="DQ70" s="85">
        <f t="shared" ref="DQ70:DS70" si="5592">DQ47+DQ56+DQ63</f>
        <v>7.3635357902466447</v>
      </c>
      <c r="DR70" s="85">
        <f t="shared" si="5592"/>
        <v>7.2259097044384921</v>
      </c>
      <c r="DS70" s="85">
        <f t="shared" si="5592"/>
        <v>7.0928575890126648</v>
      </c>
      <c r="DT70" s="85">
        <f t="shared" ref="DT70:FY70" si="5593">DT47+DT56+DT63</f>
        <v>6.9602563802334316</v>
      </c>
      <c r="DU70" s="85">
        <f t="shared" si="5593"/>
        <v>6.8313944939416968</v>
      </c>
      <c r="DV70" s="85">
        <f t="shared" si="5593"/>
        <v>6.7086600988998359</v>
      </c>
      <c r="DW70" s="85">
        <f t="shared" si="5593"/>
        <v>6.5936218352435922</v>
      </c>
      <c r="DX70" s="85">
        <f t="shared" si="5593"/>
        <v>6.4871127271108167</v>
      </c>
      <c r="DY70" s="85">
        <f t="shared" si="5593"/>
        <v>6.389315452560111</v>
      </c>
      <c r="DZ70" s="85">
        <f t="shared" si="5593"/>
        <v>6.2998471126346498</v>
      </c>
      <c r="EA70" s="85">
        <f t="shared" si="5593"/>
        <v>6.2178416856468743</v>
      </c>
      <c r="EB70" s="85">
        <f t="shared" si="5593"/>
        <v>6.1412521106712035</v>
      </c>
      <c r="EC70" s="85">
        <f t="shared" si="5593"/>
        <v>6.0687042208418935</v>
      </c>
      <c r="ED70" s="85">
        <f t="shared" si="5593"/>
        <v>5.9993729790883519</v>
      </c>
      <c r="EE70" s="85">
        <f t="shared" si="5593"/>
        <v>5.9328648285105503</v>
      </c>
      <c r="EF70" s="85">
        <f t="shared" si="5593"/>
        <v>5.8691073096756066</v>
      </c>
      <c r="EG70" s="85">
        <f t="shared" si="5593"/>
        <v>5.8082469323243169</v>
      </c>
      <c r="EH70" s="85">
        <f t="shared" si="5593"/>
        <v>5.750556105019526</v>
      </c>
      <c r="EI70" s="85">
        <f t="shared" si="5593"/>
        <v>5.6965437758613504</v>
      </c>
      <c r="EJ70" s="85">
        <f t="shared" si="5593"/>
        <v>5.6463313547968736</v>
      </c>
      <c r="EK70" s="85">
        <f t="shared" si="5593"/>
        <v>5.599767007256987</v>
      </c>
      <c r="EL70" s="85">
        <f t="shared" si="5593"/>
        <v>5.5565250812423468</v>
      </c>
      <c r="EM70" s="85">
        <f t="shared" si="5593"/>
        <v>5.5161908829142368</v>
      </c>
      <c r="EN70" s="85">
        <f t="shared" si="5593"/>
        <v>5.4783312326203939</v>
      </c>
      <c r="EO70" s="85">
        <f t="shared" si="5593"/>
        <v>5.4425514396959676</v>
      </c>
      <c r="EP70" s="85">
        <f t="shared" si="5593"/>
        <v>5.4085395246015997</v>
      </c>
      <c r="EQ70" s="85">
        <f t="shared" si="5593"/>
        <v>5.3761691509470726</v>
      </c>
      <c r="ER70" s="85">
        <f t="shared" si="5593"/>
        <v>5.345422602109811</v>
      </c>
      <c r="ES70" s="85">
        <f t="shared" si="5593"/>
        <v>5.3163310537889537</v>
      </c>
      <c r="ET70" s="85">
        <f t="shared" si="5593"/>
        <v>5.2889306163125545</v>
      </c>
      <c r="EU70" s="85">
        <f t="shared" si="5593"/>
        <v>5.2632325528212274</v>
      </c>
      <c r="EV70" s="85">
        <f t="shared" si="5593"/>
        <v>5.2392060394506892</v>
      </c>
      <c r="EW70" s="85">
        <f t="shared" si="5593"/>
        <v>5.216771821962892</v>
      </c>
      <c r="EX70" s="85">
        <f t="shared" si="5593"/>
        <v>5.195791050072331</v>
      </c>
      <c r="EY70" s="85">
        <f t="shared" si="5593"/>
        <v>5.1761068989839032</v>
      </c>
      <c r="EZ70" s="85">
        <f t="shared" si="5593"/>
        <v>5.1575722957892332</v>
      </c>
      <c r="FA70" s="85">
        <f t="shared" si="5593"/>
        <v>5.1400660877144349</v>
      </c>
      <c r="FB70" s="85">
        <f t="shared" si="5593"/>
        <v>5.1234998623916557</v>
      </c>
      <c r="FC70" s="85">
        <f t="shared" si="5593"/>
        <v>5.1078174828851317</v>
      </c>
      <c r="FD70" s="85">
        <f t="shared" si="5593"/>
        <v>5.0929892349109451</v>
      </c>
      <c r="FE70" s="85">
        <f t="shared" si="5593"/>
        <v>5.0790023037551295</v>
      </c>
      <c r="FF70" s="85">
        <f t="shared" si="5593"/>
        <v>5.0658429691408493</v>
      </c>
      <c r="FG70" s="85">
        <f t="shared" si="5593"/>
        <v>5.0534874150299718</v>
      </c>
      <c r="FH70" s="85">
        <f t="shared" si="5593"/>
        <v>5.0418988889894987</v>
      </c>
      <c r="FI70" s="85">
        <f t="shared" si="5593"/>
        <v>5.0310292265334713</v>
      </c>
      <c r="FJ70" s="85">
        <f t="shared" si="5593"/>
        <v>5.0208230322855059</v>
      </c>
      <c r="FK70" s="85">
        <f t="shared" si="5593"/>
        <v>5.0112230783917227</v>
      </c>
      <c r="FL70" s="85">
        <f t="shared" si="5593"/>
        <v>5.0021757379996421</v>
      </c>
      <c r="FM70" s="85">
        <f t="shared" si="5593"/>
        <v>4.9936365374537939</v>
      </c>
      <c r="FN70" s="85">
        <f t="shared" si="5593"/>
        <v>4.9855713944031868</v>
      </c>
      <c r="FO70" s="85">
        <f t="shared" si="5593"/>
        <v>4.9779551762248344</v>
      </c>
      <c r="FP70" s="85">
        <f t="shared" si="5593"/>
        <v>4.9707688788810422</v>
      </c>
      <c r="FQ70" s="85">
        <f t="shared" si="5593"/>
        <v>4.9639964216822552</v>
      </c>
      <c r="FR70" s="85">
        <f t="shared" si="5593"/>
        <v>4.9576217795968587</v>
      </c>
      <c r="FS70" s="85">
        <f t="shared" si="5593"/>
        <v>4.9516269324537445</v>
      </c>
      <c r="FT70" s="85">
        <f t="shared" si="5593"/>
        <v>4.9459908998681126</v>
      </c>
      <c r="FU70" s="85">
        <f t="shared" si="5593"/>
        <v>4.9406904714615649</v>
      </c>
      <c r="FV70" s="85">
        <f t="shared" si="5593"/>
        <v>4.9357016938486096</v>
      </c>
      <c r="FW70" s="85">
        <f t="shared" si="5593"/>
        <v>4.9310014590130873</v>
      </c>
      <c r="FX70" s="85">
        <f t="shared" si="5593"/>
        <v>4.9265687771672733</v>
      </c>
      <c r="FY70" s="85">
        <f t="shared" si="5593"/>
        <v>4.9223855134483383</v>
      </c>
      <c r="GA70" s="198" t="s">
        <v>106</v>
      </c>
    </row>
    <row r="71" spans="1:183" s="217" customFormat="1" x14ac:dyDescent="0.25">
      <c r="A71" s="217" t="s">
        <v>178</v>
      </c>
      <c r="B71" s="218"/>
      <c r="C71" s="219">
        <f t="shared" ref="C71:J71" si="5594">C58+C60+C62+C65+C67+C69</f>
        <v>5.9612488861927264E-2</v>
      </c>
      <c r="D71" s="219">
        <f t="shared" si="5594"/>
        <v>7.3919486188789796E-2</v>
      </c>
      <c r="E71" s="219">
        <f t="shared" si="5594"/>
        <v>9.1660162874099338E-2</v>
      </c>
      <c r="F71" s="219">
        <f t="shared" si="5594"/>
        <v>0.11365860196388315</v>
      </c>
      <c r="G71" s="219">
        <f t="shared" si="5594"/>
        <v>0.1409366664352151</v>
      </c>
      <c r="H71" s="219">
        <f t="shared" si="5594"/>
        <v>0.17476146637966672</v>
      </c>
      <c r="I71" s="219">
        <f t="shared" si="5594"/>
        <v>0.21670421831078682</v>
      </c>
      <c r="J71" s="219">
        <f t="shared" si="5594"/>
        <v>0.12183990236582178</v>
      </c>
      <c r="K71" s="219">
        <f t="shared" ref="K71:BV71" si="5595">K58+K60+K62+K65+K67+K69</f>
        <v>0.15108147893361901</v>
      </c>
      <c r="L71" s="219">
        <f t="shared" si="5595"/>
        <v>0.18734103387768761</v>
      </c>
      <c r="M71" s="219">
        <f t="shared" si="5595"/>
        <v>0.23230288200833263</v>
      </c>
      <c r="N71" s="219">
        <f t="shared" si="5595"/>
        <v>0.28805557369033241</v>
      </c>
      <c r="O71" s="219">
        <f t="shared" si="5595"/>
        <v>0.35718891137601205</v>
      </c>
      <c r="P71" s="219">
        <f t="shared" si="5595"/>
        <v>0.44291425010625513</v>
      </c>
      <c r="Q71" s="219">
        <f t="shared" si="5595"/>
        <v>0.54921367013175604</v>
      </c>
      <c r="R71" s="219">
        <f t="shared" si="5595"/>
        <v>0.68102495096337756</v>
      </c>
      <c r="S71" s="219">
        <f t="shared" si="5595"/>
        <v>0.84447093919458804</v>
      </c>
      <c r="T71" s="219">
        <f t="shared" si="5595"/>
        <v>1.0471439646012894</v>
      </c>
      <c r="U71" s="219">
        <f t="shared" si="5595"/>
        <v>1.2984585161055986</v>
      </c>
      <c r="V71" s="219">
        <f t="shared" si="5595"/>
        <v>1.6100885599709418</v>
      </c>
      <c r="W71" s="219">
        <f t="shared" si="5595"/>
        <v>1.9965098143639686</v>
      </c>
      <c r="X71" s="219">
        <f t="shared" si="5595"/>
        <v>1.0828097145774787</v>
      </c>
      <c r="Y71" s="219">
        <f t="shared" si="5595"/>
        <v>1.2876683311407966</v>
      </c>
      <c r="Z71" s="219">
        <f t="shared" si="5595"/>
        <v>1.5415864062713105</v>
      </c>
      <c r="AA71" s="219">
        <f t="shared" si="5595"/>
        <v>1.8562831998469433</v>
      </c>
      <c r="AB71" s="219">
        <f t="shared" si="5595"/>
        <v>2.2462619411989357</v>
      </c>
      <c r="AC71" s="219">
        <f t="shared" si="5595"/>
        <v>2.7294628351822361</v>
      </c>
      <c r="AD71" s="219">
        <f t="shared" si="5595"/>
        <v>3.3280647409479953</v>
      </c>
      <c r="AE71" s="219">
        <f t="shared" si="5595"/>
        <v>4.0694669293590131</v>
      </c>
      <c r="AF71" s="219">
        <f t="shared" si="5595"/>
        <v>1.6493416706072754</v>
      </c>
      <c r="AG71" s="219">
        <f t="shared" si="5595"/>
        <v>1.8175469149936989</v>
      </c>
      <c r="AH71" s="219">
        <f t="shared" si="5595"/>
        <v>2.0151402715234426</v>
      </c>
      <c r="AI71" s="219">
        <f t="shared" si="5595"/>
        <v>2.2491014652363894</v>
      </c>
      <c r="AJ71" s="219">
        <f t="shared" si="5595"/>
        <v>2.5280474779958602</v>
      </c>
      <c r="AK71" s="219">
        <f t="shared" si="5595"/>
        <v>2.8626064243080545</v>
      </c>
      <c r="AL71" s="219">
        <f t="shared" si="5595"/>
        <v>1.7653358716455481</v>
      </c>
      <c r="AM71" s="219">
        <f t="shared" si="5595"/>
        <v>2.1109064702755584</v>
      </c>
      <c r="AN71" s="219">
        <f t="shared" si="5595"/>
        <v>2.1692624609986102</v>
      </c>
      <c r="AO71" s="219">
        <f t="shared" si="5595"/>
        <v>2.2214538837150077</v>
      </c>
      <c r="AP71" s="219">
        <f t="shared" si="5595"/>
        <v>2.2648870693848115</v>
      </c>
      <c r="AQ71" s="219">
        <f t="shared" si="5595"/>
        <v>2.2963511208390073</v>
      </c>
      <c r="AR71" s="219">
        <f t="shared" si="5595"/>
        <v>2.3118705760631939</v>
      </c>
      <c r="AS71" s="219">
        <f t="shared" si="5595"/>
        <v>1.3839137797399221</v>
      </c>
      <c r="AT71" s="219">
        <f t="shared" si="5595"/>
        <v>1.2788495518850607</v>
      </c>
      <c r="AU71" s="219">
        <f t="shared" si="5595"/>
        <v>1.3155050438962774</v>
      </c>
      <c r="AV71" s="219">
        <f t="shared" si="5595"/>
        <v>1.3439558150709476</v>
      </c>
      <c r="AW71" s="219">
        <f t="shared" si="5595"/>
        <v>1.3614676212949621</v>
      </c>
      <c r="AX71" s="219">
        <f t="shared" si="5595"/>
        <v>1.364589053074919</v>
      </c>
      <c r="AY71" s="219">
        <f t="shared" si="5595"/>
        <v>1.3489829654879628</v>
      </c>
      <c r="AZ71" s="219">
        <f t="shared" si="5595"/>
        <v>1.309218754491756</v>
      </c>
      <c r="BA71" s="219">
        <f t="shared" si="5595"/>
        <v>1.2516658950026109</v>
      </c>
      <c r="BB71" s="219">
        <f t="shared" si="5595"/>
        <v>1.2092179071257576</v>
      </c>
      <c r="BC71" s="219">
        <f t="shared" si="5595"/>
        <v>1.1633367757102906</v>
      </c>
      <c r="BD71" s="219">
        <f t="shared" si="5595"/>
        <v>1.1131995299497337</v>
      </c>
      <c r="BE71" s="219">
        <f t="shared" si="5595"/>
        <v>1.0577871734421305</v>
      </c>
      <c r="BF71" s="219">
        <f t="shared" si="5595"/>
        <v>0.99583426442944589</v>
      </c>
      <c r="BG71" s="219">
        <f t="shared" si="5595"/>
        <v>0.92576689855274985</v>
      </c>
      <c r="BH71" s="219">
        <f t="shared" si="5595"/>
        <v>0.91757124587003525</v>
      </c>
      <c r="BI71" s="219">
        <f t="shared" si="5595"/>
        <v>0.90298320903802909</v>
      </c>
      <c r="BJ71" s="219">
        <f t="shared" si="5595"/>
        <v>0.88309077434260053</v>
      </c>
      <c r="BK71" s="219">
        <f t="shared" si="5595"/>
        <v>0.85812267468110137</v>
      </c>
      <c r="BL71" s="219">
        <f t="shared" si="5595"/>
        <v>0.82841274324272129</v>
      </c>
      <c r="BM71" s="219">
        <f t="shared" si="5595"/>
        <v>0.79438651124251314</v>
      </c>
      <c r="BN71" s="219">
        <f t="shared" si="5595"/>
        <v>0.75666115500331288</v>
      </c>
      <c r="BO71" s="219">
        <f t="shared" si="5595"/>
        <v>0.73068645775081353</v>
      </c>
      <c r="BP71" s="219">
        <f t="shared" si="5595"/>
        <v>0.70887205674699549</v>
      </c>
      <c r="BQ71" s="219">
        <f t="shared" si="5595"/>
        <v>0.68698437832031867</v>
      </c>
      <c r="BR71" s="219">
        <f t="shared" si="5595"/>
        <v>0.66501850474802437</v>
      </c>
      <c r="BS71" s="219">
        <f t="shared" si="5595"/>
        <v>0.64307758248731084</v>
      </c>
      <c r="BT71" s="219">
        <f t="shared" si="5595"/>
        <v>0.62140564323755287</v>
      </c>
      <c r="BU71" s="219">
        <f t="shared" si="5595"/>
        <v>0.60042173951585776</v>
      </c>
      <c r="BV71" s="219">
        <f t="shared" si="5595"/>
        <v>0.58077026335116899</v>
      </c>
      <c r="BW71" s="219">
        <f t="shared" ref="BW71:DS71" si="5596">BW58+BW60+BW62+BW65+BW67+BW69</f>
        <v>0.56120912741617335</v>
      </c>
      <c r="BX71" s="219">
        <f t="shared" si="5596"/>
        <v>0.54183951277502673</v>
      </c>
      <c r="BY71" s="219">
        <f t="shared" si="5596"/>
        <v>0.52294558289762549</v>
      </c>
      <c r="BZ71" s="219">
        <f t="shared" si="5596"/>
        <v>0.50482321572643307</v>
      </c>
      <c r="CA71" s="219">
        <f t="shared" si="5596"/>
        <v>0.48778504676821227</v>
      </c>
      <c r="CB71" s="219">
        <f t="shared" si="5596"/>
        <v>0.47217298918358547</v>
      </c>
      <c r="CC71" s="219">
        <f t="shared" si="5596"/>
        <v>0.45836777750065016</v>
      </c>
      <c r="CD71" s="219">
        <f t="shared" si="5596"/>
        <v>0.44456320811269023</v>
      </c>
      <c r="CE71" s="219">
        <f t="shared" si="5596"/>
        <v>0.43075924261733239</v>
      </c>
      <c r="CF71" s="219">
        <f t="shared" si="5596"/>
        <v>0.41708902819865989</v>
      </c>
      <c r="CG71" s="219">
        <f t="shared" si="5596"/>
        <v>0.40369845870478205</v>
      </c>
      <c r="CH71" s="219">
        <f t="shared" si="5596"/>
        <v>0.39074047396344058</v>
      </c>
      <c r="CI71" s="219">
        <f t="shared" si="5596"/>
        <v>0.44143005205188118</v>
      </c>
      <c r="CJ71" s="219">
        <f t="shared" si="5596"/>
        <v>0.33535905381610365</v>
      </c>
      <c r="CK71" s="219">
        <f t="shared" si="5596"/>
        <v>0.32515179519665721</v>
      </c>
      <c r="CL71" s="219">
        <f t="shared" si="5596"/>
        <v>0.31542014183207523</v>
      </c>
      <c r="CM71" s="219">
        <f t="shared" si="5596"/>
        <v>0.30614236596050409</v>
      </c>
      <c r="CN71" s="219">
        <f t="shared" si="5596"/>
        <v>0.29728939338022686</v>
      </c>
      <c r="CO71" s="219">
        <f t="shared" si="5596"/>
        <v>0.28882383266876477</v>
      </c>
      <c r="CP71" s="219">
        <f t="shared" si="5596"/>
        <v>0.28069809047272032</v>
      </c>
      <c r="CQ71" s="219">
        <f t="shared" si="5596"/>
        <v>0.27804613048661581</v>
      </c>
      <c r="CR71" s="219">
        <f t="shared" si="5596"/>
        <v>0.26443967841772725</v>
      </c>
      <c r="CS71" s="219">
        <f t="shared" si="5596"/>
        <v>0.25125783597555423</v>
      </c>
      <c r="CT71" s="219">
        <f t="shared" si="5596"/>
        <v>0.23853380705736091</v>
      </c>
      <c r="CU71" s="219">
        <f t="shared" si="5596"/>
        <v>0.22628665618383337</v>
      </c>
      <c r="CV71" s="219">
        <f t="shared" si="5596"/>
        <v>0.21451991824000635</v>
      </c>
      <c r="CW71" s="219">
        <f t="shared" si="5596"/>
        <v>0.20322053815436811</v>
      </c>
      <c r="CX71" s="219">
        <f t="shared" si="5596"/>
        <v>0.18716478833201111</v>
      </c>
      <c r="CY71" s="219">
        <f t="shared" si="5596"/>
        <v>0.18302149345423743</v>
      </c>
      <c r="CZ71" s="219">
        <f t="shared" si="5596"/>
        <v>0.17864713712301941</v>
      </c>
      <c r="DA71" s="219">
        <f t="shared" si="5596"/>
        <v>0.17403757124077596</v>
      </c>
      <c r="DB71" s="219">
        <f t="shared" si="5596"/>
        <v>0.16919260208299203</v>
      </c>
      <c r="DC71" s="219">
        <f t="shared" si="5596"/>
        <v>0.16411552650059827</v>
      </c>
      <c r="DD71" s="221">
        <f t="shared" si="5596"/>
        <v>0.15881263260795236</v>
      </c>
      <c r="DE71" s="219">
        <f t="shared" si="5596"/>
        <v>0.15329268078482725</v>
      </c>
      <c r="DF71" s="219">
        <f t="shared" si="5596"/>
        <v>0.1468174191097133</v>
      </c>
      <c r="DG71" s="219">
        <f t="shared" si="5596"/>
        <v>0.14100940301253811</v>
      </c>
      <c r="DH71" s="219">
        <f t="shared" si="5596"/>
        <v>0.13582153315909096</v>
      </c>
      <c r="DI71" s="219">
        <f t="shared" si="5596"/>
        <v>0.13120401233500023</v>
      </c>
      <c r="DJ71" s="219">
        <f t="shared" si="5596"/>
        <v>0.12710564554262835</v>
      </c>
      <c r="DK71" s="221">
        <f t="shared" si="5596"/>
        <v>0.1234752075326444</v>
      </c>
      <c r="DL71" s="219">
        <f t="shared" si="5596"/>
        <v>0.12026285117170278</v>
      </c>
      <c r="DM71" s="219">
        <f t="shared" si="5596"/>
        <v>0.11779609924424064</v>
      </c>
      <c r="DN71" s="219">
        <f t="shared" si="5596"/>
        <v>0.11515991107044149</v>
      </c>
      <c r="DO71" s="219">
        <f t="shared" si="5596"/>
        <v>0.11241966458988328</v>
      </c>
      <c r="DP71" s="219">
        <f t="shared" si="5596"/>
        <v>0.10963760279103472</v>
      </c>
      <c r="DQ71" s="219">
        <f t="shared" si="5596"/>
        <v>0.10687235163662316</v>
      </c>
      <c r="DR71" s="219">
        <f t="shared" si="5596"/>
        <v>0.10417856630581962</v>
      </c>
      <c r="DS71" s="219">
        <f t="shared" si="5596"/>
        <v>0.10160671315725503</v>
      </c>
      <c r="DT71" s="219">
        <f t="shared" ref="DT71:FY71" si="5597">DT58+DT60+DT62+DT65+DT67+DT69</f>
        <v>9.9202992288124223E-2</v>
      </c>
      <c r="DU71" s="219">
        <f t="shared" si="5597"/>
        <v>9.70910345039733E-2</v>
      </c>
      <c r="DV71" s="219">
        <f t="shared" si="5597"/>
        <v>9.5209967948869628E-2</v>
      </c>
      <c r="DW71" s="219">
        <f t="shared" si="5597"/>
        <v>9.350710287828562E-2</v>
      </c>
      <c r="DX71" s="219">
        <f t="shared" si="5597"/>
        <v>9.1937898041360475E-2</v>
      </c>
      <c r="DY71" s="219">
        <f t="shared" si="5597"/>
        <v>9.0465797745066731E-2</v>
      </c>
      <c r="DZ71" s="219">
        <f t="shared" si="5597"/>
        <v>8.9061944015123393E-2</v>
      </c>
      <c r="EA71" s="219">
        <f t="shared" si="5597"/>
        <v>8.7704770744111551E-2</v>
      </c>
      <c r="EB71" s="219">
        <f t="shared" si="5597"/>
        <v>8.635227392186029E-2</v>
      </c>
      <c r="EC71" s="219">
        <f t="shared" si="5597"/>
        <v>8.5037949463957804E-2</v>
      </c>
      <c r="ED71" s="219">
        <f t="shared" si="5597"/>
        <v>8.3786119878575871E-2</v>
      </c>
      <c r="EE71" s="219">
        <f t="shared" si="5597"/>
        <v>8.2612757641710097E-2</v>
      </c>
      <c r="EF71" s="219">
        <f t="shared" si="5597"/>
        <v>8.1526340935597616E-2</v>
      </c>
      <c r="EG71" s="219">
        <f t="shared" si="5597"/>
        <v>8.0528723047379458E-2</v>
      </c>
      <c r="EH71" s="219">
        <f t="shared" si="5597"/>
        <v>7.9615996513116877E-2</v>
      </c>
      <c r="EI71" s="219">
        <f t="shared" si="5597"/>
        <v>7.8779333262360113E-2</v>
      </c>
      <c r="EJ71" s="219">
        <f t="shared" si="5597"/>
        <v>7.7997877454397499E-2</v>
      </c>
      <c r="EK71" s="219">
        <f t="shared" si="5597"/>
        <v>7.7257628698542496E-2</v>
      </c>
      <c r="EL71" s="219">
        <f t="shared" si="5597"/>
        <v>7.6550180758344397E-2</v>
      </c>
      <c r="EM71" s="219">
        <f t="shared" si="5597"/>
        <v>7.5871522709068384E-2</v>
      </c>
      <c r="EN71" s="219">
        <f t="shared" si="5597"/>
        <v>7.5220914266663261E-2</v>
      </c>
      <c r="EO71" s="219">
        <f t="shared" si="5597"/>
        <v>7.4599845328266065E-2</v>
      </c>
      <c r="EP71" s="219">
        <f t="shared" si="5597"/>
        <v>7.4011087890598418E-2</v>
      </c>
      <c r="EQ71" s="219">
        <f t="shared" si="5597"/>
        <v>7.3459822666707864E-2</v>
      </c>
      <c r="ER71" s="219">
        <f t="shared" si="5597"/>
        <v>7.2947283331420129E-2</v>
      </c>
      <c r="ES71" s="219">
        <f t="shared" si="5597"/>
        <v>7.2471920850199045E-2</v>
      </c>
      <c r="ET71" s="219">
        <f t="shared" si="5597"/>
        <v>7.2030416273146491E-2</v>
      </c>
      <c r="EU71" s="219">
        <f t="shared" si="5597"/>
        <v>7.1618544208196938E-2</v>
      </c>
      <c r="EV71" s="219">
        <f t="shared" si="5597"/>
        <v>7.1231891394317737E-2</v>
      </c>
      <c r="EW71" s="219">
        <f t="shared" si="5597"/>
        <v>7.0866436895623816E-2</v>
      </c>
      <c r="EX71" s="219">
        <f t="shared" si="5597"/>
        <v>7.0519002390791757E-2</v>
      </c>
      <c r="EY71" s="219">
        <f t="shared" si="5597"/>
        <v>7.0188300192059822E-2</v>
      </c>
      <c r="EZ71" s="219">
        <f t="shared" si="5597"/>
        <v>6.987414876138244E-2</v>
      </c>
      <c r="FA71" s="219">
        <f t="shared" si="5597"/>
        <v>6.9576864430372309E-2</v>
      </c>
      <c r="FB71" s="219">
        <f t="shared" si="5597"/>
        <v>6.9296813760632098E-2</v>
      </c>
      <c r="FC71" s="219">
        <f t="shared" si="5597"/>
        <v>6.9034110294559081E-2</v>
      </c>
      <c r="FD71" s="219">
        <f t="shared" si="5597"/>
        <v>6.8788439042146821E-2</v>
      </c>
      <c r="FE71" s="219">
        <f t="shared" si="5597"/>
        <v>6.8558991933130517E-2</v>
      </c>
      <c r="FF71" s="219">
        <f t="shared" si="5597"/>
        <v>6.8344354179760244E-2</v>
      </c>
      <c r="FG71" s="219">
        <f t="shared" si="5597"/>
        <v>6.8142928104031109E-2</v>
      </c>
      <c r="FH71" s="219">
        <f t="shared" si="5597"/>
        <v>6.7953215447220772E-2</v>
      </c>
      <c r="FI71" s="219">
        <f t="shared" si="5597"/>
        <v>6.777398197277737E-2</v>
      </c>
      <c r="FJ71" s="219">
        <f t="shared" si="5597"/>
        <v>6.7604326878964074E-2</v>
      </c>
      <c r="FK71" s="219">
        <f t="shared" si="5597"/>
        <v>6.7443678033372909E-2</v>
      </c>
      <c r="FL71" s="219">
        <f t="shared" si="5597"/>
        <v>6.7291732355692663E-2</v>
      </c>
      <c r="FM71" s="219">
        <f t="shared" si="5597"/>
        <v>6.7148358839351593E-2</v>
      </c>
      <c r="FN71" s="219">
        <f t="shared" si="5597"/>
        <v>6.7013417270230372E-2</v>
      </c>
      <c r="FO71" s="219">
        <f t="shared" si="5597"/>
        <v>6.6886664667756446E-2</v>
      </c>
      <c r="FP71" s="219">
        <f t="shared" si="5597"/>
        <v>6.6767726375860453E-2</v>
      </c>
      <c r="FQ71" s="219">
        <f t="shared" si="5597"/>
        <v>6.665611159278087E-2</v>
      </c>
      <c r="FR71" s="219">
        <f t="shared" si="5597"/>
        <v>6.6551255945512547E-2</v>
      </c>
      <c r="FS71" s="219">
        <f t="shared" si="5597"/>
        <v>6.6452576451150505E-2</v>
      </c>
      <c r="FT71" s="219">
        <f t="shared" si="5597"/>
        <v>6.6359526829416787E-2</v>
      </c>
      <c r="FU71" s="219">
        <f t="shared" si="5597"/>
        <v>6.6271654017525772E-2</v>
      </c>
      <c r="FV71" s="219">
        <f t="shared" si="5597"/>
        <v>6.6188610764619155E-2</v>
      </c>
      <c r="FW71" s="219">
        <f t="shared" si="5597"/>
        <v>6.6110140947891499E-2</v>
      </c>
      <c r="FX71" s="219">
        <f t="shared" si="5597"/>
        <v>6.6036050847596978E-2</v>
      </c>
      <c r="FY71" s="219">
        <f t="shared" si="5597"/>
        <v>6.5966176515414837E-2</v>
      </c>
      <c r="GA71" s="217" t="s">
        <v>178</v>
      </c>
    </row>
    <row r="72" spans="1:183" s="63" customFormat="1" x14ac:dyDescent="0.25">
      <c r="A72" s="116" t="s">
        <v>79</v>
      </c>
      <c r="B72" s="117" t="s">
        <v>108</v>
      </c>
      <c r="I72" s="62">
        <f t="shared" ref="I72" si="5598">I73+I74+I75</f>
        <v>1.9000000000000003E-2</v>
      </c>
      <c r="J72" s="62">
        <f t="shared" ref="J72" si="5599">J73+J74+J75</f>
        <v>5.7598202462795886E-2</v>
      </c>
      <c r="K72" s="62">
        <f t="shared" ref="K72" si="5600">K73+K74+K75</f>
        <v>0.10545997351666279</v>
      </c>
      <c r="L72" s="62">
        <f t="shared" ref="L72" si="5601">L73+L74+L75</f>
        <v>0.16480856962345775</v>
      </c>
      <c r="M72" s="62">
        <f t="shared" ref="M72" si="5602">M73+M74+M75</f>
        <v>0.23840082879588348</v>
      </c>
      <c r="N72" s="62">
        <f t="shared" ref="N72" si="5603">N73+N74+N75</f>
        <v>0.32965523016969145</v>
      </c>
      <c r="O72" s="62">
        <f t="shared" ref="O72" si="5604">O73+O74+O75</f>
        <v>0.4428106878732132</v>
      </c>
      <c r="P72" s="74">
        <f t="shared" ref="P72" si="5605">P73+P74+P75</f>
        <v>0.58312345542558031</v>
      </c>
      <c r="Q72" s="62">
        <f t="shared" ref="Q72" si="5606">Q73+Q74+Q75</f>
        <v>0.61769715927051605</v>
      </c>
      <c r="R72" s="62">
        <f t="shared" ref="R72" si="5607">R73+R74+R75</f>
        <v>0.66056855203823628</v>
      </c>
      <c r="S72" s="62">
        <f t="shared" ref="S72" si="5608">S73+S74+S75</f>
        <v>0.71372907907020933</v>
      </c>
      <c r="T72" s="62">
        <f t="shared" ref="T72" si="5609">T73+T74+T75</f>
        <v>0.7796481325898561</v>
      </c>
      <c r="U72" s="62">
        <f t="shared" ref="U72" si="5610">U73+U74+U75</f>
        <v>0.86138775895421793</v>
      </c>
      <c r="V72" s="62">
        <f t="shared" ref="V72" si="5611">V73+V74+V75</f>
        <v>0.96274489564602661</v>
      </c>
      <c r="W72" s="74">
        <f t="shared" ref="W72" si="5612">W73+W74+W75</f>
        <v>1.0884277451438695</v>
      </c>
      <c r="X72" s="62">
        <f t="shared" ref="X72" si="5613">X73+X74+X75</f>
        <v>1.2442744785211945</v>
      </c>
      <c r="Y72" s="62">
        <f t="shared" ref="Y72" si="5614">Y73+Y74+Y75</f>
        <v>1.4375244279090775</v>
      </c>
      <c r="Z72" s="62">
        <f t="shared" ref="Z72" si="5615">Z73+Z74+Z75</f>
        <v>1.6771543651500527</v>
      </c>
      <c r="AA72" s="62">
        <f t="shared" ref="AA72" si="5616">AA73+AA74+AA75</f>
        <v>1.9742954873288616</v>
      </c>
      <c r="AB72" s="62">
        <f t="shared" ref="AB72" si="5617">AB73+AB74+AB75</f>
        <v>2.3427504788305846</v>
      </c>
      <c r="AC72" s="62">
        <f t="shared" ref="AC72" si="5618">AC73+AC74+AC75</f>
        <v>2.7996346682927209</v>
      </c>
      <c r="AD72" s="74">
        <f t="shared" ref="AD72" si="5619">AD73+AD74+AD75</f>
        <v>3.36617106322577</v>
      </c>
      <c r="AE72" s="62">
        <f t="shared" ref="AE72" si="5620">AE73+AE74+AE75</f>
        <v>3.7660529399290441</v>
      </c>
      <c r="AF72" s="62">
        <f t="shared" ref="AF72" si="5621">AF73+AF74+AF75</f>
        <v>4.2406504437091765</v>
      </c>
      <c r="AG72" s="62">
        <f t="shared" ref="AG72" si="5622">AG73+AG74+AG75</f>
        <v>4.807875208857384</v>
      </c>
      <c r="AH72" s="62">
        <f t="shared" ref="AH72" si="5623">AH73+AH74+AH75</f>
        <v>5.4899272870341278</v>
      </c>
      <c r="AI72" s="62">
        <f t="shared" ref="AI72" si="5624">AI73+AI74+AI75</f>
        <v>6.3143189714267205</v>
      </c>
      <c r="AJ72" s="169">
        <f t="shared" ref="AJ72" si="5625">AJ73+AJ74+AJ75</f>
        <v>7.3151414846683096</v>
      </c>
      <c r="AK72" s="74">
        <f t="shared" ref="AK72" si="5626">AK73+AK74+AK75</f>
        <v>8.5346312976735792</v>
      </c>
      <c r="AL72" s="62">
        <f t="shared" ref="AL72" si="5627">AL73+AL74+AL75</f>
        <v>10.025105659465886</v>
      </c>
      <c r="AM72" s="62">
        <f t="shared" ref="AM72" si="5628">AM73+AM74+AM75</f>
        <v>10.631994608305607</v>
      </c>
      <c r="AN72" s="62">
        <f t="shared" ref="AN72" si="5629">AN73+AN74+AN75</f>
        <v>11.303345868400266</v>
      </c>
      <c r="AO72" s="62">
        <f t="shared" ref="AO72" si="5630">AO73+AO74+AO75</f>
        <v>12.050168306273822</v>
      </c>
      <c r="AP72" s="62">
        <f t="shared" ref="AP72" si="5631">AP73+AP74+AP75</f>
        <v>12.886087995206365</v>
      </c>
      <c r="AQ72" s="169">
        <f t="shared" ref="AQ72" si="5632">AQ73+AQ74+AQ75</f>
        <v>13.827963437262129</v>
      </c>
      <c r="AR72" s="74">
        <f t="shared" ref="AR72" si="5633">AR73+AR74+AR75</f>
        <v>14.667241576966015</v>
      </c>
      <c r="AS72" s="62">
        <f t="shared" ref="AS72" si="5634">AS73+AS74+AS75</f>
        <v>15.185938562558015</v>
      </c>
      <c r="AT72" s="62">
        <f t="shared" ref="AT72" si="5635">AT73+AT74+AT75</f>
        <v>15.811722953912675</v>
      </c>
      <c r="AU72" s="62">
        <f t="shared" ref="AU72" si="5636">AU73+AU74+AU75</f>
        <v>16.450943759757021</v>
      </c>
      <c r="AV72" s="62">
        <f t="shared" ref="AV72" si="5637">AV73+AV74+AV75</f>
        <v>17.100711679896289</v>
      </c>
      <c r="AW72" s="62">
        <f t="shared" ref="AW72" si="5638">AW73+AW74+AW75</f>
        <v>17.757084851323846</v>
      </c>
      <c r="AX72" s="169">
        <f t="shared" ref="AX72" si="5639">AX73+AX74+AX75</f>
        <v>18.414818429623644</v>
      </c>
      <c r="AY72" s="180">
        <f t="shared" ref="AY72" si="5640">AY73+AY74+AY75</f>
        <v>19.067054846771867</v>
      </c>
      <c r="AZ72" s="62">
        <f t="shared" ref="AZ72" si="5641">AZ73+AZ74+AZ75</f>
        <v>19.449786477490129</v>
      </c>
      <c r="BA72" s="62">
        <f t="shared" ref="BA72" si="5642">BA73+BA74+BA75</f>
        <v>19.78479342627082</v>
      </c>
      <c r="BB72" s="62">
        <f t="shared" ref="BB72" si="5643">BB73+BB74+BB75</f>
        <v>20.130193924189467</v>
      </c>
      <c r="BC72" s="62">
        <f t="shared" ref="BC72" si="5644">BC73+BC74+BC75</f>
        <v>20.483742083539372</v>
      </c>
      <c r="BD72" s="62">
        <f t="shared" ref="BD72" si="5645">BD73+BD74+BD75</f>
        <v>20.842447202350783</v>
      </c>
      <c r="BE72" s="169">
        <f t="shared" ref="BE72" si="5646">BE73+BE74+BE75</f>
        <v>21.202374990793615</v>
      </c>
      <c r="BF72" s="74">
        <f t="shared" ref="BF72" si="5647">BF73+BF74+BF75</f>
        <v>21.558402267037174</v>
      </c>
      <c r="BG72" s="62">
        <f t="shared" ref="BG72" si="5648">BG73+BG74+BG75</f>
        <v>21.903914454133439</v>
      </c>
      <c r="BH72" s="62">
        <f t="shared" ref="BH72" si="5649">BH73+BH74+BH75</f>
        <v>22.241650064214969</v>
      </c>
      <c r="BI72" s="62">
        <f t="shared" ref="BI72:BJ72" si="5650">BI73+BI74+BI75</f>
        <v>22.563886854674742</v>
      </c>
      <c r="BJ72" s="62">
        <f t="shared" si="5650"/>
        <v>22.869951986397464</v>
      </c>
      <c r="BK72" s="62">
        <f t="shared" ref="BK72:BL72" si="5651">BK73+BK74+BK75</f>
        <v>23.15905091658146</v>
      </c>
      <c r="BL72" s="169">
        <f t="shared" si="5651"/>
        <v>23.430242596555487</v>
      </c>
      <c r="BM72" s="74">
        <f t="shared" ref="BM72:BS72" si="5652">BM73+BM74+BM75</f>
        <v>23.682407454934623</v>
      </c>
      <c r="BN72" s="62">
        <f t="shared" si="5652"/>
        <v>23.914206527620713</v>
      </c>
      <c r="BO72" s="62">
        <f t="shared" si="5652"/>
        <v>24.145107024897314</v>
      </c>
      <c r="BP72" s="62">
        <f t="shared" si="5652"/>
        <v>24.374630077089833</v>
      </c>
      <c r="BQ72" s="62">
        <f t="shared" si="5652"/>
        <v>24.601199721068561</v>
      </c>
      <c r="BR72" s="62">
        <f t="shared" si="5652"/>
        <v>24.823332061231106</v>
      </c>
      <c r="BS72" s="62">
        <f t="shared" si="5652"/>
        <v>25.039672593548861</v>
      </c>
      <c r="BT72" s="74">
        <f t="shared" ref="BT72:CC72" si="5653">BT73+BT74+BT75</f>
        <v>25.249043328178615</v>
      </c>
      <c r="BU72" s="62">
        <f t="shared" si="5653"/>
        <v>25.450502144099154</v>
      </c>
      <c r="BV72" s="62">
        <f t="shared" si="5653"/>
        <v>25.643720942045704</v>
      </c>
      <c r="BW72" s="62">
        <f t="shared" si="5653"/>
        <v>25.830176081001174</v>
      </c>
      <c r="BX72" s="62">
        <f t="shared" si="5653"/>
        <v>26.010116226334176</v>
      </c>
      <c r="BY72" s="62">
        <f t="shared" si="5653"/>
        <v>26.183771710021375</v>
      </c>
      <c r="BZ72" s="62">
        <f t="shared" si="5653"/>
        <v>26.351383408039702</v>
      </c>
      <c r="CA72" s="74">
        <f t="shared" si="5653"/>
        <v>26.513239804561803</v>
      </c>
      <c r="CB72" s="62">
        <f t="shared" si="5653"/>
        <v>26.669722784854716</v>
      </c>
      <c r="CC72" s="62">
        <f t="shared" si="5653"/>
        <v>26.821367108198864</v>
      </c>
      <c r="CD72" s="62">
        <f t="shared" ref="CD72:DP72" si="5654">CD73+CD74+CD75</f>
        <v>26.967915260069162</v>
      </c>
      <c r="CE72" s="62">
        <f t="shared" si="5654"/>
        <v>27.109397010643868</v>
      </c>
      <c r="CF72" s="62">
        <f t="shared" si="5654"/>
        <v>27.245936631501387</v>
      </c>
      <c r="CG72" s="62">
        <f t="shared" si="5654"/>
        <v>27.377750633877522</v>
      </c>
      <c r="CH72" s="74">
        <f t="shared" si="5654"/>
        <v>27.505146237471315</v>
      </c>
      <c r="CI72" s="62">
        <f t="shared" si="5654"/>
        <v>27.628522400359408</v>
      </c>
      <c r="CJ72" s="62">
        <f t="shared" si="5654"/>
        <v>27.748371265940978</v>
      </c>
      <c r="CK72" s="62">
        <f t="shared" si="5654"/>
        <v>27.864736600955265</v>
      </c>
      <c r="CL72" s="62">
        <f t="shared" si="5654"/>
        <v>27.977604271493721</v>
      </c>
      <c r="CM72" s="62">
        <f t="shared" si="5654"/>
        <v>28.08698677164525</v>
      </c>
      <c r="CN72" s="62">
        <f t="shared" si="5654"/>
        <v>28.192927672594337</v>
      </c>
      <c r="CO72" s="74">
        <f t="shared" si="5654"/>
        <v>28.295504111982837</v>
      </c>
      <c r="CP72" s="62">
        <f t="shared" si="5654"/>
        <v>28.411380468958278</v>
      </c>
      <c r="CQ72" s="62">
        <f t="shared" si="5654"/>
        <v>28.52174381788879</v>
      </c>
      <c r="CR72" s="62">
        <f t="shared" si="5654"/>
        <v>28.628714637761686</v>
      </c>
      <c r="CS72" s="62">
        <f t="shared" si="5654"/>
        <v>28.73245082059141</v>
      </c>
      <c r="CT72" s="62">
        <f t="shared" si="5654"/>
        <v>28.833102514115467</v>
      </c>
      <c r="CU72" s="62">
        <f t="shared" si="5654"/>
        <v>28.93081008859405</v>
      </c>
      <c r="CV72" s="74">
        <f t="shared" si="5654"/>
        <v>29.025701698771172</v>
      </c>
      <c r="CW72" s="62">
        <f t="shared" si="5654"/>
        <v>29.117890135461984</v>
      </c>
      <c r="CX72" s="62">
        <f t="shared" si="5654"/>
        <v>29.209191717547299</v>
      </c>
      <c r="CY72" s="62">
        <f t="shared" si="5654"/>
        <v>29.295717885815218</v>
      </c>
      <c r="CZ72" s="62">
        <f t="shared" si="5654"/>
        <v>29.377618896535317</v>
      </c>
      <c r="DA72" s="62">
        <f t="shared" si="5654"/>
        <v>29.455055625098211</v>
      </c>
      <c r="DB72" s="62">
        <f t="shared" si="5654"/>
        <v>29.52819476045844</v>
      </c>
      <c r="DC72" s="62">
        <f t="shared" si="5654"/>
        <v>29.597203559696009</v>
      </c>
      <c r="DD72" s="74">
        <f t="shared" si="5654"/>
        <v>29.662244267367562</v>
      </c>
      <c r="DE72" s="62">
        <f t="shared" si="5654"/>
        <v>29.721745581459995</v>
      </c>
      <c r="DF72" s="62">
        <f t="shared" si="5654"/>
        <v>29.779916882153611</v>
      </c>
      <c r="DG72" s="62">
        <f t="shared" si="5654"/>
        <v>29.836684611611524</v>
      </c>
      <c r="DH72" s="62">
        <f t="shared" si="5654"/>
        <v>29.891973855183412</v>
      </c>
      <c r="DI72" s="62">
        <f t="shared" si="5654"/>
        <v>29.945709610611832</v>
      </c>
      <c r="DJ72" s="62">
        <f t="shared" si="5654"/>
        <v>29.997817909662391</v>
      </c>
      <c r="DK72" s="74">
        <f t="shared" si="5654"/>
        <v>30.048226780527653</v>
      </c>
      <c r="DL72" s="62">
        <f t="shared" si="5654"/>
        <v>30.096866959589622</v>
      </c>
      <c r="DM72" s="62">
        <f t="shared" si="5654"/>
        <v>30.143432222408052</v>
      </c>
      <c r="DN72" s="62">
        <f t="shared" si="5654"/>
        <v>30.188136036983597</v>
      </c>
      <c r="DO72" s="62">
        <f t="shared" si="5654"/>
        <v>30.231176767423641</v>
      </c>
      <c r="DP72" s="62">
        <f t="shared" si="5654"/>
        <v>30.272736806040179</v>
      </c>
      <c r="DQ72" s="62">
        <f t="shared" ref="DQ72:DS72" si="5655">DQ73+DQ74+DQ75</f>
        <v>30.312982122823435</v>
      </c>
      <c r="DR72" s="62">
        <f t="shared" si="5655"/>
        <v>30.352062253968246</v>
      </c>
      <c r="DS72" s="62">
        <f t="shared" si="5655"/>
        <v>30.390110742578315</v>
      </c>
      <c r="DT72" s="62">
        <f t="shared" ref="DT72:FY72" si="5656">DT73+DT74+DT75</f>
        <v>30.427366296446195</v>
      </c>
      <c r="DU72" s="62">
        <f t="shared" si="5656"/>
        <v>30.463774453742531</v>
      </c>
      <c r="DV72" s="62">
        <f t="shared" si="5656"/>
        <v>30.499301769467124</v>
      </c>
      <c r="DW72" s="62">
        <f t="shared" si="5656"/>
        <v>30.533934807851402</v>
      </c>
      <c r="DX72" s="62">
        <f t="shared" si="5656"/>
        <v>30.567678979860531</v>
      </c>
      <c r="DY72" s="62">
        <f t="shared" si="5656"/>
        <v>30.600557267026069</v>
      </c>
      <c r="DZ72" s="62">
        <f t="shared" si="5656"/>
        <v>30.632608875223223</v>
      </c>
      <c r="EA72" s="62">
        <f t="shared" si="5656"/>
        <v>30.663887869144901</v>
      </c>
      <c r="EB72" s="62">
        <f t="shared" si="5656"/>
        <v>30.694488042928143</v>
      </c>
      <c r="EC72" s="62">
        <f t="shared" si="5656"/>
        <v>30.724483623409256</v>
      </c>
      <c r="ED72" s="62">
        <f t="shared" si="5656"/>
        <v>30.753931899853221</v>
      </c>
      <c r="EE72" s="62">
        <f t="shared" si="5656"/>
        <v>30.782875842951242</v>
      </c>
      <c r="EF72" s="62">
        <f t="shared" si="5656"/>
        <v>30.811346671503067</v>
      </c>
      <c r="EG72" s="62">
        <f t="shared" si="5656"/>
        <v>30.83936632662418</v>
      </c>
      <c r="EH72" s="62">
        <f t="shared" si="5656"/>
        <v>30.866949815536284</v>
      </c>
      <c r="EI72" s="62">
        <f t="shared" si="5656"/>
        <v>30.894098642287226</v>
      </c>
      <c r="EJ72" s="62">
        <f t="shared" si="5656"/>
        <v>30.920825077096602</v>
      </c>
      <c r="EK72" s="62">
        <f t="shared" si="5656"/>
        <v>30.94714920791256</v>
      </c>
      <c r="EL72" s="62">
        <f t="shared" si="5656"/>
        <v>30.973096256580263</v>
      </c>
      <c r="EM72" s="62">
        <f t="shared" si="5656"/>
        <v>30.998694170026468</v>
      </c>
      <c r="EN72" s="62">
        <f t="shared" si="5656"/>
        <v>31.023971490855221</v>
      </c>
      <c r="EO72" s="62">
        <f t="shared" si="5656"/>
        <v>31.048955505670644</v>
      </c>
      <c r="EP72" s="62">
        <f t="shared" si="5656"/>
        <v>31.0736706631175</v>
      </c>
      <c r="EQ72" s="62">
        <f t="shared" si="5656"/>
        <v>31.098134708322529</v>
      </c>
      <c r="ER72" s="62">
        <f t="shared" si="5656"/>
        <v>31.122360886379624</v>
      </c>
      <c r="ES72" s="62">
        <f t="shared" si="5656"/>
        <v>31.146359740442971</v>
      </c>
      <c r="ET72" s="62">
        <f t="shared" si="5656"/>
        <v>31.17014052449435</v>
      </c>
      <c r="EU72" s="62">
        <f t="shared" si="5656"/>
        <v>31.193712254618344</v>
      </c>
      <c r="EV72" s="62">
        <f t="shared" si="5656"/>
        <v>31.217084425847521</v>
      </c>
      <c r="EW72" s="62">
        <f t="shared" si="5656"/>
        <v>31.24026742426495</v>
      </c>
      <c r="EX72" s="62">
        <f t="shared" si="5656"/>
        <v>31.263273301208972</v>
      </c>
      <c r="EY72" s="62">
        <f t="shared" si="5656"/>
        <v>31.28611450456922</v>
      </c>
      <c r="EZ72" s="62">
        <f t="shared" si="5656"/>
        <v>31.308802984326576</v>
      </c>
      <c r="FA72" s="62">
        <f t="shared" si="5656"/>
        <v>31.331349623634559</v>
      </c>
      <c r="FB72" s="62">
        <f t="shared" si="5656"/>
        <v>31.353763947450069</v>
      </c>
      <c r="FC72" s="62">
        <f t="shared" si="5656"/>
        <v>31.376054062141389</v>
      </c>
      <c r="FD72" s="62">
        <f t="shared" si="5656"/>
        <v>31.398226781596314</v>
      </c>
      <c r="FE72" s="62">
        <f t="shared" si="5656"/>
        <v>31.420287898096017</v>
      </c>
      <c r="FF72" s="62">
        <f t="shared" si="5656"/>
        <v>31.442242790033511</v>
      </c>
      <c r="FG72" s="62">
        <f t="shared" si="5656"/>
        <v>31.464096777471763</v>
      </c>
      <c r="FH72" s="62">
        <f t="shared" si="5656"/>
        <v>31.485855282177347</v>
      </c>
      <c r="FI72" s="62">
        <f t="shared" si="5656"/>
        <v>31.507523843764112</v>
      </c>
      <c r="FJ72" s="62">
        <f t="shared" si="5656"/>
        <v>31.529108038358764</v>
      </c>
      <c r="FK72" s="62">
        <f t="shared" si="5656"/>
        <v>31.550613340847924</v>
      </c>
      <c r="FL72" s="62">
        <f t="shared" si="5656"/>
        <v>31.572044966375948</v>
      </c>
      <c r="FM72" s="62">
        <f t="shared" si="5656"/>
        <v>31.593407675317476</v>
      </c>
      <c r="FN72" s="62">
        <f t="shared" si="5656"/>
        <v>31.614705714486924</v>
      </c>
      <c r="FO72" s="62">
        <f t="shared" si="5656"/>
        <v>31.63594284909577</v>
      </c>
      <c r="FP72" s="62">
        <f t="shared" si="5656"/>
        <v>31.657122447621774</v>
      </c>
      <c r="FQ72" s="62">
        <f t="shared" si="5656"/>
        <v>31.678247588991603</v>
      </c>
      <c r="FR72" s="62">
        <f t="shared" si="5656"/>
        <v>31.699321168232032</v>
      </c>
      <c r="FS72" s="62">
        <f t="shared" si="5656"/>
        <v>31.720345982957248</v>
      </c>
      <c r="FT72" s="62">
        <f t="shared" si="5656"/>
        <v>31.741324788680487</v>
      </c>
      <c r="FU72" s="62">
        <f t="shared" si="5656"/>
        <v>31.762260295852673</v>
      </c>
      <c r="FV72" s="62">
        <f t="shared" si="5656"/>
        <v>31.783155136826196</v>
      </c>
      <c r="FW72" s="62">
        <f t="shared" si="5656"/>
        <v>31.804011823525762</v>
      </c>
      <c r="FX72" s="62">
        <f t="shared" si="5656"/>
        <v>31.82483271011138</v>
      </c>
      <c r="FY72" s="62">
        <f t="shared" si="5656"/>
        <v>31.845619969327366</v>
      </c>
      <c r="GA72" s="116" t="s">
        <v>79</v>
      </c>
    </row>
    <row r="73" spans="1:183" x14ac:dyDescent="0.25">
      <c r="A73" t="s">
        <v>97</v>
      </c>
      <c r="B73" s="60"/>
      <c r="I73" s="66">
        <v>1E-3</v>
      </c>
      <c r="J73" s="54">
        <f t="shared" ref="J73:AO73" si="5657">I73+C65</f>
        <v>2.767864759443091E-3</v>
      </c>
      <c r="K73" s="54">
        <f t="shared" si="5657"/>
        <v>4.9600170611525237E-3</v>
      </c>
      <c r="L73" s="54">
        <f t="shared" si="5657"/>
        <v>7.67828591527222E-3</v>
      </c>
      <c r="M73" s="54">
        <f t="shared" si="5657"/>
        <v>1.1048939294380646E-2</v>
      </c>
      <c r="N73" s="54">
        <f t="shared" si="5657"/>
        <v>1.5228549484475093E-2</v>
      </c>
      <c r="O73" s="54">
        <f t="shared" si="5657"/>
        <v>2.0411266120192204E-2</v>
      </c>
      <c r="P73" s="75">
        <f t="shared" si="5657"/>
        <v>2.6837834748481424E-2</v>
      </c>
      <c r="Q73" s="54">
        <f t="shared" si="5657"/>
        <v>2.7884855149176012E-2</v>
      </c>
      <c r="R73" s="54">
        <f t="shared" si="5657"/>
        <v>2.9183160446037301E-2</v>
      </c>
      <c r="S73" s="54">
        <f t="shared" si="5657"/>
        <v>3.0793059014145301E-2</v>
      </c>
      <c r="T73" s="54">
        <f t="shared" si="5657"/>
        <v>3.2789333238599221E-2</v>
      </c>
      <c r="U73" s="54">
        <f t="shared" si="5657"/>
        <v>3.5264713276922079E-2</v>
      </c>
      <c r="V73" s="54">
        <f t="shared" si="5657"/>
        <v>3.833418452444242E-2</v>
      </c>
      <c r="W73" s="75">
        <f t="shared" si="5657"/>
        <v>4.2140328871367649E-2</v>
      </c>
      <c r="X73" s="54">
        <f t="shared" si="5657"/>
        <v>4.6859947861554931E-2</v>
      </c>
      <c r="Y73" s="54">
        <f t="shared" si="5657"/>
        <v>5.2712275409387159E-2</v>
      </c>
      <c r="Z73" s="54">
        <f t="shared" si="5657"/>
        <v>5.9969161568699123E-2</v>
      </c>
      <c r="AA73" s="54">
        <f t="shared" si="5657"/>
        <v>6.8967700406245946E-2</v>
      </c>
      <c r="AB73" s="54">
        <f t="shared" si="5657"/>
        <v>8.0125888564804015E-2</v>
      </c>
      <c r="AC73" s="54">
        <f t="shared" si="5657"/>
        <v>9.396204188141602E-2</v>
      </c>
      <c r="AD73" s="75">
        <f t="shared" si="5657"/>
        <v>0.11111887199401491</v>
      </c>
      <c r="AE73" s="54">
        <f t="shared" si="5657"/>
        <v>0.12983695932824471</v>
      </c>
      <c r="AF73" s="54">
        <f t="shared" si="5657"/>
        <v>0.1521327502968878</v>
      </c>
      <c r="AG73" s="54">
        <f t="shared" si="5657"/>
        <v>0.17886221838785774</v>
      </c>
      <c r="AH73" s="54">
        <f t="shared" si="5657"/>
        <v>0.21108538969158208</v>
      </c>
      <c r="AI73" s="54">
        <f t="shared" si="5657"/>
        <v>0.25011459576948142</v>
      </c>
      <c r="AJ73" s="170">
        <f t="shared" si="5657"/>
        <v>0.29757392675365602</v>
      </c>
      <c r="AK73" s="75">
        <f t="shared" si="5657"/>
        <v>0.35547237068100584</v>
      </c>
      <c r="AL73" s="54">
        <f t="shared" si="5657"/>
        <v>0.42629361450623882</v>
      </c>
      <c r="AM73" s="54">
        <f t="shared" si="5657"/>
        <v>0.45504689734141823</v>
      </c>
      <c r="AN73" s="54">
        <f t="shared" si="5657"/>
        <v>0.4868067765866026</v>
      </c>
      <c r="AO73" s="54">
        <f t="shared" si="5657"/>
        <v>0.52211367095054506</v>
      </c>
      <c r="AP73" s="54">
        <f t="shared" ref="AP73:BM73" si="5658">AO73+AI65</f>
        <v>0.56163623169467203</v>
      </c>
      <c r="AQ73" s="170">
        <f t="shared" si="5658"/>
        <v>0.60620136461644225</v>
      </c>
      <c r="AR73" s="75">
        <f t="shared" si="5658"/>
        <v>0.63995450951274557</v>
      </c>
      <c r="AS73" s="54">
        <f t="shared" si="5658"/>
        <v>0.66083975283856644</v>
      </c>
      <c r="AT73" s="54">
        <f t="shared" si="5658"/>
        <v>0.68564689690369651</v>
      </c>
      <c r="AU73" s="54">
        <f t="shared" si="5658"/>
        <v>0.71126131569577822</v>
      </c>
      <c r="AV73" s="54">
        <f t="shared" si="5658"/>
        <v>0.73764420344678838</v>
      </c>
      <c r="AW73" s="54">
        <f t="shared" si="5658"/>
        <v>0.76473533612052114</v>
      </c>
      <c r="AX73" s="170">
        <f t="shared" si="5658"/>
        <v>0.79244798271127159</v>
      </c>
      <c r="AY73" s="75">
        <f t="shared" si="5658"/>
        <v>0.82066259167422217</v>
      </c>
      <c r="AZ73" s="54">
        <f t="shared" si="5658"/>
        <v>0.83779640884589568</v>
      </c>
      <c r="BA73" s="54">
        <f t="shared" si="5658"/>
        <v>0.85421288873062018</v>
      </c>
      <c r="BB73" s="54">
        <f t="shared" si="5658"/>
        <v>0.87107809708665185</v>
      </c>
      <c r="BC73" s="54">
        <f t="shared" si="5658"/>
        <v>0.88829012403363916</v>
      </c>
      <c r="BD73" s="54">
        <f t="shared" si="5658"/>
        <v>0.90571291951049038</v>
      </c>
      <c r="BE73" s="170">
        <f t="shared" si="5658"/>
        <v>0.92316745513126841</v>
      </c>
      <c r="BF73" s="75">
        <f t="shared" si="5658"/>
        <v>0.9404208056861203</v>
      </c>
      <c r="BG73" s="54">
        <f t="shared" si="5658"/>
        <v>0.95717266419110991</v>
      </c>
      <c r="BH73" s="54">
        <f t="shared" si="5658"/>
        <v>0.97296352316341128</v>
      </c>
      <c r="BI73" s="54">
        <f t="shared" si="5658"/>
        <v>0.9883543976251743</v>
      </c>
      <c r="BJ73" s="54">
        <f t="shared" si="5658"/>
        <v>1.0032934163679481</v>
      </c>
      <c r="BK73" s="54">
        <f t="shared" si="5658"/>
        <v>1.0177149389836166</v>
      </c>
      <c r="BL73" s="170">
        <f t="shared" si="5658"/>
        <v>1.0315361339533142</v>
      </c>
      <c r="BM73" s="75">
        <f t="shared" si="5658"/>
        <v>1.0446527047079084</v>
      </c>
      <c r="BN73" s="54">
        <f t="shared" ref="BN73:CD73" si="5659">BM73+BG65</f>
        <v>1.0569335670528377</v>
      </c>
      <c r="BO73" s="54">
        <f t="shared" si="5659"/>
        <v>1.0690738824432977</v>
      </c>
      <c r="BP73" s="54">
        <f t="shared" si="5659"/>
        <v>1.0809485153434388</v>
      </c>
      <c r="BQ73" s="54">
        <f t="shared" si="5659"/>
        <v>1.0924956919187587</v>
      </c>
      <c r="BR73" s="54">
        <f t="shared" si="5659"/>
        <v>1.1036555415263323</v>
      </c>
      <c r="BS73" s="54">
        <f t="shared" si="5659"/>
        <v>1.1143711273567749</v>
      </c>
      <c r="BT73" s="75">
        <f t="shared" si="5659"/>
        <v>1.1245888990734623</v>
      </c>
      <c r="BU73" s="54">
        <f t="shared" si="5659"/>
        <v>1.1342608331829391</v>
      </c>
      <c r="BV73" s="54">
        <f t="shared" si="5659"/>
        <v>1.1436437292835162</v>
      </c>
      <c r="BW73" s="54">
        <f t="shared" si="5659"/>
        <v>1.1527808533687025</v>
      </c>
      <c r="BX73" s="54">
        <f t="shared" si="5659"/>
        <v>1.1616615324517032</v>
      </c>
      <c r="BY73" s="54">
        <f t="shared" si="5659"/>
        <v>1.1702756496906674</v>
      </c>
      <c r="BZ73" s="54">
        <f t="shared" si="5659"/>
        <v>1.1786150402335989</v>
      </c>
      <c r="CA73" s="75">
        <f t="shared" si="5659"/>
        <v>1.1866753275071238</v>
      </c>
      <c r="CB73" s="54">
        <f t="shared" si="5659"/>
        <v>1.194458210088577</v>
      </c>
      <c r="CC73" s="54">
        <f t="shared" si="5659"/>
        <v>1.2019743910426162</v>
      </c>
      <c r="CD73" s="54">
        <f t="shared" si="5659"/>
        <v>1.2092341991529445</v>
      </c>
      <c r="CE73" s="54">
        <f t="shared" ref="CE73" si="5660">CD73+BX65</f>
        <v>1.2162415183559023</v>
      </c>
      <c r="CF73" s="54">
        <f t="shared" ref="CF73" si="5661">CE73+BY65</f>
        <v>1.2230031808594755</v>
      </c>
      <c r="CG73" s="54">
        <f t="shared" ref="CG73" si="5662">CF73+BZ65</f>
        <v>1.2295292926370631</v>
      </c>
      <c r="CH73" s="75">
        <f t="shared" ref="CH73" si="5663">CG73+CA65</f>
        <v>1.2358336449812024</v>
      </c>
      <c r="CI73" s="54">
        <f t="shared" ref="CI73" si="5664">CH73+CB65</f>
        <v>1.2419343151596207</v>
      </c>
      <c r="CJ73" s="54">
        <f t="shared" ref="CJ73" si="5665">CI73+CC65</f>
        <v>1.2478544568741603</v>
      </c>
      <c r="CK73" s="54">
        <f t="shared" ref="CK73" si="5666">CJ73+CD65</f>
        <v>1.2535923421655879</v>
      </c>
      <c r="CL73" s="54">
        <f t="shared" ref="CL73" si="5667">CK73+CE65</f>
        <v>1.2591481451994631</v>
      </c>
      <c r="CM73" s="54">
        <f t="shared" ref="CM73" si="5668">CL73+CF65</f>
        <v>1.2645240934709032</v>
      </c>
      <c r="CN73" s="54">
        <f t="shared" ref="CN73" si="5669">CM73+CG65</f>
        <v>1.269724589306517</v>
      </c>
      <c r="CO73" s="75">
        <f t="shared" ref="CO73" si="5670">CN73+CH65</f>
        <v>1.2747562730439244</v>
      </c>
      <c r="CP73" s="54">
        <f t="shared" ref="CP73" si="5671">CO73+CI65</f>
        <v>1.2804399910432294</v>
      </c>
      <c r="CQ73" s="54">
        <f t="shared" ref="CQ73" si="5672">CP73+CJ65</f>
        <v>1.2840693988308409</v>
      </c>
      <c r="CR73" s="54">
        <f t="shared" ref="CR73" si="5673">CQ73+CK65</f>
        <v>1.2875885788384811</v>
      </c>
      <c r="CS73" s="54">
        <f t="shared" ref="CS73" si="5674">CR73+CL65</f>
        <v>1.2910026721522596</v>
      </c>
      <c r="CT73" s="54">
        <f t="shared" ref="CT73" si="5675">CS73+CM65</f>
        <v>1.2943165897272597</v>
      </c>
      <c r="CU73" s="54">
        <f t="shared" ref="CU73" si="5676">CT73+CN65</f>
        <v>1.2975349292877254</v>
      </c>
      <c r="CV73" s="75">
        <f t="shared" ref="CV73" si="5677">CU73+CO65</f>
        <v>1.3006618825400276</v>
      </c>
      <c r="CW73" s="54">
        <f t="shared" ref="CW73" si="5678">CV73+CP65</f>
        <v>1.3037011228545947</v>
      </c>
      <c r="CX73" s="54">
        <f t="shared" ref="CX73" si="5679">CW73+CQ65</f>
        <v>1.3067117443320511</v>
      </c>
      <c r="CY73" s="54">
        <f t="shared" ref="CY73" si="5680">CX73+CR65</f>
        <v>1.3095779090659265</v>
      </c>
      <c r="CZ73" s="54">
        <f t="shared" ref="CZ73" si="5681">CY73+CS65</f>
        <v>1.3123041192339846</v>
      </c>
      <c r="DA73" s="54">
        <f t="shared" ref="DA73" si="5682">CZ73+CT65</f>
        <v>1.3148952385426427</v>
      </c>
      <c r="DB73" s="54">
        <f t="shared" ref="DB73" si="5683">DA73+CU65</f>
        <v>1.3173563406952784</v>
      </c>
      <c r="DC73" s="54">
        <f t="shared" ref="DC73" si="5684">DB73+CV65</f>
        <v>1.319692542666844</v>
      </c>
      <c r="DD73" s="75">
        <f t="shared" ref="DD73" si="5685">DC73+CW65</f>
        <v>1.321908826390553</v>
      </c>
      <c r="DE73" s="54">
        <f t="shared" ref="DE73" si="5686">DD73+CX65</f>
        <v>1.3239537915924677</v>
      </c>
      <c r="DF73" s="54">
        <f t="shared" ref="DF73" si="5687">DE73+CY65</f>
        <v>1.3259535839933168</v>
      </c>
      <c r="DG73" s="54">
        <f t="shared" ref="DG73" si="5688">DF73+CZ65</f>
        <v>1.3279056817070247</v>
      </c>
      <c r="DH73" s="54">
        <f t="shared" ref="DH73" si="5689">DG73+DA65</f>
        <v>1.329807517971876</v>
      </c>
      <c r="DI73" s="54">
        <f t="shared" ref="DI73" si="5690">DH73+DB65</f>
        <v>1.3316565242343208</v>
      </c>
      <c r="DJ73" s="54">
        <f t="shared" ref="DJ73" si="5691">DI73+DC65</f>
        <v>1.3334501681633453</v>
      </c>
      <c r="DK73" s="75">
        <f t="shared" ref="DK73" si="5692">DJ73+DD65</f>
        <v>1.335185986211493</v>
      </c>
      <c r="DL73" s="54">
        <f t="shared" ref="DL73" si="5693">DK73+DE65</f>
        <v>1.336861611317695</v>
      </c>
      <c r="DM73" s="54">
        <f t="shared" ref="DM73" si="5694">DL73+DF65</f>
        <v>1.3384666325663861</v>
      </c>
      <c r="DN73" s="54">
        <f t="shared" ref="DN73" si="5695">DM73+DG65</f>
        <v>1.340008328879871</v>
      </c>
      <c r="DO73" s="54">
        <f t="shared" ref="DO73" si="5696">DN73+DH65</f>
        <v>1.3414934655084125</v>
      </c>
      <c r="DP73" s="54">
        <f t="shared" ref="DP73" si="5697">DO73+DI65</f>
        <v>1.3429282647045586</v>
      </c>
      <c r="DQ73" s="54">
        <f t="shared" ref="DQ73" si="5698">DP73+DJ65</f>
        <v>1.3443183905579674</v>
      </c>
      <c r="DR73" s="54">
        <f t="shared" ref="DR73" si="5699">DQ73+DK65</f>
        <v>1.3456689487248468</v>
      </c>
      <c r="DS73" s="54">
        <f t="shared" ref="DS73" si="5700">DR73+DL65</f>
        <v>1.3469845014965054</v>
      </c>
      <c r="DT73" s="54">
        <f t="shared" ref="DT73" si="5701">DS73+DM65</f>
        <v>1.3482731790510183</v>
      </c>
      <c r="DU73" s="54">
        <f t="shared" ref="DU73" si="5702">DT73+DN65</f>
        <v>1.3495331367351548</v>
      </c>
      <c r="DV73" s="54">
        <f t="shared" ref="DV73" si="5703">DU73+DO65</f>
        <v>1.3507632419275519</v>
      </c>
      <c r="DW73" s="54">
        <f t="shared" ref="DW73" si="5704">DV73+DP65</f>
        <v>1.3519630398665505</v>
      </c>
      <c r="DX73" s="54">
        <f t="shared" ref="DX73" si="5705">DW73+DQ65</f>
        <v>1.3531327142308338</v>
      </c>
      <c r="DY73" s="54">
        <f t="shared" ref="DY73" si="5706">DX73+DR65</f>
        <v>1.3542730438706545</v>
      </c>
      <c r="DZ73" s="54">
        <f t="shared" ref="DZ73" si="5707">DY73+DS65</f>
        <v>1.3553853571678449</v>
      </c>
      <c r="EA73" s="54">
        <f t="shared" ref="EA73" si="5708">DZ73+DT65</f>
        <v>1.3564714855027626</v>
      </c>
      <c r="EB73" s="54">
        <f t="shared" ref="EB73" si="5709">EA73+DU65</f>
        <v>1.3575346066486684</v>
      </c>
      <c r="EC73" s="54">
        <f t="shared" ref="EC73" si="5710">EB73+DV65</f>
        <v>1.3585772353917058</v>
      </c>
      <c r="ED73" s="54">
        <f t="shared" ref="ED73" si="5711">EC73+DW65</f>
        <v>1.3596013126626416</v>
      </c>
      <c r="EE73" s="54">
        <f t="shared" ref="EE73" si="5712">ED73+DX65</f>
        <v>1.3606082942968158</v>
      </c>
      <c r="EF73" s="54">
        <f t="shared" ref="EF73" si="5713">EE73+DY65</f>
        <v>1.3615992380146908</v>
      </c>
      <c r="EG73" s="54">
        <f t="shared" ref="EG73" si="5714">EF73+DZ65</f>
        <v>1.3625748872633789</v>
      </c>
      <c r="EH73" s="54">
        <f t="shared" ref="EH73" si="5715">EG73+EA65</f>
        <v>1.3635357506345118</v>
      </c>
      <c r="EI73" s="54">
        <f t="shared" ref="EI73" si="5716">EH73+EB65</f>
        <v>1.3644818793072371</v>
      </c>
      <c r="EJ73" s="54">
        <f t="shared" ref="EJ73" si="5717">EI73+EC65</f>
        <v>1.3654136892199136</v>
      </c>
      <c r="EK73" s="54">
        <f t="shared" ref="EK73" si="5718">EJ73+ED65</f>
        <v>1.366331861163143</v>
      </c>
      <c r="EL73" s="54">
        <f t="shared" ref="EL73" si="5719">EK73+EE65</f>
        <v>1.3672372498432719</v>
      </c>
      <c r="EM73" s="54">
        <f t="shared" ref="EM73" si="5720">EL73+EF65</f>
        <v>1.3681308022682086</v>
      </c>
      <c r="EN73" s="54">
        <f t="shared" ref="EN73" si="5721">EM73+EG65</f>
        <v>1.3690134856037297</v>
      </c>
      <c r="EO73" s="54">
        <f t="shared" ref="EO73" si="5722">EN73+EH65</f>
        <v>1.3698862244425039</v>
      </c>
      <c r="EP73" s="54">
        <f t="shared" ref="EP73" si="5723">EO73+EI65</f>
        <v>1.3707498472268418</v>
      </c>
      <c r="EQ73" s="54">
        <f t="shared" ref="EQ73" si="5724">EP73+EJ65</f>
        <v>1.3716049552730238</v>
      </c>
      <c r="ER73" s="54">
        <f t="shared" ref="ER73" si="5725">EQ73+EK65</f>
        <v>1.3724519974288043</v>
      </c>
      <c r="ES73" s="54">
        <f t="shared" ref="ES73" si="5726">ER73+EL65</f>
        <v>1.3732913309936841</v>
      </c>
      <c r="ET73" s="54">
        <f t="shared" ref="ET73" si="5727">ES73+EM65</f>
        <v>1.3741232695826808</v>
      </c>
      <c r="EU73" s="54">
        <f t="shared" ref="EU73" si="5728">ET73+EN65</f>
        <v>1.3749481187418555</v>
      </c>
      <c r="EV73" s="54">
        <f t="shared" ref="EV73" si="5729">EU73+EO65</f>
        <v>1.3757662002331159</v>
      </c>
      <c r="EW73" s="54">
        <f t="shared" ref="EW73" si="5730">EV73+EP65</f>
        <v>1.3765778659946788</v>
      </c>
      <c r="EX73" s="54">
        <f t="shared" ref="EX73" si="5731">EW73+EQ65</f>
        <v>1.3773835243689743</v>
      </c>
      <c r="EY73" s="54">
        <f t="shared" ref="EY73" si="5732">EX73+ER65</f>
        <v>1.378183597122808</v>
      </c>
      <c r="EZ73" s="54">
        <f t="shared" ref="EZ73" si="5733">EY73+ES65</f>
        <v>1.3789784891469923</v>
      </c>
      <c r="FA73" s="54">
        <f t="shared" ref="FA73" si="5734">EZ73+ET65</f>
        <v>1.3797685691849073</v>
      </c>
      <c r="FB73" s="54">
        <f t="shared" ref="FB73" si="5735">FA73+EU65</f>
        <v>1.3805541599636562</v>
      </c>
      <c r="FC73" s="54">
        <f t="shared" ref="FC73" si="5736">FB73+EV65</f>
        <v>1.3813355361496924</v>
      </c>
      <c r="FD73" s="54">
        <f t="shared" ref="FD73" si="5737">FC73+EW65</f>
        <v>1.3821129286218905</v>
      </c>
      <c r="FE73" s="54">
        <f t="shared" ref="FE73" si="5738">FD73+EX65</f>
        <v>1.382886533647177</v>
      </c>
      <c r="FF73" s="54">
        <f t="shared" ref="FF73" si="5739">FE73+EY65</f>
        <v>1.3836565334673956</v>
      </c>
      <c r="FG73" s="54">
        <f t="shared" ref="FG73" si="5740">FF73+EZ65</f>
        <v>1.3844231083438239</v>
      </c>
      <c r="FH73" s="54">
        <f t="shared" ref="FH73" si="5741">FG73+FA65</f>
        <v>1.3851864419782136</v>
      </c>
      <c r="FI73" s="54">
        <f t="shared" ref="FI73" si="5742">FH73+FB65</f>
        <v>1.3859467220596839</v>
      </c>
      <c r="FJ73" s="54">
        <f t="shared" ref="FJ73" si="5743">FI73+FC65</f>
        <v>1.3867041375097859</v>
      </c>
      <c r="FK73" s="54">
        <f t="shared" ref="FK73" si="5744">FJ73+FD65</f>
        <v>1.3874588738166485</v>
      </c>
      <c r="FL73" s="54">
        <f t="shared" ref="FL73" si="5745">FK73+FE65</f>
        <v>1.3882111076664601</v>
      </c>
      <c r="FM73" s="54">
        <f t="shared" ref="FM73" si="5746">FL73+FF65</f>
        <v>1.3889610003377895</v>
      </c>
      <c r="FN73" s="54">
        <f t="shared" ref="FN73" si="5747">FM73+FG65</f>
        <v>1.389708695710685</v>
      </c>
      <c r="FO73" s="54">
        <f t="shared" ref="FO73" si="5748">FN73+FH65</f>
        <v>1.3904543213495657</v>
      </c>
      <c r="FP73" s="54">
        <f t="shared" ref="FP73" si="5749">FO73+FI65</f>
        <v>1.3911979913782326</v>
      </c>
      <c r="FQ73" s="54">
        <f t="shared" ref="FQ73" si="5750">FP73+FJ65</f>
        <v>1.391939810110538</v>
      </c>
      <c r="FR73" s="54">
        <f t="shared" ref="FR73" si="5751">FQ73+FK65</f>
        <v>1.3926798756290617</v>
      </c>
      <c r="FS73" s="54">
        <f t="shared" ref="FS73" si="5752">FR73+FL65</f>
        <v>1.393418282714598</v>
      </c>
      <c r="FT73" s="54">
        <f t="shared" ref="FT73" si="5753">FS73+FM65</f>
        <v>1.3941551247197201</v>
      </c>
      <c r="FU73" s="54">
        <f t="shared" ref="FU73" si="5754">FT73+FN65</f>
        <v>1.3948904934685897</v>
      </c>
      <c r="FV73" s="54">
        <f t="shared" ref="FV73" si="5755">FU73+FO65</f>
        <v>1.3956244781381508</v>
      </c>
      <c r="FW73" s="54">
        <f t="shared" ref="FW73" si="5756">FV73+FP65</f>
        <v>1.3963571638246099</v>
      </c>
      <c r="FX73" s="54">
        <f t="shared" ref="FX73" si="5757">FW73+FQ65</f>
        <v>1.397088630279032</v>
      </c>
      <c r="FY73" s="54">
        <f t="shared" ref="FY73" si="5758">FX73+FR65</f>
        <v>1.3978189511064856</v>
      </c>
      <c r="GA73" t="s">
        <v>97</v>
      </c>
    </row>
    <row r="74" spans="1:183" x14ac:dyDescent="0.25">
      <c r="A74" t="s">
        <v>160</v>
      </c>
      <c r="B74" s="60"/>
      <c r="I74" s="66">
        <v>8.0000000000000002E-3</v>
      </c>
      <c r="J74" s="54">
        <f t="shared" ref="J74:AO74" si="5759">I74+C67</f>
        <v>2.6929751885729113E-2</v>
      </c>
      <c r="K74" s="54">
        <f t="shared" si="5759"/>
        <v>5.0402644224033219E-2</v>
      </c>
      <c r="L74" s="54">
        <f t="shared" si="5759"/>
        <v>7.9509030723530313E-2</v>
      </c>
      <c r="M74" s="54">
        <f t="shared" si="5759"/>
        <v>0.11560094998290669</v>
      </c>
      <c r="N74" s="54">
        <f t="shared" si="5759"/>
        <v>0.16035492986453342</v>
      </c>
      <c r="O74" s="54">
        <f t="shared" si="5759"/>
        <v>0.21584986491775054</v>
      </c>
      <c r="P74" s="75">
        <f t="shared" si="5759"/>
        <v>0.28466358438373979</v>
      </c>
      <c r="Q74" s="54">
        <f t="shared" si="5759"/>
        <v>0.29587475667425417</v>
      </c>
      <c r="R74" s="54">
        <f t="shared" si="5759"/>
        <v>0.309776610314492</v>
      </c>
      <c r="S74" s="54">
        <f t="shared" si="5759"/>
        <v>0.32701490882838691</v>
      </c>
      <c r="T74" s="54">
        <f t="shared" si="5759"/>
        <v>0.34839039898561658</v>
      </c>
      <c r="U74" s="54">
        <f t="shared" si="5759"/>
        <v>0.37489600678058138</v>
      </c>
      <c r="V74" s="54">
        <f t="shared" si="5759"/>
        <v>0.4077629604463377</v>
      </c>
      <c r="W74" s="75">
        <f t="shared" si="5759"/>
        <v>0.44851798299187556</v>
      </c>
      <c r="X74" s="54">
        <f t="shared" si="5759"/>
        <v>0.49905421094834246</v>
      </c>
      <c r="Y74" s="54">
        <f t="shared" si="5759"/>
        <v>0.56171913361436143</v>
      </c>
      <c r="Z74" s="54">
        <f t="shared" si="5759"/>
        <v>0.63942363772022492</v>
      </c>
      <c r="AA74" s="54">
        <f t="shared" si="5759"/>
        <v>0.73577722281149571</v>
      </c>
      <c r="AB74" s="54">
        <f t="shared" si="5759"/>
        <v>0.85525566832467148</v>
      </c>
      <c r="AC74" s="54">
        <f t="shared" si="5759"/>
        <v>1.0034089407610094</v>
      </c>
      <c r="AD74" s="75">
        <f t="shared" si="5759"/>
        <v>1.1871189985820685</v>
      </c>
      <c r="AE74" s="54">
        <f t="shared" si="5759"/>
        <v>1.2806997387215657</v>
      </c>
      <c r="AF74" s="54">
        <f t="shared" si="5759"/>
        <v>1.3917482582996354</v>
      </c>
      <c r="AG74" s="54">
        <f t="shared" si="5759"/>
        <v>1.5244534902261819</v>
      </c>
      <c r="AH74" s="54">
        <f t="shared" si="5759"/>
        <v>1.6840079962923944</v>
      </c>
      <c r="AI74" s="54">
        <f t="shared" si="5759"/>
        <v>1.8768479481823082</v>
      </c>
      <c r="AJ74" s="170">
        <f t="shared" si="5759"/>
        <v>2.1109502335548909</v>
      </c>
      <c r="AK74" s="75">
        <f t="shared" si="5759"/>
        <v>2.396200146585675</v>
      </c>
      <c r="AL74" s="54">
        <f t="shared" si="5759"/>
        <v>2.7448462186911469</v>
      </c>
      <c r="AM74" s="54">
        <f t="shared" si="5759"/>
        <v>2.8849787466035797</v>
      </c>
      <c r="AN74" s="54">
        <f t="shared" si="5759"/>
        <v>3.0379868841958668</v>
      </c>
      <c r="AO74" s="54">
        <f t="shared" si="5759"/>
        <v>3.2059934727621413</v>
      </c>
      <c r="AP74" s="54">
        <f t="shared" ref="AP74:BM74" si="5760">AO74+AI67</f>
        <v>3.391626393138703</v>
      </c>
      <c r="AQ74" s="170">
        <f t="shared" si="5760"/>
        <v>3.5981374530449934</v>
      </c>
      <c r="AR74" s="75">
        <f t="shared" si="5760"/>
        <v>3.7524115599019354</v>
      </c>
      <c r="AS74" s="54">
        <f t="shared" si="5760"/>
        <v>3.8465675518738975</v>
      </c>
      <c r="AT74" s="54">
        <f t="shared" si="5760"/>
        <v>3.96016747018371</v>
      </c>
      <c r="AU74" s="54">
        <f t="shared" si="5760"/>
        <v>4.076138714978903</v>
      </c>
      <c r="AV74" s="54">
        <f t="shared" si="5760"/>
        <v>4.1939352613589076</v>
      </c>
      <c r="AW74" s="54">
        <f t="shared" si="5760"/>
        <v>4.3128133978065026</v>
      </c>
      <c r="AX74" s="170">
        <f t="shared" si="5760"/>
        <v>4.4317845761679289</v>
      </c>
      <c r="AY74" s="75">
        <f t="shared" si="5760"/>
        <v>4.5495570499971256</v>
      </c>
      <c r="AZ74" s="54">
        <f t="shared" si="5760"/>
        <v>4.6185010184033102</v>
      </c>
      <c r="BA74" s="54">
        <f t="shared" si="5760"/>
        <v>4.678535307515026</v>
      </c>
      <c r="BB74" s="54">
        <f t="shared" si="5760"/>
        <v>4.7404127780339138</v>
      </c>
      <c r="BC74" s="54">
        <f t="shared" si="5760"/>
        <v>4.8037247300666088</v>
      </c>
      <c r="BD74" s="54">
        <f t="shared" si="5760"/>
        <v>4.8679277217798758</v>
      </c>
      <c r="BE74" s="170">
        <f t="shared" si="5760"/>
        <v>4.9323074439534462</v>
      </c>
      <c r="BF74" s="75">
        <f t="shared" si="5760"/>
        <v>4.995934106170921</v>
      </c>
      <c r="BG74" s="54">
        <f t="shared" si="5760"/>
        <v>5.057607373796861</v>
      </c>
      <c r="BH74" s="54">
        <f t="shared" si="5760"/>
        <v>5.1179481272188809</v>
      </c>
      <c r="BI74" s="54">
        <f t="shared" si="5760"/>
        <v>5.1753417572034337</v>
      </c>
      <c r="BJ74" s="54">
        <f t="shared" si="5760"/>
        <v>5.2296799531988842</v>
      </c>
      <c r="BK74" s="54">
        <f t="shared" si="5760"/>
        <v>5.2808373551232179</v>
      </c>
      <c r="BL74" s="170">
        <f t="shared" si="5760"/>
        <v>5.3286684464695115</v>
      </c>
      <c r="BM74" s="75">
        <f t="shared" si="5760"/>
        <v>5.3730034607394384</v>
      </c>
      <c r="BN74" s="54">
        <f t="shared" ref="BN74:CD74" si="5761">BM74+BG67</f>
        <v>5.4136430780240614</v>
      </c>
      <c r="BO74" s="54">
        <f t="shared" si="5761"/>
        <v>5.4541016852413744</v>
      </c>
      <c r="BP74" s="54">
        <f t="shared" si="5761"/>
        <v>5.4943799732123093</v>
      </c>
      <c r="BQ74" s="54">
        <f t="shared" si="5761"/>
        <v>5.5341865947403983</v>
      </c>
      <c r="BR74" s="54">
        <f t="shared" si="5761"/>
        <v>5.5732475940362374</v>
      </c>
      <c r="BS74" s="54">
        <f t="shared" si="5761"/>
        <v>5.6113134115468819</v>
      </c>
      <c r="BT74" s="75">
        <f t="shared" si="5761"/>
        <v>5.648167765707802</v>
      </c>
      <c r="BU74" s="54">
        <f t="shared" si="5761"/>
        <v>5.6836388377984628</v>
      </c>
      <c r="BV74" s="54">
        <f t="shared" si="5761"/>
        <v>5.7176132862687492</v>
      </c>
      <c r="BW74" s="54">
        <f t="shared" si="5761"/>
        <v>5.7503402990705919</v>
      </c>
      <c r="BX74" s="54">
        <f t="shared" si="5761"/>
        <v>5.7818847560601645</v>
      </c>
      <c r="BY74" s="54">
        <f t="shared" si="5761"/>
        <v>5.8123069591738092</v>
      </c>
      <c r="BZ74" s="54">
        <f t="shared" si="5761"/>
        <v>5.8416675150069333</v>
      </c>
      <c r="CA74" s="75">
        <f t="shared" si="5761"/>
        <v>5.8700336053507858</v>
      </c>
      <c r="CB74" s="54">
        <f t="shared" si="5761"/>
        <v>5.8974867527121768</v>
      </c>
      <c r="CC74" s="54">
        <f t="shared" si="5761"/>
        <v>5.9241329075302183</v>
      </c>
      <c r="CD74" s="54">
        <f t="shared" si="5761"/>
        <v>5.9499165817531594</v>
      </c>
      <c r="CE74" s="54">
        <f t="shared" ref="CE74" si="5762">CD74+BX67</f>
        <v>5.9748337304831143</v>
      </c>
      <c r="CF74" s="54">
        <f t="shared" ref="CF74" si="5763">CE74+BY67</f>
        <v>5.9988984288122964</v>
      </c>
      <c r="CG74" s="54">
        <f t="shared" ref="CG74" si="5764">CF74+BZ67</f>
        <v>6.0221422746310935</v>
      </c>
      <c r="CH74" s="75">
        <f t="shared" ref="CH74" si="5765">CG74+CA67</f>
        <v>6.0446138790931672</v>
      </c>
      <c r="CI74" s="54">
        <f t="shared" ref="CI74" si="5766">CH74+CB67</f>
        <v>6.0663787355173344</v>
      </c>
      <c r="CJ74" s="54">
        <f t="shared" ref="CJ74" si="5767">CI74+CC67</f>
        <v>6.0875191010993417</v>
      </c>
      <c r="CK74" s="54">
        <f t="shared" ref="CK74" si="5768">CJ74+CD67</f>
        <v>6.1080478675371008</v>
      </c>
      <c r="CL74" s="54">
        <f t="shared" ref="CL74" si="5769">CK74+CE67</f>
        <v>6.1279654575236604</v>
      </c>
      <c r="CM74" s="54">
        <f t="shared" ref="CM74" si="5770">CL74+CF67</f>
        <v>6.1472759321279353</v>
      </c>
      <c r="CN74" s="54">
        <f t="shared" ref="CN74" si="5771">CM74+CG67</f>
        <v>6.1659878928461236</v>
      </c>
      <c r="CO74" s="75">
        <f t="shared" ref="CO74" si="5772">CN74+CH67</f>
        <v>6.1841150209965905</v>
      </c>
      <c r="CP74" s="54">
        <f t="shared" ref="CP74" si="5773">CO74+CI67</f>
        <v>6.2046029924764499</v>
      </c>
      <c r="CQ74" s="54">
        <f t="shared" ref="CQ74" si="5774">CP74+CJ67</f>
        <v>6.2244579056791025</v>
      </c>
      <c r="CR74" s="54">
        <f t="shared" ref="CR74" si="5775">CQ74+CK67</f>
        <v>6.2437111305769895</v>
      </c>
      <c r="CS74" s="54">
        <f t="shared" ref="CS74" si="5776">CR74+CL67</f>
        <v>6.2623906742969275</v>
      </c>
      <c r="CT74" s="54">
        <f t="shared" ref="CT74" si="5777">CS74+CM67</f>
        <v>6.2805232956937918</v>
      </c>
      <c r="CU74" s="54">
        <f t="shared" ref="CU74" si="5778">CT74+CN67</f>
        <v>6.2981340496888665</v>
      </c>
      <c r="CV74" s="75">
        <f t="shared" ref="CV74" si="5779">CU74+CO67</f>
        <v>6.315245778491307</v>
      </c>
      <c r="CW74" s="54">
        <f t="shared" ref="CW74" si="5780">CV74+CP67</f>
        <v>6.3318784958213641</v>
      </c>
      <c r="CX74" s="54">
        <f t="shared" ref="CX74" si="5781">CW74+CQ67</f>
        <v>6.3483555385741761</v>
      </c>
      <c r="CY74" s="54">
        <f t="shared" ref="CY74" si="5782">CX74+CR67</f>
        <v>6.3640428665239188</v>
      </c>
      <c r="CZ74" s="54">
        <f t="shared" ref="CZ74" si="5783">CY74+CS67</f>
        <v>6.3789649921418592</v>
      </c>
      <c r="DA74" s="54">
        <f t="shared" ref="DA74" si="5784">CZ74+CT67</f>
        <v>6.3931484183121343</v>
      </c>
      <c r="DB74" s="54">
        <f t="shared" ref="DB74" si="5785">DA74+CU67</f>
        <v>6.4066208086652381</v>
      </c>
      <c r="DC74" s="54">
        <f t="shared" ref="DC74" si="5786">DB74+CV67</f>
        <v>6.419410074453971</v>
      </c>
      <c r="DD74" s="75">
        <f t="shared" ref="DD74" si="5787">DC74+CW67</f>
        <v>6.4315433977336856</v>
      </c>
      <c r="DE74" s="54">
        <f t="shared" ref="DE74" si="5788">DD74+CX67</f>
        <v>6.4427392854876837</v>
      </c>
      <c r="DF74" s="54">
        <f t="shared" ref="DF74" si="5789">DE74+CY67</f>
        <v>6.4536882821316581</v>
      </c>
      <c r="DG74" s="54">
        <f t="shared" ref="DG74" si="5790">DF74+CZ67</f>
        <v>6.4643765514155085</v>
      </c>
      <c r="DH74" s="54">
        <f t="shared" ref="DH74" si="5791">DG74+DA67</f>
        <v>6.4747900099743019</v>
      </c>
      <c r="DI74" s="54">
        <f t="shared" ref="DI74" si="5792">DH74+DB67</f>
        <v>6.4849145633228833</v>
      </c>
      <c r="DJ74" s="54">
        <f t="shared" ref="DJ74" si="5793">DI74+DC67</f>
        <v>6.4947363141505745</v>
      </c>
      <c r="DK74" s="75">
        <f t="shared" ref="DK74" si="5794">DJ74+DD67</f>
        <v>6.5042417408022564</v>
      </c>
      <c r="DL74" s="54">
        <f t="shared" ref="DL74" si="5795">DK74+DE67</f>
        <v>6.5134178491933916</v>
      </c>
      <c r="DM74" s="54">
        <f t="shared" ref="DM74" si="5796">DL74+DF67</f>
        <v>6.5222075932503669</v>
      </c>
      <c r="DN74" s="54">
        <f t="shared" ref="DN74" si="5797">DM74+DG67</f>
        <v>6.5306508007819781</v>
      </c>
      <c r="DO74" s="54">
        <f t="shared" ref="DO74" si="5798">DN74+DH67</f>
        <v>6.5387844924908336</v>
      </c>
      <c r="DP74" s="54">
        <f t="shared" ref="DP74" si="5799">DO74+DI67</f>
        <v>6.5466427205020388</v>
      </c>
      <c r="DQ74" s="54">
        <f t="shared" ref="DQ74" si="5800">DP74+DJ67</f>
        <v>6.5542564845157996</v>
      </c>
      <c r="DR74" s="54">
        <f t="shared" ref="DR74" si="5801">DQ74+DK67</f>
        <v>6.5616537296099384</v>
      </c>
      <c r="DS74" s="54">
        <f t="shared" ref="DS74" si="5802">DR74+DL67</f>
        <v>6.5688594281313151</v>
      </c>
      <c r="DT74" s="54">
        <f t="shared" ref="DT74" si="5803">DS74+DM67</f>
        <v>6.5759180983096073</v>
      </c>
      <c r="DU74" s="54">
        <f t="shared" ref="DU74" si="5804">DT74+DN67</f>
        <v>6.5828196250638067</v>
      </c>
      <c r="DV74" s="54">
        <f t="shared" ref="DV74" si="5805">DU74+DO67</f>
        <v>6.5895577928861968</v>
      </c>
      <c r="DW74" s="54">
        <f t="shared" ref="DW74" si="5806">DV74+DP67</f>
        <v>6.5961300991596765</v>
      </c>
      <c r="DX74" s="54">
        <f t="shared" ref="DX74" si="5807">DW74+DQ67</f>
        <v>6.6025375386743255</v>
      </c>
      <c r="DY74" s="54">
        <f t="shared" ref="DY74" si="5808">DX74+DR67</f>
        <v>6.6087843669965736</v>
      </c>
      <c r="DZ74" s="54">
        <f t="shared" ref="DZ74" si="5809">DY74+DS67</f>
        <v>6.6148778507881714</v>
      </c>
      <c r="EA74" s="54">
        <f t="shared" ref="EA74" si="5810">DZ74+DT67</f>
        <v>6.6208280131749015</v>
      </c>
      <c r="EB74" s="54">
        <f t="shared" ref="EB74" si="5811">EA74+DU67</f>
        <v>6.6266522544726412</v>
      </c>
      <c r="EC74" s="54">
        <f t="shared" ref="EC74" si="5812">EB74+DV67</f>
        <v>6.6323643443956959</v>
      </c>
      <c r="ED74" s="54">
        <f t="shared" ref="ED74" si="5813">EC74+DW67</f>
        <v>6.6379749099479746</v>
      </c>
      <c r="EE74" s="54">
        <f t="shared" ref="EE74" si="5814">ED74+DX67</f>
        <v>6.6434919213616901</v>
      </c>
      <c r="EF74" s="54">
        <f t="shared" ref="EF74" si="5815">EE74+DY67</f>
        <v>6.6489211683630192</v>
      </c>
      <c r="EG74" s="54">
        <f t="shared" ref="EG74" si="5816">EF74+DZ67</f>
        <v>6.6542667193078389</v>
      </c>
      <c r="EH74" s="54">
        <f t="shared" ref="EH74" si="5817">EG74+EA67</f>
        <v>6.6595313561418505</v>
      </c>
      <c r="EI74" s="54">
        <f t="shared" ref="EI74" si="5818">EH74+EB67</f>
        <v>6.6647153548448523</v>
      </c>
      <c r="EJ74" s="54">
        <f t="shared" ref="EJ74" si="5819">EI74+EC67</f>
        <v>6.6698209900973886</v>
      </c>
      <c r="EK74" s="54">
        <f t="shared" ref="EK74" si="5820">EJ74+ED67</f>
        <v>6.674851988029106</v>
      </c>
      <c r="EL74" s="54">
        <f t="shared" ref="EL74" si="5821">EK74+EE67</f>
        <v>6.6798130280556096</v>
      </c>
      <c r="EM74" s="54">
        <f t="shared" ref="EM74" si="5822">EL74+EF67</f>
        <v>6.684709295741194</v>
      </c>
      <c r="EN74" s="54">
        <f t="shared" ref="EN74" si="5823">EM74+EG67</f>
        <v>6.6895460875085178</v>
      </c>
      <c r="EO74" s="54">
        <f t="shared" ref="EO74" si="5824">EN74+EH67</f>
        <v>6.6943284668871588</v>
      </c>
      <c r="EP74" s="54">
        <f t="shared" ref="EP74" si="5825">EO74+EI67</f>
        <v>6.6990609708896169</v>
      </c>
      <c r="EQ74" s="54">
        <f t="shared" ref="EQ74" si="5826">EP74+EJ67</f>
        <v>6.7037468922231351</v>
      </c>
      <c r="ER74" s="54">
        <f t="shared" ref="ER74" si="5827">EQ74+EK67</f>
        <v>6.7083886883050194</v>
      </c>
      <c r="ES74" s="54">
        <f t="shared" ref="ES74" si="5828">ER74+EL67</f>
        <v>6.7129883150393406</v>
      </c>
      <c r="ET74" s="54">
        <f t="shared" ref="ET74" si="5829">ES74+EM67</f>
        <v>6.7175474890755584</v>
      </c>
      <c r="EU74" s="54">
        <f t="shared" ref="EU74" si="5830">ET74+EN67</f>
        <v>6.722067882969486</v>
      </c>
      <c r="EV74" s="54">
        <f t="shared" ref="EV74" si="5831">EU74+EO67</f>
        <v>6.7265512582667633</v>
      </c>
      <c r="EW74" s="54">
        <f t="shared" ref="EW74" si="5832">EV74+EP67</f>
        <v>6.7309995420169573</v>
      </c>
      <c r="EX74" s="54">
        <f t="shared" ref="EX74" si="5833">EW74+EQ67</f>
        <v>6.73541497052664</v>
      </c>
      <c r="EY74" s="54">
        <f t="shared" ref="EY74" si="5834">EX74+ER67</f>
        <v>6.7397998538250885</v>
      </c>
      <c r="EZ74" s="54">
        <f t="shared" ref="EZ74" si="5835">EY74+ES67</f>
        <v>6.744156409600464</v>
      </c>
      <c r="FA74" s="54">
        <f t="shared" ref="FA74" si="5836">EZ74+ET67</f>
        <v>6.7484866575681179</v>
      </c>
      <c r="FB74" s="54">
        <f t="shared" ref="FB74" si="5837">FA74+EU67</f>
        <v>6.7527923653639599</v>
      </c>
      <c r="FC74" s="54">
        <f t="shared" ref="FC74" si="5838">FB74+EV67</f>
        <v>6.7570750373188444</v>
      </c>
      <c r="FD74" s="54">
        <f t="shared" ref="FD74" si="5839">FC74+EW67</f>
        <v>6.761335937858389</v>
      </c>
      <c r="FE74" s="54">
        <f t="shared" ref="FE74" si="5840">FD74+EX67</f>
        <v>6.7655761417766671</v>
      </c>
      <c r="FF74" s="54">
        <f t="shared" ref="FF74" si="5841">FE74+EY67</f>
        <v>6.7697966470616358</v>
      </c>
      <c r="FG74" s="54">
        <f t="shared" ref="FG74" si="5842">FF74+EZ67</f>
        <v>6.7739984409078637</v>
      </c>
      <c r="FH74" s="54">
        <f t="shared" ref="FH74" si="5843">FG74+FA67</f>
        <v>6.778182529429623</v>
      </c>
      <c r="FI74" s="54">
        <f t="shared" ref="FI74" si="5844">FH74+FB67</f>
        <v>6.7823499406593752</v>
      </c>
      <c r="FJ74" s="54">
        <f t="shared" ref="FJ74" si="5845">FI74+FC67</f>
        <v>6.7865017094475686</v>
      </c>
      <c r="FK74" s="54">
        <f t="shared" ref="FK74" si="5846">FJ74+FD67</f>
        <v>6.7906388518863228</v>
      </c>
      <c r="FL74" s="54">
        <f t="shared" ref="FL74" si="5847">FK74+FE67</f>
        <v>6.7947623358791862</v>
      </c>
      <c r="FM74" s="54">
        <f t="shared" ref="FM74" si="5848">FL74+FF67</f>
        <v>6.7988730449266477</v>
      </c>
      <c r="FN74" s="54">
        <f t="shared" ref="FN74" si="5849">FM74+FG67</f>
        <v>6.8029717672059586</v>
      </c>
      <c r="FO74" s="54">
        <f t="shared" ref="FO74" si="5850">FN74+FH67</f>
        <v>6.8070592015002829</v>
      </c>
      <c r="FP74" s="54">
        <f t="shared" ref="FP74" si="5851">FO74+FI67</f>
        <v>6.8111359729527683</v>
      </c>
      <c r="FQ74" s="54">
        <f t="shared" ref="FQ74" si="5852">FP74+FJ67</f>
        <v>6.815202652964568</v>
      </c>
      <c r="FR74" s="54">
        <f t="shared" ref="FR74" si="5853">FQ74+FK67</f>
        <v>6.8192597788095553</v>
      </c>
      <c r="FS74" s="54">
        <f t="shared" ref="FS74" si="5854">FR74+FL67</f>
        <v>6.8233078696917531</v>
      </c>
      <c r="FT74" s="54">
        <f t="shared" ref="FT74" si="5855">FS74+FM67</f>
        <v>6.8273474370152796</v>
      </c>
      <c r="FU74" s="54">
        <f t="shared" ref="FU74" si="5856">FT74+FN67</f>
        <v>6.8313789838343659</v>
      </c>
      <c r="FV74" s="54">
        <f t="shared" ref="FV74" si="5857">FU74+FO67</f>
        <v>6.835402998718858</v>
      </c>
      <c r="FW74" s="54">
        <f t="shared" ref="FW74" si="5858">FV74+FP67</f>
        <v>6.839419947893794</v>
      </c>
      <c r="FX74" s="54">
        <f t="shared" ref="FX74" si="5859">FW74+FQ67</f>
        <v>6.8434302683055384</v>
      </c>
      <c r="FY74" s="54">
        <f t="shared" ref="FY74" si="5860">FX74+FR67</f>
        <v>6.847434363228837</v>
      </c>
      <c r="GA74" t="s">
        <v>160</v>
      </c>
    </row>
    <row r="75" spans="1:183" x14ac:dyDescent="0.25">
      <c r="A75" t="s">
        <v>161</v>
      </c>
      <c r="B75" s="60"/>
      <c r="I75" s="66">
        <v>0.01</v>
      </c>
      <c r="J75" s="54">
        <f>I75+C69+C53*$E$10</f>
        <v>2.7900585817623686E-2</v>
      </c>
      <c r="K75" s="54">
        <f t="shared" ref="K75:BV75" si="5861">J75+D69+D53*$E$10</f>
        <v>5.0097312231477051E-2</v>
      </c>
      <c r="L75" s="54">
        <f t="shared" si="5861"/>
        <v>7.762125298465522E-2</v>
      </c>
      <c r="M75" s="54">
        <f t="shared" si="5861"/>
        <v>0.11175093951859615</v>
      </c>
      <c r="N75" s="54">
        <f t="shared" si="5861"/>
        <v>0.15407175082068292</v>
      </c>
      <c r="O75" s="54">
        <f t="shared" si="5861"/>
        <v>0.20654955683527049</v>
      </c>
      <c r="P75" s="54">
        <f t="shared" si="5861"/>
        <v>0.27162203629335907</v>
      </c>
      <c r="Q75" s="54">
        <f t="shared" si="5861"/>
        <v>0.29393754744708583</v>
      </c>
      <c r="R75" s="54">
        <f t="shared" si="5861"/>
        <v>0.32160878127770698</v>
      </c>
      <c r="S75" s="54">
        <f t="shared" si="5861"/>
        <v>0.35592111122767717</v>
      </c>
      <c r="T75" s="54">
        <f t="shared" si="5861"/>
        <v>0.39846840036564024</v>
      </c>
      <c r="U75" s="54">
        <f t="shared" si="5861"/>
        <v>0.45122703889671445</v>
      </c>
      <c r="V75" s="54">
        <f t="shared" si="5861"/>
        <v>0.51664775067524649</v>
      </c>
      <c r="W75" s="54">
        <f t="shared" si="5861"/>
        <v>0.59776943328062626</v>
      </c>
      <c r="X75" s="54">
        <f t="shared" si="5861"/>
        <v>0.69836031971129708</v>
      </c>
      <c r="Y75" s="54">
        <f t="shared" si="5861"/>
        <v>0.82309301888532893</v>
      </c>
      <c r="Z75" s="54">
        <f t="shared" si="5861"/>
        <v>0.9777615658611285</v>
      </c>
      <c r="AA75" s="54">
        <f t="shared" si="5861"/>
        <v>1.1695505641111199</v>
      </c>
      <c r="AB75" s="54">
        <f t="shared" si="5861"/>
        <v>1.4073689219411092</v>
      </c>
      <c r="AC75" s="54">
        <f t="shared" si="5861"/>
        <v>1.7022636856502957</v>
      </c>
      <c r="AD75" s="54">
        <f t="shared" si="5861"/>
        <v>2.0679331926496869</v>
      </c>
      <c r="AE75" s="54">
        <f t="shared" si="5861"/>
        <v>2.3555162418792337</v>
      </c>
      <c r="AF75" s="54">
        <f t="shared" si="5861"/>
        <v>2.6967694351126528</v>
      </c>
      <c r="AG75" s="54">
        <f t="shared" si="5861"/>
        <v>3.1045595002433442</v>
      </c>
      <c r="AH75" s="54">
        <f t="shared" si="5861"/>
        <v>3.5948339010501509</v>
      </c>
      <c r="AI75" s="54">
        <f t="shared" si="5861"/>
        <v>4.1873564274749313</v>
      </c>
      <c r="AJ75" s="54">
        <f t="shared" si="5861"/>
        <v>4.9066173243597628</v>
      </c>
      <c r="AK75" s="54">
        <f t="shared" si="5861"/>
        <v>5.782958780406898</v>
      </c>
      <c r="AL75" s="54">
        <f t="shared" si="5861"/>
        <v>6.8539658262685004</v>
      </c>
      <c r="AM75" s="54">
        <f t="shared" si="5861"/>
        <v>7.2919689643606098</v>
      </c>
      <c r="AN75" s="54">
        <f t="shared" si="5861"/>
        <v>7.7785522076177962</v>
      </c>
      <c r="AO75" s="54">
        <f t="shared" si="5861"/>
        <v>8.3220611625611358</v>
      </c>
      <c r="AP75" s="54">
        <f t="shared" si="5861"/>
        <v>8.9328253703729903</v>
      </c>
      <c r="AQ75" s="54">
        <f t="shared" si="5861"/>
        <v>9.6236246196006938</v>
      </c>
      <c r="AR75" s="54">
        <f t="shared" si="5861"/>
        <v>10.274875507551334</v>
      </c>
      <c r="AS75" s="54">
        <f t="shared" si="5861"/>
        <v>10.678531257845551</v>
      </c>
      <c r="AT75" s="54">
        <f t="shared" si="5861"/>
        <v>11.165908586825267</v>
      </c>
      <c r="AU75" s="54">
        <f t="shared" si="5861"/>
        <v>11.66354372908234</v>
      </c>
      <c r="AV75" s="54">
        <f t="shared" si="5861"/>
        <v>12.169132215090594</v>
      </c>
      <c r="AW75" s="54">
        <f t="shared" si="5861"/>
        <v>12.67953611739682</v>
      </c>
      <c r="AX75" s="54">
        <f t="shared" si="5861"/>
        <v>13.190585870744444</v>
      </c>
      <c r="AY75" s="54">
        <f t="shared" si="5861"/>
        <v>13.69683520510052</v>
      </c>
      <c r="AZ75" s="54">
        <f t="shared" si="5861"/>
        <v>13.993489050240921</v>
      </c>
      <c r="BA75" s="54">
        <f t="shared" si="5861"/>
        <v>14.252045230025173</v>
      </c>
      <c r="BB75" s="54">
        <f t="shared" si="5861"/>
        <v>14.5187030490689</v>
      </c>
      <c r="BC75" s="54">
        <f t="shared" si="5861"/>
        <v>14.791727229439124</v>
      </c>
      <c r="BD75" s="54">
        <f t="shared" si="5861"/>
        <v>15.068806561060418</v>
      </c>
      <c r="BE75" s="54">
        <f t="shared" si="5861"/>
        <v>15.346900091708902</v>
      </c>
      <c r="BF75" s="54">
        <f t="shared" si="5861"/>
        <v>15.622047355180133</v>
      </c>
      <c r="BG75" s="54">
        <f t="shared" si="5861"/>
        <v>15.889134416145469</v>
      </c>
      <c r="BH75" s="54">
        <f t="shared" si="5861"/>
        <v>16.150738413832677</v>
      </c>
      <c r="BI75" s="54">
        <f t="shared" si="5861"/>
        <v>16.400190699846135</v>
      </c>
      <c r="BJ75" s="54">
        <f t="shared" si="5861"/>
        <v>16.636978616830632</v>
      </c>
      <c r="BK75" s="54">
        <f t="shared" si="5861"/>
        <v>16.860498622474626</v>
      </c>
      <c r="BL75" s="54">
        <f t="shared" si="5861"/>
        <v>17.07003801613266</v>
      </c>
      <c r="BM75" s="54">
        <f t="shared" si="5861"/>
        <v>17.264751289487275</v>
      </c>
      <c r="BN75" s="54">
        <f t="shared" si="5861"/>
        <v>17.443629882543814</v>
      </c>
      <c r="BO75" s="54">
        <f t="shared" si="5861"/>
        <v>17.621931457212643</v>
      </c>
      <c r="BP75" s="54">
        <f t="shared" si="5861"/>
        <v>17.799301588534085</v>
      </c>
      <c r="BQ75" s="54">
        <f t="shared" si="5861"/>
        <v>17.974517434409403</v>
      </c>
      <c r="BR75" s="54">
        <f t="shared" si="5861"/>
        <v>18.146428925668538</v>
      </c>
      <c r="BS75" s="54">
        <f t="shared" si="5861"/>
        <v>18.313988054645204</v>
      </c>
      <c r="BT75" s="54">
        <f t="shared" si="5861"/>
        <v>18.476286663397349</v>
      </c>
      <c r="BU75" s="54">
        <f t="shared" si="5861"/>
        <v>18.632602473117753</v>
      </c>
      <c r="BV75" s="54">
        <f t="shared" si="5861"/>
        <v>18.782463926493438</v>
      </c>
      <c r="BW75" s="54">
        <f t="shared" ref="BW75:DS75" si="5862">BV75+BP69+BP53*$E$10</f>
        <v>18.92705492856188</v>
      </c>
      <c r="BX75" s="54">
        <f t="shared" si="5862"/>
        <v>19.066569937822308</v>
      </c>
      <c r="BY75" s="54">
        <f t="shared" si="5862"/>
        <v>19.201189101156899</v>
      </c>
      <c r="BZ75" s="54">
        <f t="shared" si="5862"/>
        <v>19.331100852799171</v>
      </c>
      <c r="CA75" s="54">
        <f t="shared" si="5862"/>
        <v>19.456530871703894</v>
      </c>
      <c r="CB75" s="54">
        <f t="shared" si="5862"/>
        <v>19.577777822053964</v>
      </c>
      <c r="CC75" s="54">
        <f t="shared" si="5862"/>
        <v>19.69525980962603</v>
      </c>
      <c r="CD75" s="54">
        <f t="shared" si="5862"/>
        <v>19.808764479163059</v>
      </c>
      <c r="CE75" s="54">
        <f t="shared" si="5862"/>
        <v>19.918321761804851</v>
      </c>
      <c r="CF75" s="54">
        <f t="shared" si="5862"/>
        <v>20.024035021829615</v>
      </c>
      <c r="CG75" s="54">
        <f t="shared" si="5862"/>
        <v>20.126079066609364</v>
      </c>
      <c r="CH75" s="54">
        <f t="shared" si="5862"/>
        <v>20.224698713396947</v>
      </c>
      <c r="CI75" s="54">
        <f t="shared" si="5862"/>
        <v>20.320209349682454</v>
      </c>
      <c r="CJ75" s="54">
        <f t="shared" si="5862"/>
        <v>20.412997707967477</v>
      </c>
      <c r="CK75" s="54">
        <f t="shared" si="5862"/>
        <v>20.503096391252576</v>
      </c>
      <c r="CL75" s="54">
        <f t="shared" si="5862"/>
        <v>20.590490668770599</v>
      </c>
      <c r="CM75" s="54">
        <f t="shared" si="5862"/>
        <v>20.67518674604641</v>
      </c>
      <c r="CN75" s="54">
        <f t="shared" si="5862"/>
        <v>20.757215190441698</v>
      </c>
      <c r="CO75" s="54">
        <f t="shared" si="5862"/>
        <v>20.836632817942323</v>
      </c>
      <c r="CP75" s="54">
        <f t="shared" si="5862"/>
        <v>20.926337485438598</v>
      </c>
      <c r="CQ75" s="54">
        <f t="shared" si="5862"/>
        <v>21.013216513378847</v>
      </c>
      <c r="CR75" s="54">
        <f t="shared" si="5862"/>
        <v>21.097414928346215</v>
      </c>
      <c r="CS75" s="54">
        <f t="shared" si="5862"/>
        <v>21.179057474142223</v>
      </c>
      <c r="CT75" s="54">
        <f t="shared" si="5862"/>
        <v>21.258262628694418</v>
      </c>
      <c r="CU75" s="54">
        <f t="shared" si="5862"/>
        <v>21.33514110961746</v>
      </c>
      <c r="CV75" s="54">
        <f t="shared" si="5862"/>
        <v>21.409794037739836</v>
      </c>
      <c r="CW75" s="54">
        <f t="shared" si="5862"/>
        <v>21.482310516786026</v>
      </c>
      <c r="CX75" s="54">
        <f t="shared" si="5862"/>
        <v>21.554124434641071</v>
      </c>
      <c r="CY75" s="54">
        <f t="shared" si="5862"/>
        <v>21.622097110225372</v>
      </c>
      <c r="CZ75" s="54">
        <f t="shared" si="5862"/>
        <v>21.686349785159475</v>
      </c>
      <c r="DA75" s="54">
        <f t="shared" si="5862"/>
        <v>21.747011968243434</v>
      </c>
      <c r="DB75" s="54">
        <f t="shared" si="5862"/>
        <v>21.804217611097922</v>
      </c>
      <c r="DC75" s="54">
        <f t="shared" si="5862"/>
        <v>21.858100942575195</v>
      </c>
      <c r="DD75" s="54">
        <f t="shared" si="5862"/>
        <v>21.908792043243324</v>
      </c>
      <c r="DE75" s="54">
        <f t="shared" si="5862"/>
        <v>21.955052504379843</v>
      </c>
      <c r="DF75" s="54">
        <f t="shared" si="5862"/>
        <v>22.000275016028635</v>
      </c>
      <c r="DG75" s="54">
        <f t="shared" si="5862"/>
        <v>22.044402378488989</v>
      </c>
      <c r="DH75" s="54">
        <f t="shared" si="5862"/>
        <v>22.087376327237234</v>
      </c>
      <c r="DI75" s="54">
        <f t="shared" si="5862"/>
        <v>22.129138523054628</v>
      </c>
      <c r="DJ75" s="54">
        <f t="shared" si="5862"/>
        <v>22.16963142734847</v>
      </c>
      <c r="DK75" s="54">
        <f t="shared" si="5862"/>
        <v>22.208799053513903</v>
      </c>
      <c r="DL75" s="54">
        <f t="shared" si="5862"/>
        <v>22.246587499078537</v>
      </c>
      <c r="DM75" s="54">
        <f t="shared" si="5862"/>
        <v>22.282757996591297</v>
      </c>
      <c r="DN75" s="54">
        <f t="shared" si="5862"/>
        <v>22.317476907321748</v>
      </c>
      <c r="DO75" s="54">
        <f t="shared" si="5862"/>
        <v>22.350898809424393</v>
      </c>
      <c r="DP75" s="54">
        <f t="shared" si="5862"/>
        <v>22.383165820833582</v>
      </c>
      <c r="DQ75" s="54">
        <f t="shared" si="5862"/>
        <v>22.414407247749669</v>
      </c>
      <c r="DR75" s="54">
        <f t="shared" si="5862"/>
        <v>22.444739575633459</v>
      </c>
      <c r="DS75" s="54">
        <f t="shared" si="5862"/>
        <v>22.474266812950496</v>
      </c>
      <c r="DT75" s="54">
        <f t="shared" ref="DT75" si="5863">DS75+DM69+DM53*$E$10</f>
        <v>22.503175019085567</v>
      </c>
      <c r="DU75" s="54">
        <f t="shared" ref="DU75" si="5864">DT75+DN69+DN53*$E$10</f>
        <v>22.531421691943567</v>
      </c>
      <c r="DV75" s="54">
        <f t="shared" ref="DV75" si="5865">DU75+DO69+DO53*$E$10</f>
        <v>22.558980734653375</v>
      </c>
      <c r="DW75" s="54">
        <f t="shared" ref="DW75" si="5866">DV75+DP69+DP53*$E$10</f>
        <v>22.585841668825175</v>
      </c>
      <c r="DX75" s="54">
        <f t="shared" ref="DX75" si="5867">DW75+DQ69+DQ53*$E$10</f>
        <v>22.61200872695537</v>
      </c>
      <c r="DY75" s="54">
        <f t="shared" ref="DY75" si="5868">DX75+DR69+DR53*$E$10</f>
        <v>22.63749985615884</v>
      </c>
      <c r="DZ75" s="54">
        <f t="shared" ref="DZ75" si="5869">DY75+DS69+DS53*$E$10</f>
        <v>22.662345667267207</v>
      </c>
      <c r="EA75" s="54">
        <f t="shared" ref="EA75" si="5870">DZ75+DT69+DT53*$E$10</f>
        <v>22.686588370467238</v>
      </c>
      <c r="EB75" s="54">
        <f t="shared" ref="EB75" si="5871">EA75+DU69+DU53*$E$10</f>
        <v>22.710301181806834</v>
      </c>
      <c r="EC75" s="54">
        <f t="shared" ref="EC75" si="5872">EB75+DV69+DV53*$E$10</f>
        <v>22.733542043621856</v>
      </c>
      <c r="ED75" s="54">
        <f t="shared" ref="ED75" si="5873">EC75+DW69+DW53*$E$10</f>
        <v>22.756355677242606</v>
      </c>
      <c r="EE75" s="54">
        <f t="shared" ref="EE75" si="5874">ED75+DX69+DX53*$E$10</f>
        <v>22.778775627292735</v>
      </c>
      <c r="EF75" s="54">
        <f t="shared" ref="EF75" si="5875">EE75+DY69+DY53*$E$10</f>
        <v>22.800826265125355</v>
      </c>
      <c r="EG75" s="54">
        <f t="shared" ref="EG75" si="5876">EF75+DZ69+DZ53*$E$10</f>
        <v>22.822524720052961</v>
      </c>
      <c r="EH75" s="54">
        <f t="shared" ref="EH75" si="5877">EG75+EA69+EA53*$E$10</f>
        <v>22.843882708759921</v>
      </c>
      <c r="EI75" s="54">
        <f t="shared" ref="EI75" si="5878">EH75+EB69+EB53*$E$10</f>
        <v>22.864901408135136</v>
      </c>
      <c r="EJ75" s="54">
        <f t="shared" ref="EJ75" si="5879">EI75+EC69+EC53*$E$10</f>
        <v>22.8855903977793</v>
      </c>
      <c r="EK75" s="54">
        <f t="shared" ref="EK75" si="5880">EJ75+ED69+ED53*$E$10</f>
        <v>22.905965358720312</v>
      </c>
      <c r="EL75" s="54">
        <f t="shared" ref="EL75" si="5881">EK75+EE69+EE53*$E$10</f>
        <v>22.92604597868138</v>
      </c>
      <c r="EM75" s="54">
        <f t="shared" ref="EM75" si="5882">EL75+EF69+EF53*$E$10</f>
        <v>22.945854072017067</v>
      </c>
      <c r="EN75" s="54">
        <f t="shared" ref="EN75" si="5883">EM75+EG69+EG53*$E$10</f>
        <v>22.965411917742973</v>
      </c>
      <c r="EO75" s="54">
        <f t="shared" ref="EO75" si="5884">EN75+EH69+EH53*$E$10</f>
        <v>22.984740814340981</v>
      </c>
      <c r="EP75" s="54">
        <f t="shared" ref="EP75" si="5885">EO75+EI69+EI53*$E$10</f>
        <v>23.003859845001042</v>
      </c>
      <c r="EQ75" s="54">
        <f t="shared" ref="EQ75" si="5886">EP75+EJ69+EJ53*$E$10</f>
        <v>23.022782860826371</v>
      </c>
      <c r="ER75" s="54">
        <f t="shared" ref="ER75" si="5887">EQ75+EK69+EK53*$E$10</f>
        <v>23.041520200645799</v>
      </c>
      <c r="ES75" s="54">
        <f t="shared" ref="ES75" si="5888">ER75+EL69+EL53*$E$10</f>
        <v>23.060080094409948</v>
      </c>
      <c r="ET75" s="54">
        <f t="shared" ref="ET75" si="5889">ES75+EM69+EM53*$E$10</f>
        <v>23.078469765836111</v>
      </c>
      <c r="EU75" s="54">
        <f t="shared" ref="EU75" si="5890">ET75+EN69+EN53*$E$10</f>
        <v>23.096696252907002</v>
      </c>
      <c r="EV75" s="54">
        <f t="shared" ref="EV75" si="5891">EU75+EO69+EO53*$E$10</f>
        <v>23.114766967347641</v>
      </c>
      <c r="EW75" s="54">
        <f t="shared" ref="EW75" si="5892">EV75+EP69+EP53*$E$10</f>
        <v>23.132690016253314</v>
      </c>
      <c r="EX75" s="54">
        <f t="shared" ref="EX75" si="5893">EW75+EQ69+EQ53*$E$10</f>
        <v>23.150474806313358</v>
      </c>
      <c r="EY75" s="54">
        <f t="shared" ref="EY75" si="5894">EX75+ER69+ER53*$E$10</f>
        <v>23.168131053621323</v>
      </c>
      <c r="EZ75" s="54">
        <f t="shared" ref="EZ75" si="5895">EY75+ES69+ES53*$E$10</f>
        <v>23.18566808557912</v>
      </c>
      <c r="FA75" s="54">
        <f t="shared" ref="FA75" si="5896">EZ75+ET69+ET53*$E$10</f>
        <v>23.203094396881532</v>
      </c>
      <c r="FB75" s="54">
        <f t="shared" ref="FB75" si="5897">FA75+EU69+EU53*$E$10</f>
        <v>23.220417422122452</v>
      </c>
      <c r="FC75" s="54">
        <f t="shared" ref="FC75" si="5898">FB75+EV69+EV53*$E$10</f>
        <v>23.237643488672852</v>
      </c>
      <c r="FD75" s="54">
        <f t="shared" ref="FD75" si="5899">FC75+EW69+EW53*$E$10</f>
        <v>23.254777915116037</v>
      </c>
      <c r="FE75" s="54">
        <f t="shared" ref="FE75" si="5900">FD75+EX69+EX53*$E$10</f>
        <v>23.271825222672174</v>
      </c>
      <c r="FF75" s="54">
        <f t="shared" ref="FF75" si="5901">FE75+EY69+EY53*$E$10</f>
        <v>23.28878960950448</v>
      </c>
      <c r="FG75" s="54">
        <f t="shared" ref="FG75" si="5902">FF75+EZ69+EZ53*$E$10</f>
        <v>23.305675228220075</v>
      </c>
      <c r="FH75" s="54">
        <f t="shared" ref="FH75" si="5903">FG75+FA69+FA53*$E$10</f>
        <v>23.322486310769513</v>
      </c>
      <c r="FI75" s="54">
        <f t="shared" ref="FI75" si="5904">FH75+FB69+FB53*$E$10</f>
        <v>23.339227181045054</v>
      </c>
      <c r="FJ75" s="54">
        <f t="shared" ref="FJ75" si="5905">FI75+FC69+FC53*$E$10</f>
        <v>23.355902191401409</v>
      </c>
      <c r="FK75" s="54">
        <f t="shared" ref="FK75" si="5906">FJ75+FD69+FD53*$E$10</f>
        <v>23.372515615144952</v>
      </c>
      <c r="FL75" s="54">
        <f t="shared" ref="FL75" si="5907">FK75+FE69+FE53*$E$10</f>
        <v>23.389071522830299</v>
      </c>
      <c r="FM75" s="54">
        <f t="shared" ref="FM75" si="5908">FL75+FF69+FF53*$E$10</f>
        <v>23.405573630053038</v>
      </c>
      <c r="FN75" s="54">
        <f t="shared" ref="FN75" si="5909">FM75+FG69+FG53*$E$10</f>
        <v>23.422025251570282</v>
      </c>
      <c r="FO75" s="54">
        <f t="shared" ref="FO75" si="5910">FN75+FH69+FH53*$E$10</f>
        <v>23.43842932624592</v>
      </c>
      <c r="FP75" s="54">
        <f t="shared" ref="FP75" si="5911">FO75+FI69+FI53*$E$10</f>
        <v>23.454788483290773</v>
      </c>
      <c r="FQ75" s="54">
        <f t="shared" ref="FQ75" si="5912">FP75+FJ69+FJ53*$E$10</f>
        <v>23.471105125916498</v>
      </c>
      <c r="FR75" s="54">
        <f t="shared" ref="FR75" si="5913">FQ75+FK69+FK53*$E$10</f>
        <v>23.487381513793416</v>
      </c>
      <c r="FS75" s="54">
        <f t="shared" ref="FS75" si="5914">FR75+FL69+FL53*$E$10</f>
        <v>23.503619830550896</v>
      </c>
      <c r="FT75" s="54">
        <f t="shared" ref="FT75" si="5915">FS75+FM69+FM53*$E$10</f>
        <v>23.51982222694549</v>
      </c>
      <c r="FU75" s="54">
        <f t="shared" ref="FU75" si="5916">FT75+FN69+FN53*$E$10</f>
        <v>23.535990818549717</v>
      </c>
      <c r="FV75" s="54">
        <f t="shared" ref="FV75" si="5917">FU75+FO69+FO53*$E$10</f>
        <v>23.552127659969187</v>
      </c>
      <c r="FW75" s="54">
        <f t="shared" ref="FW75" si="5918">FV75+FP69+FP53*$E$10</f>
        <v>23.56823471180736</v>
      </c>
      <c r="FX75" s="54">
        <f t="shared" ref="FX75" si="5919">FW75+FQ69+FQ53*$E$10</f>
        <v>23.584313811526808</v>
      </c>
      <c r="FY75" s="54">
        <f t="shared" ref="FY75" si="5920">FX75+FR69+FR53*$E$10</f>
        <v>23.600366654992044</v>
      </c>
      <c r="GA75" t="s">
        <v>161</v>
      </c>
    </row>
    <row r="76" spans="1:183" s="222" customFormat="1" x14ac:dyDescent="0.25">
      <c r="A76" s="222" t="s">
        <v>194</v>
      </c>
      <c r="B76" s="220"/>
      <c r="I76" s="234"/>
      <c r="J76" s="190">
        <f>I76+C53*$E$10</f>
        <v>2.2345842570202666E-3</v>
      </c>
      <c r="K76" s="190">
        <f t="shared" ref="K76:BV76" si="5921">J76+D53*$E$10</f>
        <v>5.0054687357253972E-3</v>
      </c>
      <c r="L76" s="190">
        <f t="shared" si="5921"/>
        <v>8.4413654893197576E-3</v>
      </c>
      <c r="M76" s="190">
        <f t="shared" si="5921"/>
        <v>1.2701877463776767E-2</v>
      </c>
      <c r="N76" s="190">
        <f t="shared" si="5921"/>
        <v>1.798491231210346E-2</v>
      </c>
      <c r="O76" s="190">
        <f t="shared" si="5921"/>
        <v>2.4535875524028559E-2</v>
      </c>
      <c r="P76" s="190">
        <f t="shared" si="5921"/>
        <v>3.2659069906815677E-2</v>
      </c>
      <c r="Q76" s="190">
        <f t="shared" si="5921"/>
        <v>4.5696369509771906E-2</v>
      </c>
      <c r="R76" s="190">
        <f t="shared" si="5921"/>
        <v>6.1862621017437627E-2</v>
      </c>
      <c r="S76" s="190">
        <f t="shared" si="5921"/>
        <v>8.1908772886943121E-2</v>
      </c>
      <c r="T76" s="190">
        <f t="shared" si="5921"/>
        <v>0.10676600120512994</v>
      </c>
      <c r="U76" s="190">
        <f t="shared" si="5921"/>
        <v>0.13758896431968159</v>
      </c>
      <c r="V76" s="190">
        <f t="shared" si="5921"/>
        <v>0.17580943858172562</v>
      </c>
      <c r="W76" s="190">
        <f t="shared" si="5921"/>
        <v>0.22320282666666025</v>
      </c>
      <c r="X76" s="190">
        <f t="shared" si="5921"/>
        <v>0.28197062789197913</v>
      </c>
      <c r="Y76" s="190">
        <f t="shared" si="5921"/>
        <v>0.35484270141137453</v>
      </c>
      <c r="Z76" s="190">
        <f t="shared" si="5921"/>
        <v>0.44520407257542488</v>
      </c>
      <c r="AA76" s="190">
        <f t="shared" si="5921"/>
        <v>0.55725217281884731</v>
      </c>
      <c r="AB76" s="190">
        <f t="shared" si="5921"/>
        <v>0.69619181712069111</v>
      </c>
      <c r="AC76" s="190">
        <f t="shared" si="5921"/>
        <v>0.86847697605497742</v>
      </c>
      <c r="AD76" s="190">
        <f t="shared" si="5921"/>
        <v>1.0821105731334923</v>
      </c>
      <c r="AE76" s="190">
        <f t="shared" si="5921"/>
        <v>1.2212075739700325</v>
      </c>
      <c r="AF76" s="190">
        <f t="shared" si="5921"/>
        <v>1.3862635320031251</v>
      </c>
      <c r="AG76" s="190">
        <f t="shared" si="5921"/>
        <v>1.583501773904306</v>
      </c>
      <c r="AH76" s="190">
        <f t="shared" si="5921"/>
        <v>1.820635704161528</v>
      </c>
      <c r="AI76" s="190">
        <f t="shared" si="5921"/>
        <v>2.1072245923960047</v>
      </c>
      <c r="AJ76" s="190">
        <f t="shared" si="5921"/>
        <v>2.4551137807320784</v>
      </c>
      <c r="AK76" s="190">
        <f t="shared" si="5921"/>
        <v>2.8789790557246469</v>
      </c>
      <c r="AL76" s="190">
        <f t="shared" si="5921"/>
        <v>3.3969993922961597</v>
      </c>
      <c r="AM76" s="190">
        <f t="shared" si="5921"/>
        <v>3.6088509705752938</v>
      </c>
      <c r="AN76" s="190">
        <f t="shared" si="5921"/>
        <v>3.8441995767456376</v>
      </c>
      <c r="AO76" s="190">
        <f t="shared" si="5921"/>
        <v>4.107081779862126</v>
      </c>
      <c r="AP76" s="190">
        <f t="shared" si="5921"/>
        <v>4.4024937304361798</v>
      </c>
      <c r="AQ76" s="190">
        <f t="shared" si="5921"/>
        <v>4.7366167046696521</v>
      </c>
      <c r="AR76" s="190">
        <f t="shared" si="5921"/>
        <v>5.1170943412523053</v>
      </c>
      <c r="AS76" s="190">
        <f t="shared" si="5921"/>
        <v>5.3529204855332502</v>
      </c>
      <c r="AT76" s="190">
        <f t="shared" si="5921"/>
        <v>5.6376589445282157</v>
      </c>
      <c r="AU76" s="190">
        <f t="shared" si="5921"/>
        <v>5.928390283724168</v>
      </c>
      <c r="AV76" s="190">
        <f t="shared" si="5921"/>
        <v>6.2237681723365847</v>
      </c>
      <c r="AW76" s="190">
        <f t="shared" si="5921"/>
        <v>6.5219593518728418</v>
      </c>
      <c r="AX76" s="190">
        <f t="shared" si="5921"/>
        <v>6.8205278543154657</v>
      </c>
      <c r="AY76" s="190">
        <f t="shared" si="5921"/>
        <v>7.1162918276491034</v>
      </c>
      <c r="AZ76" s="190">
        <f t="shared" si="5921"/>
        <v>7.2896046875169143</v>
      </c>
      <c r="BA76" s="190">
        <f t="shared" si="5921"/>
        <v>7.440659904528161</v>
      </c>
      <c r="BB76" s="190">
        <f t="shared" si="5921"/>
        <v>7.5964483090327732</v>
      </c>
      <c r="BC76" s="190">
        <f t="shared" si="5921"/>
        <v>7.7559561067174219</v>
      </c>
      <c r="BD76" s="190">
        <f t="shared" si="5921"/>
        <v>7.9178330287941279</v>
      </c>
      <c r="BE76" s="190">
        <f t="shared" si="5921"/>
        <v>8.0803024722109633</v>
      </c>
      <c r="BF76" s="190">
        <f t="shared" si="5921"/>
        <v>8.2410506300325199</v>
      </c>
      <c r="BG76" s="190">
        <f t="shared" si="5921"/>
        <v>8.3970898087853936</v>
      </c>
      <c r="BH76" s="190">
        <f t="shared" si="5921"/>
        <v>8.5499256399561077</v>
      </c>
      <c r="BI76" s="190">
        <f t="shared" si="5921"/>
        <v>8.6956621264294043</v>
      </c>
      <c r="BJ76" s="190">
        <f t="shared" si="5921"/>
        <v>8.8339997605001912</v>
      </c>
      <c r="BK76" s="190">
        <f t="shared" si="5921"/>
        <v>8.9645859371179117</v>
      </c>
      <c r="BL76" s="190">
        <f t="shared" si="5921"/>
        <v>9.0870042781060523</v>
      </c>
      <c r="BM76" s="190">
        <f t="shared" si="5921"/>
        <v>9.2007608156063156</v>
      </c>
      <c r="BN76" s="190">
        <f t="shared" si="5921"/>
        <v>9.3052663227474302</v>
      </c>
      <c r="BO76" s="190">
        <f t="shared" si="5921"/>
        <v>9.4094347208012756</v>
      </c>
      <c r="BP76" s="190">
        <f t="shared" si="5921"/>
        <v>9.5130589455265575</v>
      </c>
      <c r="BQ76" s="190">
        <f t="shared" si="5921"/>
        <v>9.6154245808967538</v>
      </c>
      <c r="BR76" s="190">
        <f t="shared" si="5921"/>
        <v>9.7158597267151379</v>
      </c>
      <c r="BS76" s="190">
        <f t="shared" si="5921"/>
        <v>9.8137521097589531</v>
      </c>
      <c r="BT76" s="190">
        <f t="shared" si="5921"/>
        <v>9.9085711606365443</v>
      </c>
      <c r="BU76" s="190">
        <f t="shared" si="5921"/>
        <v>9.9998949053612218</v>
      </c>
      <c r="BV76" s="190">
        <f t="shared" si="5921"/>
        <v>10.087447847937085</v>
      </c>
      <c r="BW76" s="190">
        <f t="shared" ref="BW76:DS76" si="5922">BV76+BP53*$E$10</f>
        <v>10.171921656350973</v>
      </c>
      <c r="BX76" s="190">
        <f t="shared" si="5922"/>
        <v>10.253429938294747</v>
      </c>
      <c r="BY76" s="190">
        <f t="shared" si="5922"/>
        <v>10.332077940242902</v>
      </c>
      <c r="BZ76" s="190">
        <f t="shared" si="5922"/>
        <v>10.407975750355233</v>
      </c>
      <c r="CA76" s="190">
        <f t="shared" si="5922"/>
        <v>10.481255216122355</v>
      </c>
      <c r="CB76" s="190">
        <f t="shared" si="5922"/>
        <v>10.552090824895522</v>
      </c>
      <c r="CC76" s="190">
        <f t="shared" si="5922"/>
        <v>10.620726844898677</v>
      </c>
      <c r="CD76" s="190">
        <f t="shared" si="5922"/>
        <v>10.687039212690516</v>
      </c>
      <c r="CE76" s="190">
        <f t="shared" si="5922"/>
        <v>10.751045414818147</v>
      </c>
      <c r="CF76" s="190">
        <f t="shared" si="5922"/>
        <v>10.812805839370105</v>
      </c>
      <c r="CG76" s="190">
        <f t="shared" si="5922"/>
        <v>10.872422613340746</v>
      </c>
      <c r="CH76" s="190">
        <f t="shared" si="5922"/>
        <v>10.930038765310123</v>
      </c>
      <c r="CI76" s="190">
        <f t="shared" si="5922"/>
        <v>10.985838552818695</v>
      </c>
      <c r="CJ76" s="190">
        <f t="shared" si="5922"/>
        <v>11.040047915010529</v>
      </c>
      <c r="CK76" s="190">
        <f t="shared" si="5922"/>
        <v>11.092685899402992</v>
      </c>
      <c r="CL76" s="190">
        <f t="shared" si="5922"/>
        <v>11.143743899900377</v>
      </c>
      <c r="CM76" s="190">
        <f t="shared" si="5922"/>
        <v>11.193225541931037</v>
      </c>
      <c r="CN76" s="190">
        <f t="shared" si="5922"/>
        <v>11.241148683739384</v>
      </c>
      <c r="CO76" s="190">
        <f t="shared" si="5922"/>
        <v>11.287546518695931</v>
      </c>
      <c r="CP76" s="190">
        <f t="shared" si="5922"/>
        <v>11.339954308859287</v>
      </c>
      <c r="CQ76" s="190">
        <f t="shared" si="5922"/>
        <v>11.390711287208021</v>
      </c>
      <c r="CR76" s="190">
        <f t="shared" si="5922"/>
        <v>11.439902182028295</v>
      </c>
      <c r="CS76" s="190">
        <f t="shared" si="5922"/>
        <v>11.487599871879906</v>
      </c>
      <c r="CT76" s="190">
        <f t="shared" si="5922"/>
        <v>11.533873574636786</v>
      </c>
      <c r="CU76" s="190">
        <f t="shared" si="5922"/>
        <v>11.578787974397084</v>
      </c>
      <c r="CV76" s="190">
        <f t="shared" si="5922"/>
        <v>11.622402148567899</v>
      </c>
      <c r="CW76" s="190">
        <f t="shared" si="5922"/>
        <v>11.664768153852915</v>
      </c>
      <c r="CX76" s="190">
        <f t="shared" si="5922"/>
        <v>11.706723704693255</v>
      </c>
      <c r="CY76" s="190">
        <f t="shared" si="5922"/>
        <v>11.746435102308229</v>
      </c>
      <c r="CZ76" s="190">
        <f t="shared" si="5922"/>
        <v>11.783973179192808</v>
      </c>
      <c r="DA76" s="190">
        <f t="shared" si="5922"/>
        <v>11.819413597742345</v>
      </c>
      <c r="DB76" s="190">
        <f t="shared" si="5922"/>
        <v>11.852834615963078</v>
      </c>
      <c r="DC76" s="190">
        <f t="shared" si="5922"/>
        <v>11.884314653827113</v>
      </c>
      <c r="DD76" s="190">
        <f t="shared" si="5922"/>
        <v>11.913929707771491</v>
      </c>
      <c r="DE76" s="190">
        <f t="shared" si="5922"/>
        <v>11.940956267344918</v>
      </c>
      <c r="DF76" s="190">
        <f t="shared" si="5922"/>
        <v>11.967376429944016</v>
      </c>
      <c r="DG76" s="190">
        <f t="shared" si="5922"/>
        <v>11.993156778022122</v>
      </c>
      <c r="DH76" s="190">
        <f t="shared" si="5922"/>
        <v>12.01826327193541</v>
      </c>
      <c r="DI76" s="190">
        <f t="shared" si="5922"/>
        <v>12.042661828401268</v>
      </c>
      <c r="DJ76" s="190">
        <f t="shared" si="5922"/>
        <v>12.066318831883551</v>
      </c>
      <c r="DK76" s="190">
        <f t="shared" si="5922"/>
        <v>12.089201573557611</v>
      </c>
      <c r="DL76" s="190">
        <f t="shared" si="5922"/>
        <v>12.111278562202966</v>
      </c>
      <c r="DM76" s="190">
        <f t="shared" si="5922"/>
        <v>12.132410303690461</v>
      </c>
      <c r="DN76" s="190">
        <f t="shared" si="5922"/>
        <v>12.152693990582645</v>
      </c>
      <c r="DO76" s="190">
        <f t="shared" si="5922"/>
        <v>12.172219931441056</v>
      </c>
      <c r="DP76" s="190">
        <f t="shared" si="5922"/>
        <v>12.191071155243892</v>
      </c>
      <c r="DQ76" s="190">
        <f t="shared" si="5922"/>
        <v>12.209323206022519</v>
      </c>
      <c r="DR76" s="190">
        <f t="shared" si="5922"/>
        <v>12.227044137600195</v>
      </c>
      <c r="DS76" s="190">
        <f t="shared" si="5922"/>
        <v>12.244294714416379</v>
      </c>
      <c r="DT76" s="190">
        <f t="shared" ref="DT76" si="5923">DS76+DM53*$E$10</f>
        <v>12.261183637182731</v>
      </c>
      <c r="DU76" s="190">
        <f t="shared" ref="DU76" si="5924">DT76+DN53*$E$10</f>
        <v>12.277686075074456</v>
      </c>
      <c r="DV76" s="190">
        <f t="shared" ref="DV76" si="5925">DU76+DO53*$E$10</f>
        <v>12.293786781623517</v>
      </c>
      <c r="DW76" s="190">
        <f t="shared" ref="DW76" si="5926">DV76+DP53*$E$10</f>
        <v>12.309479635083186</v>
      </c>
      <c r="DX76" s="190">
        <f t="shared" ref="DX76" si="5927">DW76+DQ53*$E$10</f>
        <v>12.324767108187489</v>
      </c>
      <c r="DY76" s="190">
        <f t="shared" ref="DY76" si="5928">DX76+DR53*$E$10</f>
        <v>12.339659686105778</v>
      </c>
      <c r="DZ76" s="190">
        <f t="shared" ref="DZ76" si="5929">DY76+DS53*$E$10</f>
        <v>12.354175252478729</v>
      </c>
      <c r="EA76" s="190">
        <f t="shared" ref="EA76" si="5930">DZ76+DT53*$E$10</f>
        <v>12.368338467590723</v>
      </c>
      <c r="EB76" s="190">
        <f t="shared" ref="EB76" si="5931">EA76+DU53*$E$10</f>
        <v>12.382192106153292</v>
      </c>
      <c r="EC76" s="190">
        <f t="shared" ref="EC76" si="5932">EB76+DV53*$E$10</f>
        <v>12.395770019579789</v>
      </c>
      <c r="ED76" s="190">
        <f t="shared" ref="ED76" si="5933">EC76+DW53*$E$10</f>
        <v>12.409098335229691</v>
      </c>
      <c r="EE76" s="190">
        <f t="shared" ref="EE76" si="5934">ED76+DX53*$E$10</f>
        <v>12.422196650740965</v>
      </c>
      <c r="EF76" s="190">
        <f t="shared" ref="EF76" si="5935">EE76+DY53*$E$10</f>
        <v>12.435079204489332</v>
      </c>
      <c r="EG76" s="190">
        <f t="shared" ref="EG76" si="5936">EF76+DZ53*$E$10</f>
        <v>12.447756003862812</v>
      </c>
      <c r="EH76" s="190">
        <f t="shared" ref="EH76" si="5937">EG76+EA53*$E$10</f>
        <v>12.460233894051886</v>
      </c>
      <c r="EI76" s="190">
        <f t="shared" ref="EI76" si="5938">EH76+EB53*$E$10</f>
        <v>12.472513562625526</v>
      </c>
      <c r="EJ76" s="190">
        <f t="shared" ref="EJ76" si="5939">EI76+EC53*$E$10</f>
        <v>12.484600606234581</v>
      </c>
      <c r="EK76" s="190">
        <f t="shared" ref="EK76" si="5940">EJ76+ED53*$E$10</f>
        <v>12.496504186141697</v>
      </c>
      <c r="EL76" s="190">
        <f t="shared" ref="EL76" si="5941">EK76+EE53*$E$10</f>
        <v>12.508235804424697</v>
      </c>
      <c r="EM76" s="190">
        <f t="shared" ref="EM76" si="5942">EL76+EF53*$E$10</f>
        <v>12.519808205594524</v>
      </c>
      <c r="EN76" s="190">
        <f t="shared" ref="EN76" si="5943">EM76+EG53*$E$10</f>
        <v>12.531234405629132</v>
      </c>
      <c r="EO76" s="190">
        <f t="shared" ref="EO76" si="5944">EN76+EH53*$E$10</f>
        <v>12.542526847653285</v>
      </c>
      <c r="EP76" s="190">
        <f t="shared" ref="EP76" si="5945">EO76+EI53*$E$10</f>
        <v>12.553696680560819</v>
      </c>
      <c r="EQ76" s="190">
        <f t="shared" ref="EQ76" si="5946">EP76+EJ53*$E$10</f>
        <v>12.564751996524985</v>
      </c>
      <c r="ER76" s="190">
        <f t="shared" ref="ER76" si="5947">EQ76+EK53*$E$10</f>
        <v>12.575698835757366</v>
      </c>
      <c r="ES76" s="190">
        <f t="shared" ref="ES76" si="5948">ER76+EL53*$E$10</f>
        <v>12.586542006408282</v>
      </c>
      <c r="ET76" s="190">
        <f t="shared" ref="ET76" si="5949">ES76+EM53*$E$10</f>
        <v>12.59728572876047</v>
      </c>
      <c r="EU76" s="190">
        <f t="shared" ref="EU76" si="5950">ET76+EN53*$E$10</f>
        <v>12.607934114585722</v>
      </c>
      <c r="EV76" s="190">
        <f t="shared" ref="EV76" si="5951">EU76+EO53*$E$10</f>
        <v>12.618491494005767</v>
      </c>
      <c r="EW76" s="190">
        <f t="shared" ref="EW76" si="5952">EV76+EP53*$E$10</f>
        <v>12.628962603395642</v>
      </c>
      <c r="EX76" s="190">
        <f t="shared" ref="EX76" si="5953">EW76+EQ53*$E$10</f>
        <v>12.639352938386905</v>
      </c>
      <c r="EY76" s="190">
        <f t="shared" ref="EY76" si="5954">EX76+ER53*$E$10</f>
        <v>12.649668175373057</v>
      </c>
      <c r="EZ76" s="190">
        <f t="shared" ref="EZ76" si="5955">EY76+ES53*$E$10</f>
        <v>12.659913763663882</v>
      </c>
      <c r="FA76" s="190">
        <f t="shared" ref="FA76" si="5956">EZ76+ET53*$E$10</f>
        <v>12.670094666080093</v>
      </c>
      <c r="FB76" s="190">
        <f t="shared" ref="FB76" si="5957">FA76+EU53*$E$10</f>
        <v>12.680215226104</v>
      </c>
      <c r="FC76" s="190">
        <f t="shared" ref="FC76" si="5958">FB76+EV53*$E$10</f>
        <v>12.690279140349608</v>
      </c>
      <c r="FD76" s="190">
        <f t="shared" ref="FD76" si="5959">FC76+EW53*$E$10</f>
        <v>12.700289516071042</v>
      </c>
      <c r="FE76" s="190">
        <f t="shared" ref="FE76" si="5960">FD76+EX53*$E$10</f>
        <v>12.710248994682221</v>
      </c>
      <c r="FF76" s="190">
        <f t="shared" ref="FF76" si="5961">FE76+EY53*$E$10</f>
        <v>12.720160028858835</v>
      </c>
      <c r="FG76" s="190">
        <f t="shared" ref="FG76" si="5962">FF76+EZ53*$E$10</f>
        <v>12.73002504466152</v>
      </c>
      <c r="FH76" s="190">
        <f t="shared" ref="FH76" si="5963">FG76+FA53*$E$10</f>
        <v>12.7398465145054</v>
      </c>
      <c r="FI76" s="190">
        <f t="shared" ref="FI76" si="5964">FH76+FB53*$E$10</f>
        <v>12.749626964520321</v>
      </c>
      <c r="FJ76" s="190">
        <f t="shared" ref="FJ76" si="5965">FI76+FC53*$E$10</f>
        <v>12.759368937464636</v>
      </c>
      <c r="FK76" s="190">
        <f t="shared" ref="FK76" si="5966">FJ76+FD53*$E$10</f>
        <v>12.769074929914614</v>
      </c>
      <c r="FL76" s="190">
        <f t="shared" ref="FL76" si="5967">FK76+FE53*$E$10</f>
        <v>12.778747319993688</v>
      </c>
      <c r="FM76" s="190">
        <f t="shared" ref="FM76" si="5968">FL76+FF53*$E$10</f>
        <v>12.788388278449036</v>
      </c>
      <c r="FN76" s="190">
        <f t="shared" ref="FN76" si="5969">FM76+FG53*$E$10</f>
        <v>12.797999741847621</v>
      </c>
      <c r="FO76" s="190">
        <f t="shared" ref="FO76" si="5970">FN76+FH53*$E$10</f>
        <v>12.807583427149844</v>
      </c>
      <c r="FP76" s="190">
        <f t="shared" ref="FP76" si="5971">FO76+FI53*$E$10</f>
        <v>12.817140870408764</v>
      </c>
      <c r="FQ76" s="190">
        <f t="shared" ref="FQ76" si="5972">FP76+FJ53*$E$10</f>
        <v>12.826673475642878</v>
      </c>
      <c r="FR76" s="190">
        <f t="shared" ref="FR76" si="5973">FQ76+FK53*$E$10</f>
        <v>12.836182563010112</v>
      </c>
      <c r="FS76" s="190">
        <f t="shared" ref="FS76" si="5974">FR76+FL53*$E$10</f>
        <v>12.845669408243305</v>
      </c>
      <c r="FT76" s="190">
        <f t="shared" ref="FT76" si="5975">FS76+FM53*$E$10</f>
        <v>12.855135267870136</v>
      </c>
      <c r="FU76" s="190">
        <f t="shared" ref="FU76" si="5976">FT76+FN53*$E$10</f>
        <v>12.864581377862869</v>
      </c>
      <c r="FV76" s="190">
        <f t="shared" ref="FV76" si="5977">FU76+FO53*$E$10</f>
        <v>12.874008938575315</v>
      </c>
      <c r="FW76" s="190">
        <f t="shared" ref="FW76" si="5978">FV76+FP53*$E$10</f>
        <v>12.883419095442795</v>
      </c>
      <c r="FX76" s="190">
        <f t="shared" ref="FX76" si="5979">FW76+FQ53*$E$10</f>
        <v>12.892812921958539</v>
      </c>
      <c r="FY76" s="190">
        <f t="shared" ref="FY76" si="5980">FX76+FR53*$E$10</f>
        <v>12.902191408890518</v>
      </c>
      <c r="GA76" s="222" t="s">
        <v>194</v>
      </c>
    </row>
    <row r="77" spans="1:183" s="55" customFormat="1" x14ac:dyDescent="0.25">
      <c r="A77" s="56" t="s">
        <v>78</v>
      </c>
      <c r="B77" s="58" t="s">
        <v>115</v>
      </c>
      <c r="I77" s="70"/>
      <c r="P77" s="70"/>
      <c r="Q77" s="55">
        <f>Q78+Q79+Q80</f>
        <v>4.2069862000897764</v>
      </c>
      <c r="R77" s="55">
        <f t="shared" ref="R77:AX77" si="5981">R78+R79+R80</f>
        <v>9.423649088201099</v>
      </c>
      <c r="S77" s="55">
        <f t="shared" si="5981"/>
        <v>15.892311069459138</v>
      </c>
      <c r="T77" s="55">
        <f t="shared" si="5981"/>
        <v>23.913451926219107</v>
      </c>
      <c r="U77" s="55">
        <f t="shared" si="5981"/>
        <v>33.85966658860147</v>
      </c>
      <c r="V77" s="55">
        <f t="shared" si="5981"/>
        <v>46.192972769955595</v>
      </c>
      <c r="W77" s="70">
        <f t="shared" si="5981"/>
        <v>61.486272434834717</v>
      </c>
      <c r="X77" s="55">
        <f t="shared" si="5981"/>
        <v>72.972230138637116</v>
      </c>
      <c r="Y77" s="55">
        <f t="shared" si="5981"/>
        <v>86.812962871416275</v>
      </c>
      <c r="Z77" s="55">
        <f t="shared" si="5981"/>
        <v>103.57257154912435</v>
      </c>
      <c r="AA77" s="55">
        <f t="shared" si="5981"/>
        <v>123.95000189048147</v>
      </c>
      <c r="AB77" s="55">
        <f t="shared" si="5981"/>
        <v>148.81112608304326</v>
      </c>
      <c r="AC77" s="55">
        <f t="shared" si="5981"/>
        <v>179.22837546790322</v>
      </c>
      <c r="AD77" s="70">
        <f t="shared" si="5981"/>
        <v>216.5296575687367</v>
      </c>
      <c r="AE77" s="55">
        <f t="shared" si="5981"/>
        <v>255.05774561937113</v>
      </c>
      <c r="AF77" s="55">
        <f t="shared" si="5981"/>
        <v>276.85782592042148</v>
      </c>
      <c r="AG77" s="55">
        <f t="shared" si="5981"/>
        <v>301.80167239968256</v>
      </c>
      <c r="AH77" s="55">
        <f t="shared" si="5981"/>
        <v>330.56260835076597</v>
      </c>
      <c r="AI77" s="55">
        <f t="shared" si="5981"/>
        <v>363.97413758632251</v>
      </c>
      <c r="AJ77" s="166">
        <f t="shared" si="5981"/>
        <v>403.06765140059423</v>
      </c>
      <c r="AK77" s="70">
        <f t="shared" si="5981"/>
        <v>449.11880469745569</v>
      </c>
      <c r="AL77" s="55">
        <f t="shared" si="5981"/>
        <v>492.26781451929497</v>
      </c>
      <c r="AM77" s="55">
        <f t="shared" si="5981"/>
        <v>520.32658517518701</v>
      </c>
      <c r="AN77" s="55">
        <f t="shared" si="5981"/>
        <v>550.12780680601315</v>
      </c>
      <c r="AO77" s="55">
        <f t="shared" si="5981"/>
        <v>581.86189207390737</v>
      </c>
      <c r="AP77" s="55">
        <f t="shared" si="5981"/>
        <v>615.75634832120807</v>
      </c>
      <c r="AQ77" s="166">
        <f t="shared" si="5981"/>
        <v>652.08441129434959</v>
      </c>
      <c r="AR77" s="70">
        <f t="shared" si="5981"/>
        <v>691.40499960323837</v>
      </c>
      <c r="AS77" s="55">
        <f t="shared" si="5981"/>
        <v>715.46485680163084</v>
      </c>
      <c r="AT77" s="55">
        <f t="shared" si="5981"/>
        <v>741.46014535463871</v>
      </c>
      <c r="AU77" s="55">
        <f t="shared" si="5981"/>
        <v>768.23103767963426</v>
      </c>
      <c r="AV77" s="55">
        <f t="shared" si="5981"/>
        <v>795.68263710496217</v>
      </c>
      <c r="AW77" s="55">
        <f t="shared" si="5981"/>
        <v>823.68334189859729</v>
      </c>
      <c r="AX77" s="166">
        <f t="shared" si="5981"/>
        <v>852.0556392867062</v>
      </c>
      <c r="AY77" s="179">
        <f t="shared" ref="AY77" si="5982">AY78+AY79+AY80</f>
        <v>880.56471618065461</v>
      </c>
      <c r="AZ77" s="55">
        <f t="shared" ref="AZ77" si="5983">AZ78+AZ79+AZ80</f>
        <v>901.78540149897731</v>
      </c>
      <c r="BA77" s="55">
        <f t="shared" ref="BA77" si="5984">BA78+BA79+BA80</f>
        <v>921.90187297605598</v>
      </c>
      <c r="BB77" s="55">
        <f t="shared" ref="BB77" si="5985">BB78+BB79+BB80</f>
        <v>942.02062550411893</v>
      </c>
      <c r="BC77" s="55">
        <f t="shared" ref="BC77" si="5986">BC78+BC79+BC80</f>
        <v>962.04700322046483</v>
      </c>
      <c r="BD77" s="55">
        <f t="shared" ref="BD77" si="5987">BD78+BD79+BD80</f>
        <v>981.85704842560631</v>
      </c>
      <c r="BE77" s="166">
        <f t="shared" ref="BE77" si="5988">BE78+BE79+BE80</f>
        <v>1001.2900007661422</v>
      </c>
      <c r="BF77" s="70">
        <f t="shared" ref="BF77" si="5989">BF78+BF79+BF80</f>
        <v>1020.1390003706606</v>
      </c>
      <c r="BG77" s="55">
        <f t="shared" ref="BG77" si="5990">BG78+BG79+BG80</f>
        <v>1038.1395772020639</v>
      </c>
      <c r="BH77" s="55">
        <f t="shared" ref="BH77" si="5991">BH78+BH79+BH80</f>
        <v>1055.4984229829429</v>
      </c>
      <c r="BI77" s="55">
        <f t="shared" ref="BI77:BJ77" si="5992">BI78+BI79+BI80</f>
        <v>1072.4348383246852</v>
      </c>
      <c r="BJ77" s="55">
        <f t="shared" si="5992"/>
        <v>1088.878015452098</v>
      </c>
      <c r="BK77" s="55">
        <f t="shared" ref="BK77:BL77" si="5993">BK78+BK79+BK80</f>
        <v>1104.7505329452908</v>
      </c>
      <c r="BL77" s="166">
        <f t="shared" si="5993"/>
        <v>1119.9670913247546</v>
      </c>
      <c r="BM77" s="70">
        <f t="shared" ref="BM77:BS77" si="5994">BM78+BM79+BM80</f>
        <v>1134.4324644966664</v>
      </c>
      <c r="BN77" s="55">
        <f t="shared" si="5994"/>
        <v>1148.0398323742604</v>
      </c>
      <c r="BO77" s="55">
        <f t="shared" si="5994"/>
        <v>1161.375888985551</v>
      </c>
      <c r="BP77" s="55">
        <f t="shared" si="5994"/>
        <v>1174.3992093181912</v>
      </c>
      <c r="BQ77" s="55">
        <f t="shared" si="5994"/>
        <v>1187.0657518363384</v>
      </c>
      <c r="BR77" s="55">
        <f t="shared" si="5994"/>
        <v>1199.3330447226811</v>
      </c>
      <c r="BS77" s="55">
        <f t="shared" si="5994"/>
        <v>1211.1617470585013</v>
      </c>
      <c r="BT77" s="70">
        <f t="shared" ref="BT77:CC77" si="5995">BT78+BT79+BT80</f>
        <v>1222.5171881983829</v>
      </c>
      <c r="BU77" s="55">
        <f t="shared" si="5995"/>
        <v>1233.3721695887987</v>
      </c>
      <c r="BV77" s="55">
        <f t="shared" si="5995"/>
        <v>1243.8769407151767</v>
      </c>
      <c r="BW77" s="55">
        <f t="shared" si="5995"/>
        <v>1254.0645082007286</v>
      </c>
      <c r="BX77" s="55">
        <f t="shared" si="5995"/>
        <v>1263.9319944422064</v>
      </c>
      <c r="BY77" s="55">
        <f t="shared" si="5995"/>
        <v>1273.4787493579502</v>
      </c>
      <c r="BZ77" s="55">
        <f t="shared" si="5995"/>
        <v>1282.7073824938734</v>
      </c>
      <c r="CA77" s="70">
        <f t="shared" si="5995"/>
        <v>1291.625114052652</v>
      </c>
      <c r="CB77" s="55">
        <f t="shared" si="5995"/>
        <v>1300.2455155697417</v>
      </c>
      <c r="CC77" s="55">
        <f t="shared" si="5995"/>
        <v>1308.5907544011111</v>
      </c>
      <c r="CD77" s="55">
        <f t="shared" ref="CD77:DP77" si="5996">CD78+CD79+CD80</f>
        <v>1316.6650246147458</v>
      </c>
      <c r="CE77" s="55">
        <f t="shared" si="5996"/>
        <v>1324.4705587306401</v>
      </c>
      <c r="CF77" s="55">
        <f t="shared" si="5996"/>
        <v>1332.0127464999598</v>
      </c>
      <c r="CG77" s="55">
        <f t="shared" si="5996"/>
        <v>1339.3003929244496</v>
      </c>
      <c r="CH77" s="70">
        <f t="shared" si="5996"/>
        <v>1346.3459866405271</v>
      </c>
      <c r="CI77" s="55">
        <f t="shared" si="5996"/>
        <v>1353.6760164857274</v>
      </c>
      <c r="CJ77" s="55">
        <f t="shared" si="5996"/>
        <v>1359.7287952467616</v>
      </c>
      <c r="CK77" s="55">
        <f t="shared" si="5996"/>
        <v>1365.5968145912918</v>
      </c>
      <c r="CL77" s="55">
        <f t="shared" si="5996"/>
        <v>1371.2835741452338</v>
      </c>
      <c r="CM77" s="55">
        <f t="shared" si="5996"/>
        <v>1376.793631755949</v>
      </c>
      <c r="CN77" s="55">
        <f t="shared" si="5996"/>
        <v>1382.1326307815584</v>
      </c>
      <c r="CO77" s="70">
        <f t="shared" si="5996"/>
        <v>1387.3072825418651</v>
      </c>
      <c r="CP77" s="55">
        <f t="shared" si="5996"/>
        <v>1392.826206198198</v>
      </c>
      <c r="CQ77" s="55">
        <f t="shared" si="5996"/>
        <v>1397.1637407549119</v>
      </c>
      <c r="CR77" s="55">
        <f t="shared" si="5996"/>
        <v>1401.3340518208802</v>
      </c>
      <c r="CS77" s="55">
        <f t="shared" si="5996"/>
        <v>1405.3434519828477</v>
      </c>
      <c r="CT77" s="55">
        <f t="shared" si="5996"/>
        <v>1409.1983441415196</v>
      </c>
      <c r="CU77" s="55">
        <f t="shared" si="5996"/>
        <v>1412.9050675546935</v>
      </c>
      <c r="CV77" s="70">
        <f t="shared" si="5996"/>
        <v>1416.469727516439</v>
      </c>
      <c r="CW77" s="55">
        <f t="shared" si="5996"/>
        <v>1419.8980046947047</v>
      </c>
      <c r="CX77" s="55">
        <f t="shared" si="5996"/>
        <v>1423.1940231942976</v>
      </c>
      <c r="CY77" s="55">
        <f t="shared" si="5996"/>
        <v>1426.3666727958114</v>
      </c>
      <c r="CZ77" s="55">
        <f t="shared" si="5996"/>
        <v>1429.4171994953865</v>
      </c>
      <c r="DA77" s="55">
        <f t="shared" si="5996"/>
        <v>1432.3470529872138</v>
      </c>
      <c r="DB77" s="55">
        <f t="shared" si="5996"/>
        <v>1435.1578171787739</v>
      </c>
      <c r="DC77" s="55">
        <f t="shared" si="5996"/>
        <v>1437.8511275515104</v>
      </c>
      <c r="DD77" s="70">
        <f t="shared" si="5996"/>
        <v>1440.4285774388818</v>
      </c>
      <c r="DE77" s="55">
        <f t="shared" si="5996"/>
        <v>1442.8553977881127</v>
      </c>
      <c r="DF77" s="55">
        <f t="shared" si="5996"/>
        <v>1445.2063839454988</v>
      </c>
      <c r="DG77" s="55">
        <f t="shared" si="5996"/>
        <v>1447.4847213080056</v>
      </c>
      <c r="DH77" s="55">
        <f t="shared" si="5996"/>
        <v>1449.6932266428887</v>
      </c>
      <c r="DI77" s="55">
        <f t="shared" si="5996"/>
        <v>1451.8343564818147</v>
      </c>
      <c r="DJ77" s="55">
        <f t="shared" si="5996"/>
        <v>1453.9102216119647</v>
      </c>
      <c r="DK77" s="70">
        <f t="shared" si="5996"/>
        <v>1455.9226079016937</v>
      </c>
      <c r="DL77" s="55">
        <f t="shared" si="5996"/>
        <v>1457.8730040779792</v>
      </c>
      <c r="DM77" s="55">
        <f t="shared" si="5996"/>
        <v>1459.7600676001484</v>
      </c>
      <c r="DN77" s="55">
        <f t="shared" si="5996"/>
        <v>1461.5872746948271</v>
      </c>
      <c r="DO77" s="55">
        <f t="shared" si="5996"/>
        <v>1463.3582411502516</v>
      </c>
      <c r="DP77" s="55">
        <f t="shared" si="5996"/>
        <v>1465.0766807814832</v>
      </c>
      <c r="DQ77" s="55">
        <f t="shared" ref="DQ77:DS77" si="5997">DQ78+DQ79+DQ80</f>
        <v>1466.7463695636754</v>
      </c>
      <c r="DR77" s="55">
        <f t="shared" si="5997"/>
        <v>1468.3711168317843</v>
      </c>
      <c r="DS77" s="55">
        <f t="shared" si="5997"/>
        <v>1469.9547448114142</v>
      </c>
      <c r="DT77" s="55">
        <f t="shared" ref="DT77:FY77" si="5998">DT78+DT79+DT80</f>
        <v>1471.5037111552783</v>
      </c>
      <c r="DU77" s="55">
        <f t="shared" si="5998"/>
        <v>1473.018927064129</v>
      </c>
      <c r="DV77" s="55">
        <f t="shared" si="5998"/>
        <v>1474.5013247536099</v>
      </c>
      <c r="DW77" s="55">
        <f t="shared" si="5998"/>
        <v>1475.9518943579635</v>
      </c>
      <c r="DX77" s="55">
        <f t="shared" si="5998"/>
        <v>1477.3717172018328</v>
      </c>
      <c r="DY77" s="55">
        <f t="shared" si="5998"/>
        <v>1478.7619954109882</v>
      </c>
      <c r="DZ77" s="55">
        <f t="shared" si="5998"/>
        <v>1480.124077916515</v>
      </c>
      <c r="EA77" s="55">
        <f t="shared" si="5998"/>
        <v>1481.4594829606151</v>
      </c>
      <c r="EB77" s="55">
        <f t="shared" si="5998"/>
        <v>1482.7702952077234</v>
      </c>
      <c r="EC77" s="55">
        <f t="shared" si="5998"/>
        <v>1484.0584127229838</v>
      </c>
      <c r="ED77" s="55">
        <f t="shared" si="5998"/>
        <v>1485.325538409282</v>
      </c>
      <c r="EE77" s="55">
        <f t="shared" si="5998"/>
        <v>1486.5731771383485</v>
      </c>
      <c r="EF77" s="55">
        <f t="shared" si="5998"/>
        <v>1487.8026379001874</v>
      </c>
      <c r="EG77" s="55">
        <f t="shared" si="5998"/>
        <v>1489.0150401913452</v>
      </c>
      <c r="EH77" s="55">
        <f t="shared" si="5998"/>
        <v>1490.2113237746958</v>
      </c>
      <c r="EI77" s="55">
        <f t="shared" si="5998"/>
        <v>1491.3920695918862</v>
      </c>
      <c r="EJ77" s="55">
        <f t="shared" si="5998"/>
        <v>1492.5579437733759</v>
      </c>
      <c r="EK77" s="55">
        <f t="shared" si="5998"/>
        <v>1493.7096825420572</v>
      </c>
      <c r="EL77" s="55">
        <f t="shared" si="5998"/>
        <v>1494.8480738193032</v>
      </c>
      <c r="EM77" s="55">
        <f t="shared" si="5998"/>
        <v>1495.9739362108082</v>
      </c>
      <c r="EN77" s="55">
        <f t="shared" si="5998"/>
        <v>1497.0880960024999</v>
      </c>
      <c r="EO77" s="55">
        <f t="shared" si="5998"/>
        <v>1498.1913627361682</v>
      </c>
      <c r="EP77" s="55">
        <f t="shared" si="5998"/>
        <v>1499.2845038631522</v>
      </c>
      <c r="EQ77" s="55">
        <f t="shared" si="5998"/>
        <v>1500.3681775575737</v>
      </c>
      <c r="ER77" s="55">
        <f t="shared" si="5998"/>
        <v>1501.4429524705013</v>
      </c>
      <c r="ES77" s="55">
        <f t="shared" si="5998"/>
        <v>1502.5093270053881</v>
      </c>
      <c r="ET77" s="55">
        <f t="shared" si="5998"/>
        <v>1503.5677474622887</v>
      </c>
      <c r="EU77" s="55">
        <f t="shared" si="5998"/>
        <v>1504.6186244966852</v>
      </c>
      <c r="EV77" s="55">
        <f t="shared" si="5998"/>
        <v>1505.6623474411515</v>
      </c>
      <c r="EW77" s="55">
        <f t="shared" si="5998"/>
        <v>1506.6992961424717</v>
      </c>
      <c r="EX77" s="55">
        <f t="shared" si="5998"/>
        <v>1507.7298639599599</v>
      </c>
      <c r="EY77" s="55">
        <f t="shared" si="5998"/>
        <v>1508.7544436428846</v>
      </c>
      <c r="EZ77" s="55">
        <f t="shared" si="5998"/>
        <v>1509.7734157407772</v>
      </c>
      <c r="FA77" s="55">
        <f t="shared" si="5998"/>
        <v>1510.7871397506804</v>
      </c>
      <c r="FB77" s="55">
        <f t="shared" si="5998"/>
        <v>1511.7959481088649</v>
      </c>
      <c r="FC77" s="55">
        <f t="shared" si="5998"/>
        <v>1512.8001430485795</v>
      </c>
      <c r="FD77" s="55">
        <f t="shared" si="5998"/>
        <v>1513.7999962712624</v>
      </c>
      <c r="FE77" s="55">
        <f t="shared" si="5998"/>
        <v>1514.7957513173121</v>
      </c>
      <c r="FF77" s="55">
        <f t="shared" si="5998"/>
        <v>1515.7876324838819</v>
      </c>
      <c r="FG77" s="55">
        <f t="shared" si="5998"/>
        <v>1516.7758512818543</v>
      </c>
      <c r="FH77" s="55">
        <f t="shared" si="5998"/>
        <v>1517.760610651115</v>
      </c>
      <c r="FI77" s="55">
        <f t="shared" si="5998"/>
        <v>1518.7421072153579</v>
      </c>
      <c r="FJ77" s="55">
        <f t="shared" si="5998"/>
        <v>1519.7205319056077</v>
      </c>
      <c r="FK77" s="55">
        <f t="shared" si="5998"/>
        <v>1520.6960693159397</v>
      </c>
      <c r="FL77" s="55">
        <f t="shared" si="5998"/>
        <v>1521.6688961761918</v>
      </c>
      <c r="FM77" s="55">
        <f t="shared" si="5998"/>
        <v>1522.6391783276015</v>
      </c>
      <c r="FN77" s="55">
        <f t="shared" si="5998"/>
        <v>1523.6070693713718</v>
      </c>
      <c r="FO77" s="55">
        <f t="shared" si="5998"/>
        <v>1524.572710627403</v>
      </c>
      <c r="FP77" s="55">
        <f t="shared" si="5998"/>
        <v>1525.5362320415773</v>
      </c>
      <c r="FQ77" s="55">
        <f t="shared" si="5998"/>
        <v>1526.4977536926808</v>
      </c>
      <c r="FR77" s="55">
        <f t="shared" si="5998"/>
        <v>1527.4573875724404</v>
      </c>
      <c r="FS77" s="55">
        <f t="shared" si="5998"/>
        <v>1528.4152393424067</v>
      </c>
      <c r="FT77" s="55">
        <f t="shared" si="5998"/>
        <v>1529.3714098076659</v>
      </c>
      <c r="FU77" s="55">
        <f t="shared" si="5998"/>
        <v>1530.3259955235958</v>
      </c>
      <c r="FV77" s="55">
        <f t="shared" si="5998"/>
        <v>1531.2790888358268</v>
      </c>
      <c r="FW77" s="55">
        <f t="shared" si="5998"/>
        <v>1532.2307776112925</v>
      </c>
      <c r="FX77" s="55">
        <f t="shared" si="5998"/>
        <v>1533.1811448715337</v>
      </c>
      <c r="FY77" s="55">
        <f t="shared" si="5998"/>
        <v>1534.130268490178</v>
      </c>
      <c r="GA77" s="56" t="s">
        <v>78</v>
      </c>
    </row>
    <row r="78" spans="1:183" s="45" customFormat="1" x14ac:dyDescent="0.25">
      <c r="A78" s="45" t="s">
        <v>96</v>
      </c>
      <c r="B78" s="64"/>
      <c r="I78" s="72"/>
      <c r="P78" s="72"/>
      <c r="Q78" s="45">
        <f t="shared" ref="Q78:AV78" si="5999">P78+J58+J49+J41</f>
        <v>3.2401554475422785</v>
      </c>
      <c r="R78" s="45">
        <f t="shared" si="5999"/>
        <v>7.2579482024947035</v>
      </c>
      <c r="S78" s="45">
        <f t="shared" si="5999"/>
        <v>12.240011218635711</v>
      </c>
      <c r="T78" s="45">
        <f t="shared" si="5999"/>
        <v>18.41776935865056</v>
      </c>
      <c r="U78" s="45">
        <f t="shared" si="5999"/>
        <v>26.078189452268973</v>
      </c>
      <c r="V78" s="45">
        <f t="shared" si="5999"/>
        <v>35.577110368355804</v>
      </c>
      <c r="W78" s="72">
        <f t="shared" si="5999"/>
        <v>47.355772304303478</v>
      </c>
      <c r="X78" s="45">
        <f t="shared" si="5999"/>
        <v>57.017569151640501</v>
      </c>
      <c r="Y78" s="45">
        <f t="shared" si="5999"/>
        <v>68.655475996136303</v>
      </c>
      <c r="Z78" s="45">
        <f t="shared" si="5999"/>
        <v>82.742756751171527</v>
      </c>
      <c r="AA78" s="45">
        <f t="shared" si="5999"/>
        <v>99.865741185652809</v>
      </c>
      <c r="AB78" s="45">
        <f t="shared" si="5999"/>
        <v>120.75069103149387</v>
      </c>
      <c r="AC78" s="45">
        <f t="shared" si="5999"/>
        <v>146.29697139680681</v>
      </c>
      <c r="AD78" s="72">
        <f t="shared" si="5999"/>
        <v>177.61796504772397</v>
      </c>
      <c r="AE78" s="45">
        <f t="shared" si="5999"/>
        <v>211.15028439719083</v>
      </c>
      <c r="AF78" s="45">
        <f t="shared" si="5999"/>
        <v>230.25644717439926</v>
      </c>
      <c r="AG78" s="45">
        <f t="shared" si="5999"/>
        <v>252.14610078308746</v>
      </c>
      <c r="AH78" s="45">
        <f t="shared" si="5999"/>
        <v>277.41788348257228</v>
      </c>
      <c r="AI78" s="45">
        <f t="shared" si="5999"/>
        <v>306.81277158685549</v>
      </c>
      <c r="AJ78" s="171">
        <f t="shared" si="5999"/>
        <v>341.24754697472656</v>
      </c>
      <c r="AK78" s="72">
        <f t="shared" si="5999"/>
        <v>381.85593846871205</v>
      </c>
      <c r="AL78" s="45">
        <f t="shared" si="5999"/>
        <v>420.06112989522478</v>
      </c>
      <c r="AM78" s="45">
        <f t="shared" si="5999"/>
        <v>444.74956590808029</v>
      </c>
      <c r="AN78" s="45">
        <f t="shared" si="5999"/>
        <v>471.015326378552</v>
      </c>
      <c r="AO78" s="45">
        <f t="shared" si="5999"/>
        <v>499.03855849700597</v>
      </c>
      <c r="AP78" s="45">
        <f t="shared" si="5999"/>
        <v>529.03529251882901</v>
      </c>
      <c r="AQ78" s="171">
        <f t="shared" si="5999"/>
        <v>561.26580103757783</v>
      </c>
      <c r="AR78" s="72">
        <f t="shared" si="5999"/>
        <v>596.06169877376112</v>
      </c>
      <c r="AS78" s="45">
        <f t="shared" si="5999"/>
        <v>617.40984050794964</v>
      </c>
      <c r="AT78" s="45">
        <f t="shared" si="5999"/>
        <v>640.55522012726874</v>
      </c>
      <c r="AU78" s="45">
        <f t="shared" si="5999"/>
        <v>664.40574274722894</v>
      </c>
      <c r="AV78" s="45">
        <f t="shared" si="5999"/>
        <v>688.88235641104552</v>
      </c>
      <c r="AW78" s="45">
        <f t="shared" ref="AW78:BM78" si="6000">AV78+AP58+AP49+AP41</f>
        <v>713.87480334895747</v>
      </c>
      <c r="AX78" s="171">
        <f t="shared" si="6000"/>
        <v>739.23379733179729</v>
      </c>
      <c r="AY78" s="72">
        <f t="shared" si="6000"/>
        <v>764.76134451270002</v>
      </c>
      <c r="AZ78" s="45">
        <f t="shared" si="6000"/>
        <v>783.7900237222243</v>
      </c>
      <c r="BA78" s="45">
        <f t="shared" si="6000"/>
        <v>801.87609278258833</v>
      </c>
      <c r="BB78" s="45">
        <f t="shared" si="6000"/>
        <v>819.98911018844944</v>
      </c>
      <c r="BC78" s="45">
        <f t="shared" si="6000"/>
        <v>838.04274351406127</v>
      </c>
      <c r="BD78" s="45">
        <f t="shared" si="6000"/>
        <v>855.92376648487186</v>
      </c>
      <c r="BE78" s="171">
        <f t="shared" si="6000"/>
        <v>873.48517691813674</v>
      </c>
      <c r="BF78" s="72">
        <f t="shared" si="6000"/>
        <v>890.53766856586549</v>
      </c>
      <c r="BG78" s="45">
        <f t="shared" si="6000"/>
        <v>906.83907362534774</v>
      </c>
      <c r="BH78" s="45">
        <f t="shared" si="6000"/>
        <v>922.52230348549188</v>
      </c>
      <c r="BI78" s="45">
        <f t="shared" si="6000"/>
        <v>937.83178794324795</v>
      </c>
      <c r="BJ78" s="45">
        <f t="shared" si="6000"/>
        <v>952.70370343584591</v>
      </c>
      <c r="BK78" s="45">
        <f t="shared" si="6000"/>
        <v>967.06757075064979</v>
      </c>
      <c r="BL78" s="171">
        <f t="shared" si="6000"/>
        <v>980.84491440821785</v>
      </c>
      <c r="BM78" s="72">
        <f t="shared" si="6000"/>
        <v>993.94711913279718</v>
      </c>
      <c r="BN78" s="45">
        <f t="shared" ref="BN78:CD78" si="6001">BM78+BG58+BG49+BG41</f>
        <v>1006.2736465820624</v>
      </c>
      <c r="BO78" s="45">
        <f t="shared" si="6001"/>
        <v>1018.3588616714702</v>
      </c>
      <c r="BP78" s="45">
        <f t="shared" si="6001"/>
        <v>1030.1568738687306</v>
      </c>
      <c r="BQ78" s="45">
        <f t="shared" si="6001"/>
        <v>1041.6270254228273</v>
      </c>
      <c r="BR78" s="45">
        <f t="shared" si="6001"/>
        <v>1052.7300389764259</v>
      </c>
      <c r="BS78" s="45">
        <f t="shared" si="6001"/>
        <v>1063.4293803686044</v>
      </c>
      <c r="BT78" s="72">
        <f t="shared" si="6001"/>
        <v>1073.6925446991147</v>
      </c>
      <c r="BU78" s="45">
        <f t="shared" si="6001"/>
        <v>1083.4935425678698</v>
      </c>
      <c r="BV78" s="45">
        <f t="shared" si="6001"/>
        <v>1092.9824699600783</v>
      </c>
      <c r="BW78" s="45">
        <f t="shared" si="6001"/>
        <v>1102.1894071379218</v>
      </c>
      <c r="BX78" s="45">
        <f t="shared" si="6001"/>
        <v>1111.1105489146471</v>
      </c>
      <c r="BY78" s="45">
        <f t="shared" si="6001"/>
        <v>1119.7440592428625</v>
      </c>
      <c r="BZ78" s="45">
        <f t="shared" si="6001"/>
        <v>1128.0910373158431</v>
      </c>
      <c r="CA78" s="72">
        <f t="shared" si="6001"/>
        <v>1136.156779155594</v>
      </c>
      <c r="CB78" s="45">
        <f t="shared" si="6001"/>
        <v>1143.9523982926123</v>
      </c>
      <c r="CC78" s="45">
        <f t="shared" si="6001"/>
        <v>1151.4969135881429</v>
      </c>
      <c r="CD78" s="45">
        <f t="shared" si="6001"/>
        <v>1158.7951489004574</v>
      </c>
      <c r="CE78" s="45">
        <f t="shared" ref="CE78" si="6002">CD78+BX58+BX49+BX41</f>
        <v>1165.8493812459849</v>
      </c>
      <c r="CF78" s="45">
        <f t="shared" ref="CF78" si="6003">CE78+BY58+BY49+BY41</f>
        <v>1172.6646958973063</v>
      </c>
      <c r="CG78" s="45">
        <f t="shared" ref="CG78" si="6004">CF78+BZ58+BZ49+BZ41</f>
        <v>1179.2492372964616</v>
      </c>
      <c r="CH78" s="72">
        <f t="shared" ref="CH78" si="6005">CG78+CA58+CA49+CA41</f>
        <v>1185.6144754723873</v>
      </c>
      <c r="CI78" s="45">
        <f t="shared" ref="CI78" si="6006">CH78+CB58+CB49+CB41</f>
        <v>1192.2319185086576</v>
      </c>
      <c r="CJ78" s="45">
        <f t="shared" ref="CJ78" si="6007">CI78+CC58+CC49+CC41</f>
        <v>1197.5934266585502</v>
      </c>
      <c r="CK78" s="45">
        <f t="shared" ref="CK78" si="6008">CJ78+CD58+CD49+CD41</f>
        <v>1202.7907231333907</v>
      </c>
      <c r="CL78" s="45">
        <f t="shared" ref="CL78" si="6009">CK78+CE58+CE49+CE41</f>
        <v>1207.8267952540966</v>
      </c>
      <c r="CM78" s="45">
        <f t="shared" ref="CM78" si="6010">CL78+CF58+CF49+CF41</f>
        <v>1212.7056530368454</v>
      </c>
      <c r="CN78" s="45">
        <f t="shared" ref="CN78" si="6011">CM78+CG58+CG49+CG41</f>
        <v>1217.4323506559022</v>
      </c>
      <c r="CO78" s="72">
        <f t="shared" ref="CO78" si="6012">CN78+CH58+CH49+CH41</f>
        <v>1222.0129697392147</v>
      </c>
      <c r="CP78" s="45">
        <f t="shared" ref="CP78" si="6013">CO78+CI58+CI49+CI41</f>
        <v>1226.9101197339303</v>
      </c>
      <c r="CQ78" s="45">
        <f t="shared" ref="CQ78" si="6014">CP78+CJ58+CJ49+CJ41</f>
        <v>1230.6385910840261</v>
      </c>
      <c r="CR78" s="45">
        <f t="shared" ref="CR78" si="6015">CQ78+CK58+CK49+CK41</f>
        <v>1234.2240244519428</v>
      </c>
      <c r="CS78" s="45">
        <f t="shared" ref="CS78" si="6016">CR78+CL58+CL49+CL41</f>
        <v>1237.6718347980686</v>
      </c>
      <c r="CT78" s="45">
        <f t="shared" ref="CT78" si="6017">CS78+CM58+CM49+CM41</f>
        <v>1240.9875111663903</v>
      </c>
      <c r="CU78" s="45">
        <f t="shared" ref="CU78" si="6018">CT78+CN58+CN49+CN41</f>
        <v>1244.1764848903997</v>
      </c>
      <c r="CV78" s="72">
        <f t="shared" ref="CV78" si="6019">CU78+CO58+CO49+CO41</f>
        <v>1247.2439838240987</v>
      </c>
      <c r="CW78" s="45">
        <f t="shared" ref="CW78" si="6020">CV78+CP58+CP49+CP41</f>
        <v>1250.1948691017847</v>
      </c>
      <c r="CX78" s="45">
        <f t="shared" ref="CX78" si="6021">CW78+CQ58+CQ49+CQ41</f>
        <v>1253.0334060284315</v>
      </c>
      <c r="CY78" s="45">
        <f t="shared" ref="CY78" si="6022">CX78+CR58+CR49+CR41</f>
        <v>1255.7655040612008</v>
      </c>
      <c r="CZ78" s="45">
        <f t="shared" ref="CZ78" si="6023">CY78+CS58+CS49+CS41</f>
        <v>1258.3922717424234</v>
      </c>
      <c r="DA78" s="45">
        <f t="shared" ref="DA78" si="6024">CZ78+CT58+CT49+CT41</f>
        <v>1260.9149952311761</v>
      </c>
      <c r="DB78" s="45">
        <f t="shared" ref="DB78" si="6025">DA78+CU58+CU49+CU41</f>
        <v>1263.3350775004974</v>
      </c>
      <c r="DC78" s="45">
        <f t="shared" ref="DC78" si="6026">DB78+CV58+CV49+CV41</f>
        <v>1265.6539661606841</v>
      </c>
      <c r="DD78" s="72">
        <f t="shared" ref="DD78" si="6027">DC78+CW58+CW49+CW41</f>
        <v>1267.8730717159431</v>
      </c>
      <c r="DE78" s="45">
        <f t="shared" ref="DE78" si="6028">DD78+CX58+CX49+CX41</f>
        <v>1269.9622250503853</v>
      </c>
      <c r="DF78" s="45">
        <f t="shared" ref="DF78" si="6029">DE78+CY58+CY49+CY41</f>
        <v>1271.9863500258757</v>
      </c>
      <c r="DG78" s="45">
        <f t="shared" ref="DG78" si="6030">DF78+CZ58+CZ49+CZ41</f>
        <v>1273.9481229083171</v>
      </c>
      <c r="DH78" s="45">
        <f t="shared" ref="DH78" si="6031">DG78+DA58+DA49+DA41</f>
        <v>1275.8499060706804</v>
      </c>
      <c r="DI78" s="45">
        <f t="shared" ref="DI78" si="6032">DH78+DB58+DB49+DB41</f>
        <v>1277.69375568283</v>
      </c>
      <c r="DJ78" s="45">
        <f t="shared" ref="DJ78" si="6033">DI78+DC58+DC49+DC41</f>
        <v>1279.4814345161467</v>
      </c>
      <c r="DK78" s="72">
        <f t="shared" ref="DK78" si="6034">DJ78+DD58+DD49+DD41</f>
        <v>1281.2144300601747</v>
      </c>
      <c r="DL78" s="45">
        <f t="shared" ref="DL78" si="6035">DK78+DE58+DE49+DE41</f>
        <v>1282.8939785350369</v>
      </c>
      <c r="DM78" s="45">
        <f t="shared" ref="DM78" si="6036">DL78+DF58+DF49+DF41</f>
        <v>1284.5188084383058</v>
      </c>
      <c r="DN78" s="45">
        <f t="shared" ref="DN78" si="6037">DM78+DG58+DG49+DG41</f>
        <v>1286.0919668811707</v>
      </c>
      <c r="DO78" s="45">
        <f t="shared" ref="DO78" si="6038">DN78+DH58+DH49+DH41</f>
        <v>1287.6166129787932</v>
      </c>
      <c r="DP78" s="45">
        <f t="shared" ref="DP78" si="6039">DO78+DI58+DI49+DI41</f>
        <v>1289.095982189983</v>
      </c>
      <c r="DQ78" s="45">
        <f t="shared" ref="DQ78" si="6040">DP78+DJ58+DJ49+DJ41</f>
        <v>1290.5333556525281</v>
      </c>
      <c r="DR78" s="45">
        <f t="shared" ref="DR78" si="6041">DQ78+DK58+DK49+DK41</f>
        <v>1291.9320357117103</v>
      </c>
      <c r="DS78" s="45">
        <f t="shared" ref="DS78" si="6042">DR78+DL58+DL49+DL41</f>
        <v>1293.2953287222263</v>
      </c>
      <c r="DT78" s="45">
        <f t="shared" ref="DT78" si="6043">DS78+DM58+DM49+DM41</f>
        <v>1294.6288255562956</v>
      </c>
      <c r="DU78" s="45">
        <f t="shared" ref="DU78" si="6044">DT78+DN58+DN49+DN41</f>
        <v>1295.9332773532021</v>
      </c>
      <c r="DV78" s="45">
        <f t="shared" ref="DV78" si="6045">DU78+DO58+DO49+DO41</f>
        <v>1297.2094621063336</v>
      </c>
      <c r="DW78" s="45">
        <f t="shared" ref="DW78" si="6046">DV78+DP58+DP49+DP41</f>
        <v>1298.458215587983</v>
      </c>
      <c r="DX78" s="45">
        <f t="shared" ref="DX78" si="6047">DW78+DQ58+DQ49+DQ41</f>
        <v>1299.6804591211824</v>
      </c>
      <c r="DY78" s="45">
        <f t="shared" ref="DY78" si="6048">DX78+DR58+DR49+DR41</f>
        <v>1300.8772241916527</v>
      </c>
      <c r="DZ78" s="45">
        <f t="shared" ref="DZ78" si="6049">DY78+DS58+DS49+DS41</f>
        <v>1302.0496739650318</v>
      </c>
      <c r="EA78" s="45">
        <f t="shared" ref="EA78" si="6050">DZ78+DT58+DT49+DT41</f>
        <v>1303.1991218166784</v>
      </c>
      <c r="EB78" s="45">
        <f t="shared" ref="EB78" si="6051">EA78+DU58+DU49+DU41</f>
        <v>1304.3273794366835</v>
      </c>
      <c r="EC78" s="45">
        <f t="shared" ref="EC78" si="6052">EB78+DV58+DV49+DV41</f>
        <v>1305.4360915558827</v>
      </c>
      <c r="ED78" s="45">
        <f t="shared" ref="ED78" si="6053">EC78+DW58+DW49+DW41</f>
        <v>1306.5267298003907</v>
      </c>
      <c r="EE78" s="45">
        <f t="shared" ref="EE78" si="6054">ED78+DX58+DX49+DX41</f>
        <v>1307.6005913794891</v>
      </c>
      <c r="EF78" s="45">
        <f t="shared" ref="EF78" si="6055">EE78+DY58+DY49+DY41</f>
        <v>1308.658802014869</v>
      </c>
      <c r="EG78" s="45">
        <f t="shared" ref="EG78" si="6056">EF78+DZ58+DZ49+DZ41</f>
        <v>1309.7023224316865</v>
      </c>
      <c r="EH78" s="45">
        <f t="shared" ref="EH78" si="6057">EG78+EA58+EA49+EA41</f>
        <v>1310.7319576581929</v>
      </c>
      <c r="EI78" s="45">
        <f t="shared" ref="EI78" si="6058">EH78+EB58+EB49+EB41</f>
        <v>1311.7482020440289</v>
      </c>
      <c r="EJ78" s="45">
        <f t="shared" ref="EJ78" si="6059">EI78+EC58+EC49+EC41</f>
        <v>1312.7516269323037</v>
      </c>
      <c r="EK78" s="45">
        <f t="shared" ref="EK78" si="6060">EJ78+ED58+ED49+ED41</f>
        <v>1313.7428665677664</v>
      </c>
      <c r="EL78" s="45">
        <f t="shared" ref="EL78" si="6061">EK78+EE58+EE49+EE41</f>
        <v>1314.722601316796</v>
      </c>
      <c r="EM78" s="45">
        <f t="shared" ref="EM78" si="6062">EL78+EF58+EF49+EF41</f>
        <v>1315.6915387792285</v>
      </c>
      <c r="EN78" s="45">
        <f t="shared" ref="EN78" si="6063">EM78+EG58+EG49+EG41</f>
        <v>1316.6503933294457</v>
      </c>
      <c r="EO78" s="45">
        <f t="shared" ref="EO78" si="6064">EN78+EH58+EH49+EH41</f>
        <v>1317.5998645700174</v>
      </c>
      <c r="EP78" s="45">
        <f t="shared" ref="EP78" si="6065">EO78+EI58+EI49+EI41</f>
        <v>1318.5406151182312</v>
      </c>
      <c r="EQ78" s="45">
        <f t="shared" ref="EQ78" si="6066">EP78+EJ58+EJ49+EJ41</f>
        <v>1319.4732118624443</v>
      </c>
      <c r="ER78" s="45">
        <f t="shared" ref="ER78" si="6067">EQ78+EK58+EK49+EK41</f>
        <v>1320.3981436922027</v>
      </c>
      <c r="ES78" s="45">
        <f t="shared" ref="ES78" si="6068">ER78+EL58+EL49+EL41</f>
        <v>1321.3158386475729</v>
      </c>
      <c r="ET78" s="45">
        <f t="shared" ref="ET78" si="6069">ES78+EM58+EM49+EM41</f>
        <v>1322.2266799419085</v>
      </c>
      <c r="EU78" s="45">
        <f t="shared" ref="EU78" si="6070">ET78+EN58+EN49+EN41</f>
        <v>1323.1310203974369</v>
      </c>
      <c r="EV78" s="45">
        <f t="shared" ref="EV78" si="6071">EU78+EO58+EO49+EO41</f>
        <v>1324.029194921452</v>
      </c>
      <c r="EW78" s="45">
        <f t="shared" ref="EW78" si="6072">EV78+EP58+EP49+EP41</f>
        <v>1324.9215307407082</v>
      </c>
      <c r="EX78" s="45">
        <f t="shared" ref="EX78" si="6073">EW78+EQ58+EQ49+EQ41</f>
        <v>1325.8083672741366</v>
      </c>
      <c r="EY78" s="45">
        <f t="shared" ref="EY78" si="6074">EX78+ER58+ER49+ER41</f>
        <v>1326.6900435896089</v>
      </c>
      <c r="EZ78" s="45">
        <f t="shared" ref="EZ78" si="6075">EY78+ES58+ES49+ES41</f>
        <v>1327.5668881733386</v>
      </c>
      <c r="FA78" s="45">
        <f t="shared" ref="FA78" si="6076">EZ78+ET58+ET49+ET41</f>
        <v>1328.4392111643854</v>
      </c>
      <c r="FB78" s="45">
        <f t="shared" ref="FB78" si="6077">FA78+EU58+EU49+EU41</f>
        <v>1329.3072991250178</v>
      </c>
      <c r="FC78" s="45">
        <f t="shared" ref="FC78" si="6078">FB78+EV58+EV49+EV41</f>
        <v>1330.1714123452562</v>
      </c>
      <c r="FD78" s="45">
        <f t="shared" ref="FD78" si="6079">FC78+EW58+EW49+EW41</f>
        <v>1331.03178461783</v>
      </c>
      <c r="FE78" s="45">
        <f t="shared" ref="FE78" si="6080">FD78+EX58+EX49+EX41</f>
        <v>1331.8886253688318</v>
      </c>
      <c r="FF78" s="45">
        <f t="shared" ref="FF78" si="6081">FE78+EY58+EY49+EY41</f>
        <v>1332.7421274954086</v>
      </c>
      <c r="FG78" s="45">
        <f t="shared" ref="FG78" si="6082">FF78+EZ58+EZ49+EZ41</f>
        <v>1333.5924730044615</v>
      </c>
      <c r="FH78" s="45">
        <f t="shared" ref="FH78" si="6083">FG78+FA58+FA49+FA41</f>
        <v>1334.4398366628288</v>
      </c>
      <c r="FI78" s="45">
        <f t="shared" ref="FI78" si="6084">FH78+FB58+FB49+FB41</f>
        <v>1335.2843879200609</v>
      </c>
      <c r="FJ78" s="45">
        <f t="shared" ref="FJ78" si="6085">FI78+FC58+FC49+FC41</f>
        <v>1336.1262914033878</v>
      </c>
      <c r="FK78" s="45">
        <f t="shared" ref="FK78" si="6086">FJ78+FD58+FD49+FD41</f>
        <v>1336.9657063113264</v>
      </c>
      <c r="FL78" s="45">
        <f t="shared" ref="FL78" si="6087">FK78+FE58+FE49+FE41</f>
        <v>1337.8027850481637</v>
      </c>
      <c r="FM78" s="45">
        <f t="shared" ref="FM78" si="6088">FL78+FF58+FF49+FF41</f>
        <v>1338.6376705708283</v>
      </c>
      <c r="FN78" s="45">
        <f t="shared" ref="FN78" si="6089">FM78+FG58+FG49+FG41</f>
        <v>1339.4704952155575</v>
      </c>
      <c r="FO78" s="45">
        <f t="shared" ref="FO78" si="6090">FN78+FH58+FH49+FH41</f>
        <v>1340.3013806766305</v>
      </c>
      <c r="FP78" s="45">
        <f t="shared" ref="FP78" si="6091">FO78+FI58+FI49+FI41</f>
        <v>1341.1304388136984</v>
      </c>
      <c r="FQ78" s="45">
        <f t="shared" ref="FQ78" si="6092">FP78+FJ58+FJ49+FJ41</f>
        <v>1341.9577729781383</v>
      </c>
      <c r="FR78" s="45">
        <f t="shared" ref="FR78" si="6093">FQ78+FK58+FK49+FK41</f>
        <v>1342.7834795707806</v>
      </c>
      <c r="FS78" s="45">
        <f t="shared" ref="FS78" si="6094">FR78+FL58+FL49+FL41</f>
        <v>1343.6076495717334</v>
      </c>
      <c r="FT78" s="45">
        <f t="shared" ref="FT78" si="6095">FS78+FM58+FM49+FM41</f>
        <v>1344.430369816245</v>
      </c>
      <c r="FU78" s="45">
        <f t="shared" ref="FU78" si="6096">FT78+FN58+FN49+FN41</f>
        <v>1345.2517235089858</v>
      </c>
      <c r="FV78" s="45">
        <f t="shared" ref="FV78" si="6097">FU78+FO58+FO49+FO41</f>
        <v>1346.0717902438776</v>
      </c>
      <c r="FW78" s="45">
        <f t="shared" ref="FW78" si="6098">FV78+FP58+FP49+FP41</f>
        <v>1346.8906457574788</v>
      </c>
      <c r="FX78" s="45">
        <f t="shared" ref="FX78" si="6099">FW78+FQ58+FQ49+FQ41</f>
        <v>1347.7083616014677</v>
      </c>
      <c r="FY78" s="45">
        <f t="shared" ref="FY78" si="6100">FX78+FR58+FR49+FR41</f>
        <v>1348.5250048755177</v>
      </c>
      <c r="GA78" s="45" t="s">
        <v>96</v>
      </c>
    </row>
    <row r="79" spans="1:183" s="45" customFormat="1" x14ac:dyDescent="0.25">
      <c r="A79" s="45" t="s">
        <v>98</v>
      </c>
      <c r="B79" s="64"/>
      <c r="I79" s="72"/>
      <c r="P79" s="72"/>
      <c r="Q79" s="45">
        <f t="shared" ref="Q79:AV79" si="6101">P79+J60+J51+J43</f>
        <v>0.856433796051143</v>
      </c>
      <c r="R79" s="45">
        <f t="shared" si="6101"/>
        <v>1.9184117031545602</v>
      </c>
      <c r="S79" s="45">
        <f t="shared" si="6101"/>
        <v>3.2352643079627974</v>
      </c>
      <c r="T79" s="45">
        <f t="shared" si="6101"/>
        <v>4.8681615379250118</v>
      </c>
      <c r="U79" s="45">
        <f t="shared" si="6101"/>
        <v>6.892954103078158</v>
      </c>
      <c r="V79" s="45">
        <f t="shared" si="6101"/>
        <v>9.4036968838680579</v>
      </c>
      <c r="W79" s="72">
        <f t="shared" si="6101"/>
        <v>12.517017932047537</v>
      </c>
      <c r="X79" s="45">
        <f t="shared" si="6101"/>
        <v>14.053227203615169</v>
      </c>
      <c r="Y79" s="45">
        <f t="shared" si="6101"/>
        <v>15.911366998299016</v>
      </c>
      <c r="Z79" s="45">
        <f t="shared" si="6101"/>
        <v>18.168669408341554</v>
      </c>
      <c r="AA79" s="45">
        <f t="shared" si="6101"/>
        <v>20.920886162389571</v>
      </c>
      <c r="AB79" s="45">
        <f t="shared" si="6101"/>
        <v>24.286725001744568</v>
      </c>
      <c r="AC79" s="45">
        <f t="shared" si="6101"/>
        <v>28.413346380615863</v>
      </c>
      <c r="AD79" s="72">
        <f t="shared" si="6101"/>
        <v>33.483172620334599</v>
      </c>
      <c r="AE79" s="45">
        <f t="shared" si="6101"/>
        <v>37.532231807548442</v>
      </c>
      <c r="AF79" s="45">
        <f t="shared" si="6101"/>
        <v>39.774167339403647</v>
      </c>
      <c r="AG79" s="45">
        <f t="shared" si="6101"/>
        <v>42.317933953086779</v>
      </c>
      <c r="AH79" s="45">
        <f t="shared" si="6101"/>
        <v>45.226867452945505</v>
      </c>
      <c r="AI79" s="45">
        <f t="shared" si="6101"/>
        <v>48.579440824394936</v>
      </c>
      <c r="AJ79" s="171">
        <f t="shared" si="6101"/>
        <v>52.472864021728427</v>
      </c>
      <c r="AK79" s="72">
        <f t="shared" si="6101"/>
        <v>57.027530486366935</v>
      </c>
      <c r="AL79" s="45">
        <f t="shared" si="6101"/>
        <v>61.26792478956277</v>
      </c>
      <c r="AM79" s="45">
        <f t="shared" si="6101"/>
        <v>64.036760930288764</v>
      </c>
      <c r="AN79" s="45">
        <f t="shared" si="6101"/>
        <v>66.946656818786195</v>
      </c>
      <c r="AO79" s="45">
        <f t="shared" si="6101"/>
        <v>70.007703233838484</v>
      </c>
      <c r="AP79" s="45">
        <f t="shared" si="6101"/>
        <v>73.231439166370151</v>
      </c>
      <c r="AQ79" s="171">
        <f t="shared" si="6101"/>
        <v>76.631184101296924</v>
      </c>
      <c r="AR79" s="72">
        <f t="shared" si="6101"/>
        <v>80.299578575509855</v>
      </c>
      <c r="AS79" s="45">
        <f t="shared" si="6101"/>
        <v>82.497225305479063</v>
      </c>
      <c r="AT79" s="45">
        <f t="shared" si="6101"/>
        <v>84.823450315808984</v>
      </c>
      <c r="AU79" s="45">
        <f t="shared" si="6101"/>
        <v>87.206524251071144</v>
      </c>
      <c r="AV79" s="45">
        <f t="shared" si="6101"/>
        <v>89.633577799483163</v>
      </c>
      <c r="AW79" s="45">
        <f t="shared" ref="AW79:BM79" si="6102">AV79+AP60+AP51+AP43</f>
        <v>92.087268208621452</v>
      </c>
      <c r="AX79" s="171">
        <f t="shared" si="6102"/>
        <v>94.544656288363029</v>
      </c>
      <c r="AY79" s="72">
        <f t="shared" si="6102"/>
        <v>96.975817810505816</v>
      </c>
      <c r="AZ79" s="45">
        <f t="shared" si="6102"/>
        <v>98.742244840209096</v>
      </c>
      <c r="BA79" s="45">
        <f t="shared" si="6102"/>
        <v>100.37366313939343</v>
      </c>
      <c r="BB79" s="45">
        <f t="shared" si="6102"/>
        <v>101.98772619117113</v>
      </c>
      <c r="BC79" s="45">
        <f t="shared" si="6102"/>
        <v>103.57757791166506</v>
      </c>
      <c r="BD79" s="45">
        <f t="shared" si="6102"/>
        <v>105.13436405771668</v>
      </c>
      <c r="BE79" s="171">
        <f t="shared" si="6102"/>
        <v>106.64671707821098</v>
      </c>
      <c r="BF79" s="72">
        <f t="shared" si="6102"/>
        <v>108.10011631511392</v>
      </c>
      <c r="BG79" s="45">
        <f t="shared" si="6102"/>
        <v>109.47609482609074</v>
      </c>
      <c r="BH79" s="45">
        <f t="shared" si="6102"/>
        <v>110.83213853130103</v>
      </c>
      <c r="BI79" s="45">
        <f t="shared" si="6102"/>
        <v>112.14718402949663</v>
      </c>
      <c r="BJ79" s="45">
        <f t="shared" si="6102"/>
        <v>113.41572383149003</v>
      </c>
      <c r="BK79" s="45">
        <f t="shared" si="6102"/>
        <v>114.63227230151192</v>
      </c>
      <c r="BL79" s="171">
        <f t="shared" si="6102"/>
        <v>115.79142353602424</v>
      </c>
      <c r="BM79" s="72">
        <f t="shared" si="6102"/>
        <v>116.88792273858121</v>
      </c>
      <c r="BN79" s="45">
        <f t="shared" ref="BN79:CD79" si="6103">BM79+BG60+BG51+BG43</f>
        <v>117.91675416638255</v>
      </c>
      <c r="BO79" s="45">
        <f t="shared" si="6103"/>
        <v>118.92219329716427</v>
      </c>
      <c r="BP79" s="45">
        <f t="shared" si="6103"/>
        <v>119.90775061724173</v>
      </c>
      <c r="BQ79" s="45">
        <f t="shared" si="6103"/>
        <v>120.87053526294073</v>
      </c>
      <c r="BR79" s="45">
        <f t="shared" si="6103"/>
        <v>121.80781902818096</v>
      </c>
      <c r="BS79" s="45">
        <f t="shared" si="6103"/>
        <v>122.71719639582868</v>
      </c>
      <c r="BT79" s="72">
        <f t="shared" si="6103"/>
        <v>123.59678856866691</v>
      </c>
      <c r="BU79" s="45">
        <f t="shared" si="6103"/>
        <v>124.44549856616011</v>
      </c>
      <c r="BV79" s="45">
        <f t="shared" si="6103"/>
        <v>125.26333587349771</v>
      </c>
      <c r="BW79" s="45">
        <f t="shared" si="6103"/>
        <v>126.05277308118461</v>
      </c>
      <c r="BX79" s="45">
        <f t="shared" si="6103"/>
        <v>126.81460013313453</v>
      </c>
      <c r="BY79" s="45">
        <f t="shared" si="6103"/>
        <v>127.54980183788261</v>
      </c>
      <c r="BZ79" s="45">
        <f t="shared" si="6103"/>
        <v>128.259613202217</v>
      </c>
      <c r="CA79" s="72">
        <f t="shared" si="6103"/>
        <v>128.94559411148802</v>
      </c>
      <c r="CB79" s="45">
        <f t="shared" si="6103"/>
        <v>129.60972883933354</v>
      </c>
      <c r="CC79" s="45">
        <f t="shared" si="6103"/>
        <v>130.25455603908296</v>
      </c>
      <c r="CD79" s="45">
        <f t="shared" si="6103"/>
        <v>130.8795326551743</v>
      </c>
      <c r="CE79" s="45">
        <f t="shared" ref="CE79" si="6104">CD79+BX60+BX51+BX43</f>
        <v>131.48461183501362</v>
      </c>
      <c r="CF79" s="45">
        <f t="shared" ref="CF79" si="6105">CE79+BY60+BY51+BY43</f>
        <v>132.07003434418033</v>
      </c>
      <c r="CG79" s="45">
        <f t="shared" ref="CG79" si="6106">CF79+BZ60+BZ51+BZ43</f>
        <v>132.63633344735896</v>
      </c>
      <c r="CH79" s="72">
        <f t="shared" ref="CH79" si="6107">CG79+CA60+CA51+CA43</f>
        <v>133.18433583745249</v>
      </c>
      <c r="CI79" s="45">
        <f t="shared" ref="CI79" si="6108">CH79+CB60+CB51+CB43</f>
        <v>133.75628753237297</v>
      </c>
      <c r="CJ79" s="45">
        <f t="shared" ref="CJ79" si="6109">CI79+CC60+CC51+CC43</f>
        <v>134.31119323870655</v>
      </c>
      <c r="CK79" s="45">
        <f t="shared" ref="CK79" si="6110">CJ79+CD60+CD51+CD43</f>
        <v>134.84966200860106</v>
      </c>
      <c r="CL79" s="45">
        <f t="shared" ref="CL79" si="6111">CK79+CE60+CE51+CE43</f>
        <v>135.37209290160979</v>
      </c>
      <c r="CM79" s="45">
        <f t="shared" ref="CM79" si="6112">CL79+CF60+CF51+CF43</f>
        <v>135.87891492350863</v>
      </c>
      <c r="CN79" s="45">
        <f t="shared" ref="CN79" si="6113">CM79+CG60+CG51+CG43</f>
        <v>136.37059239670046</v>
      </c>
      <c r="CO79" s="72">
        <f t="shared" ref="CO79" si="6114">CN79+CH60+CH51+CH43</f>
        <v>136.84762485102644</v>
      </c>
      <c r="CP79" s="45">
        <f t="shared" ref="CP79" si="6115">CO79+CI60+CI51+CI43</f>
        <v>137.34873906422925</v>
      </c>
      <c r="CQ79" s="45">
        <f t="shared" ref="CQ79" si="6116">CP79+CJ60+CJ51+CJ43</f>
        <v>137.83940343845703</v>
      </c>
      <c r="CR79" s="45">
        <f t="shared" ref="CR79" si="6117">CQ79+CK60+CK51+CK43</f>
        <v>138.31111816926355</v>
      </c>
      <c r="CS79" s="45">
        <f t="shared" ref="CS79" si="6118">CR79+CL60+CL51+CL43</f>
        <v>138.76459322982294</v>
      </c>
      <c r="CT79" s="45">
        <f t="shared" ref="CT79" si="6119">CS79+CM60+CM51+CM43</f>
        <v>139.20055026979099</v>
      </c>
      <c r="CU79" s="45">
        <f t="shared" ref="CU79" si="6120">CT79+CN60+CN51+CN43</f>
        <v>139.61970501014969</v>
      </c>
      <c r="CV79" s="72">
        <f t="shared" ref="CV79" si="6121">CU79+CO60+CO51+CO43</f>
        <v>140.02274777208973</v>
      </c>
      <c r="CW79" s="45">
        <f t="shared" ref="CW79" si="6122">CV79+CP60+CP51+CP43</f>
        <v>140.41032171438178</v>
      </c>
      <c r="CX79" s="45">
        <f t="shared" ref="CX79" si="6123">CW79+CQ60+CQ51+CQ43</f>
        <v>140.78269147031952</v>
      </c>
      <c r="CY79" s="45">
        <f t="shared" ref="CY79" si="6124">CX79+CR60+CR51+CR43</f>
        <v>141.14128505000983</v>
      </c>
      <c r="CZ79" s="45">
        <f t="shared" ref="CZ79" si="6125">CY79+CS60+CS51+CS43</f>
        <v>141.48622795814069</v>
      </c>
      <c r="DA79" s="45">
        <f t="shared" ref="DA79" si="6126">CZ79+CT60+CT51+CT43</f>
        <v>141.81766820497839</v>
      </c>
      <c r="DB79" s="45">
        <f t="shared" ref="DB79" si="6127">DA79+CU60+CU51+CU43</f>
        <v>142.13576879404008</v>
      </c>
      <c r="DC79" s="45">
        <f t="shared" ref="DC79" si="6128">DB79+CV60+CV51+CV43</f>
        <v>142.44069873129246</v>
      </c>
      <c r="DD79" s="72">
        <f t="shared" ref="DD79" si="6129">DC79+CW60+CW51+CW43</f>
        <v>142.73262278409794</v>
      </c>
      <c r="DE79" s="45">
        <f t="shared" ref="DE79" si="6130">DD79+CX60+CX51+CX43</f>
        <v>143.00768445341845</v>
      </c>
      <c r="DF79" s="45">
        <f t="shared" ref="DF79" si="6131">DE79+CY60+CY51+CY43</f>
        <v>143.2740948108862</v>
      </c>
      <c r="DG79" s="45">
        <f t="shared" ref="DG79" si="6132">DF79+CZ60+CZ51+CZ43</f>
        <v>143.5322329137166</v>
      </c>
      <c r="DH79" s="45">
        <f t="shared" ref="DH79" si="6133">DG79+DA60+DA51+DA43</f>
        <v>143.78243514978519</v>
      </c>
      <c r="DI79" s="45">
        <f t="shared" ref="DI79" si="6134">DH79+DB60+DB51+DB43</f>
        <v>144.02499604879893</v>
      </c>
      <c r="DJ79" s="45">
        <f t="shared" ref="DJ79" si="6135">DI79+DC60+DC51+DC43</f>
        <v>144.26016982267549</v>
      </c>
      <c r="DK79" s="72">
        <f t="shared" ref="DK79" si="6136">DJ79+DD60+DD51+DD43</f>
        <v>144.48817266411498</v>
      </c>
      <c r="DL79" s="45">
        <f t="shared" ref="DL79" si="6137">DK79+DE60+DE51+DE43</f>
        <v>144.70918588002147</v>
      </c>
      <c r="DM79" s="45">
        <f t="shared" ref="DM79" si="6138">DL79+DF60+DF51+DF43</f>
        <v>144.92309048119071</v>
      </c>
      <c r="DN79" s="45">
        <f t="shared" ref="DN79" si="6139">DM79+DG60+DG51+DG43</f>
        <v>145.13026414886954</v>
      </c>
      <c r="DO79" s="45">
        <f t="shared" ref="DO79" si="6140">DN79+DH60+DH51+DH43</f>
        <v>145.33110272223672</v>
      </c>
      <c r="DP79" s="45">
        <f t="shared" ref="DP79" si="6141">DO79+DI60+DI51+DI43</f>
        <v>145.52601546778081</v>
      </c>
      <c r="DQ79" s="45">
        <f t="shared" ref="DQ79" si="6142">DP79+DJ60+DJ51+DJ43</f>
        <v>145.71542095709367</v>
      </c>
      <c r="DR79" s="45">
        <f t="shared" ref="DR79" si="6143">DQ79+DK60+DK51+DK43</f>
        <v>145.89974371316657</v>
      </c>
      <c r="DS79" s="45">
        <f t="shared" ref="DS79" si="6144">DR79+DL60+DL51+DL43</f>
        <v>146.0794117707994</v>
      </c>
      <c r="DT79" s="45">
        <f t="shared" ref="DT79" si="6145">DS79+DM60+DM51+DM43</f>
        <v>146.25514700083218</v>
      </c>
      <c r="DU79" s="45">
        <f t="shared" ref="DU79" si="6146">DT79+DN60+DN51+DN43</f>
        <v>146.4270618869858</v>
      </c>
      <c r="DV79" s="45">
        <f t="shared" ref="DV79" si="6147">DU79+DO60+DO51+DO43</f>
        <v>146.59526879286989</v>
      </c>
      <c r="DW79" s="45">
        <f t="shared" ref="DW79" si="6148">DV79+DP60+DP51+DP43</f>
        <v>146.75988438110352</v>
      </c>
      <c r="DX79" s="45">
        <f t="shared" ref="DX79" si="6149">DW79+DQ60+DQ51+DQ43</f>
        <v>146.92103362910689</v>
      </c>
      <c r="DY79" s="45">
        <f t="shared" ref="DY79" si="6150">DX79+DR60+DR51+DR43</f>
        <v>147.07885343296604</v>
      </c>
      <c r="DZ79" s="45">
        <f t="shared" ref="DZ79" si="6151">DY79+DS60+DS51+DS43</f>
        <v>147.23349580027161</v>
      </c>
      <c r="EA79" s="45">
        <f t="shared" ref="EA79" si="6152">DZ79+DT60+DT51+DT43</f>
        <v>147.38513063864468</v>
      </c>
      <c r="EB79" s="45">
        <f t="shared" ref="EB79" si="6153">EA79+DU60+DU51+DU43</f>
        <v>147.53398892663134</v>
      </c>
      <c r="EC79" s="45">
        <f t="shared" ref="EC79" si="6154">EB79+DV60+DV51+DV43</f>
        <v>147.68028234268846</v>
      </c>
      <c r="ED79" s="45">
        <f t="shared" ref="ED79" si="6155">EC79+DW60+DW51+DW43</f>
        <v>147.82420194318766</v>
      </c>
      <c r="EE79" s="45">
        <f t="shared" ref="EE79" si="6156">ED79+DX60+DX51+DX43</f>
        <v>147.96591750470441</v>
      </c>
      <c r="EF79" s="45">
        <f t="shared" ref="EF79" si="6157">EE79+DY60+DY51+DY43</f>
        <v>148.1055774570508</v>
      </c>
      <c r="EG79" s="45">
        <f t="shared" ref="EG79" si="6158">EF79+DZ60+DZ51+DZ43</f>
        <v>148.24330932126489</v>
      </c>
      <c r="EH79" s="45">
        <f t="shared" ref="EH79" si="6159">EG79+EA60+EA51+EA43</f>
        <v>148.37922055627143</v>
      </c>
      <c r="EI79" s="45">
        <f t="shared" ref="EI79" si="6160">EH79+EB60+EB51+EB43</f>
        <v>148.51337851595898</v>
      </c>
      <c r="EJ79" s="45">
        <f t="shared" ref="EJ79" si="6161">EI79+EC60+EC51+EC43</f>
        <v>148.64585915592033</v>
      </c>
      <c r="EK79" s="45">
        <f t="shared" ref="EK79" si="6162">EJ79+ED60+ED51+ED43</f>
        <v>148.77674563827341</v>
      </c>
      <c r="EL79" s="45">
        <f t="shared" ref="EL79" si="6163">EK79+EE60+EE51+EE43</f>
        <v>148.90612651994468</v>
      </c>
      <c r="EM79" s="45">
        <f t="shared" ref="EM79" si="6164">EL79+EF60+EF51+EF43</f>
        <v>149.03409360197995</v>
      </c>
      <c r="EN79" s="45">
        <f t="shared" ref="EN79" si="6165">EM79+EG60+EG51+EG43</f>
        <v>149.16073951271267</v>
      </c>
      <c r="EO79" s="45">
        <f t="shared" ref="EO79" si="6166">EN79+EH60+EH51+EH43</f>
        <v>149.28615509130947</v>
      </c>
      <c r="EP79" s="45">
        <f t="shared" ref="EP79" si="6167">EO79+EI60+EI51+EI43</f>
        <v>149.4104266306698</v>
      </c>
      <c r="EQ79" s="45">
        <f t="shared" ref="EQ79" si="6168">EP79+EJ60+EJ51+EJ43</f>
        <v>149.53362852914705</v>
      </c>
      <c r="ER79" s="45">
        <f t="shared" ref="ER79" si="6169">EQ79+EK60+EK51+EK43</f>
        <v>149.65582531920566</v>
      </c>
      <c r="ES79" s="45">
        <f t="shared" ref="ES79" si="6170">ER79+EL60+EL51+EL43</f>
        <v>149.77707369026567</v>
      </c>
      <c r="ET79" s="45">
        <f t="shared" ref="ET79" si="6171">ES79+EM60+EM51+EM43</f>
        <v>149.89742442729087</v>
      </c>
      <c r="EU79" s="45">
        <f t="shared" ref="EU79" si="6172">ET79+EN60+EN51+EN43</f>
        <v>150.01692419765598</v>
      </c>
      <c r="EV79" s="45">
        <f t="shared" ref="EV79" si="6173">EU79+EO60+EO51+EO43</f>
        <v>150.13561713035162</v>
      </c>
      <c r="EW79" s="45">
        <f t="shared" ref="EW79" si="6174">EV79+EP60+EP51+EP43</f>
        <v>150.25354614341273</v>
      </c>
      <c r="EX79" s="45">
        <f t="shared" ref="EX79" si="6175">EW79+EQ60+EQ51+EQ43</f>
        <v>150.37075552653718</v>
      </c>
      <c r="EY79" s="45">
        <f t="shared" ref="EY79" si="6176">EX79+ER60+ER51+ER43</f>
        <v>150.4872894523734</v>
      </c>
      <c r="EZ79" s="45">
        <f t="shared" ref="EZ79" si="6177">EY79+ES60+ES51+ES43</f>
        <v>150.60319073671423</v>
      </c>
      <c r="FA79" s="45">
        <f t="shared" ref="FA79" si="6178">EZ79+ET60+ET51+ET43</f>
        <v>150.71849987735658</v>
      </c>
      <c r="FB79" s="45">
        <f t="shared" ref="FB79" si="6179">FA79+EU60+EU51+EU43</f>
        <v>150.83325439006089</v>
      </c>
      <c r="FC79" s="45">
        <f t="shared" ref="FC79" si="6180">FB79+EV60+EV51+EV43</f>
        <v>150.94748844985887</v>
      </c>
      <c r="FD79" s="45">
        <f t="shared" ref="FD79" si="6181">FC79+EW60+EW51+EW43</f>
        <v>151.06123283707061</v>
      </c>
      <c r="FE79" s="45">
        <f t="shared" ref="FE79" si="6182">FD79+EX60+EX51+EX43</f>
        <v>151.17451517991307</v>
      </c>
      <c r="FF79" s="45">
        <f t="shared" ref="FF79" si="6183">FE79+EY60+EY51+EY43</f>
        <v>151.28736091817512</v>
      </c>
      <c r="FG79" s="45">
        <f t="shared" ref="FG79" si="6184">FF79+EZ60+EZ51+EZ43</f>
        <v>151.39979401133883</v>
      </c>
      <c r="FH79" s="45">
        <f t="shared" ref="FH79" si="6185">FG79+FA60+FA51+FA43</f>
        <v>151.51183740969412</v>
      </c>
      <c r="FI79" s="45">
        <f t="shared" ref="FI79" si="6186">FH79+FB60+FB51+FB43</f>
        <v>151.62351331484243</v>
      </c>
      <c r="FJ79" s="45">
        <f t="shared" ref="FJ79" si="6187">FI79+FC60+FC51+FC43</f>
        <v>151.73484326221339</v>
      </c>
      <c r="FK79" s="45">
        <f t="shared" ref="FK79" si="6188">FJ79+FD60+FD51+FD43</f>
        <v>151.84584806287171</v>
      </c>
      <c r="FL79" s="45">
        <f t="shared" ref="FL79" si="6189">FK79+FE60+FE51+FE43</f>
        <v>151.95654764503894</v>
      </c>
      <c r="FM79" s="45">
        <f t="shared" ref="FM79" si="6190">FL79+FF60+FF51+FF43</f>
        <v>152.06696072574775</v>
      </c>
      <c r="FN79" s="45">
        <f t="shared" ref="FN79" si="6191">FM79+FG60+FG51+FG43</f>
        <v>152.17710466058875</v>
      </c>
      <c r="FO79" s="45">
        <f t="shared" ref="FO79" si="6192">FN79+FH60+FH51+FH43</f>
        <v>152.28699543489606</v>
      </c>
      <c r="FP79" s="45">
        <f t="shared" ref="FP79" si="6193">FO79+FI60+FI51+FI43</f>
        <v>152.39664775891086</v>
      </c>
      <c r="FQ79" s="45">
        <f t="shared" ref="FQ79" si="6194">FP79+FJ60+FJ51+FJ43</f>
        <v>152.50607523004956</v>
      </c>
      <c r="FR79" s="45">
        <f t="shared" ref="FR79" si="6195">FQ79+FK60+FK51+FK43</f>
        <v>152.61529052717813</v>
      </c>
      <c r="FS79" s="45">
        <f t="shared" ref="FS79" si="6196">FR79+FL60+FL51+FL43</f>
        <v>152.72430560455425</v>
      </c>
      <c r="FT79" s="45">
        <f t="shared" ref="FT79" si="6197">FS79+FM60+FM51+FM43</f>
        <v>152.83313185662709</v>
      </c>
      <c r="FU79" s="45">
        <f t="shared" ref="FU79" si="6198">FT79+FN60+FN51+FN43</f>
        <v>152.94178018902576</v>
      </c>
      <c r="FV79" s="45">
        <f t="shared" ref="FV79" si="6199">FU79+FO60+FO51+FO43</f>
        <v>153.05026102722954</v>
      </c>
      <c r="FW79" s="45">
        <f t="shared" ref="FW79" si="6200">FV79+FP60+FP51+FP43</f>
        <v>153.15858429040046</v>
      </c>
      <c r="FX79" s="45">
        <f t="shared" ref="FX79" si="6201">FW79+FQ60+FQ51+FQ43</f>
        <v>153.26675935321916</v>
      </c>
      <c r="FY79" s="45">
        <f t="shared" ref="FY79" si="6202">FX79+FR60+FR51+FR43</f>
        <v>153.3747950135149</v>
      </c>
      <c r="GA79" s="45" t="s">
        <v>98</v>
      </c>
    </row>
    <row r="80" spans="1:183" s="45" customFormat="1" x14ac:dyDescent="0.25">
      <c r="A80" s="45" t="s">
        <v>99</v>
      </c>
      <c r="B80" s="64"/>
      <c r="I80" s="72"/>
      <c r="P80" s="72"/>
      <c r="Q80" s="45">
        <f t="shared" ref="Q80:AV80" si="6203">P80+J62+J53+J45</f>
        <v>0.11039695649635467</v>
      </c>
      <c r="R80" s="45">
        <f t="shared" si="6203"/>
        <v>0.24728918255183446</v>
      </c>
      <c r="S80" s="45">
        <f t="shared" si="6203"/>
        <v>0.41703554286062944</v>
      </c>
      <c r="T80" s="45">
        <f t="shared" si="6203"/>
        <v>0.62752102964353518</v>
      </c>
      <c r="U80" s="45">
        <f t="shared" si="6203"/>
        <v>0.88852303325433823</v>
      </c>
      <c r="V80" s="45">
        <f t="shared" si="6203"/>
        <v>1.2121655177317341</v>
      </c>
      <c r="W80" s="72">
        <f t="shared" si="6203"/>
        <v>1.6134821984837047</v>
      </c>
      <c r="X80" s="45">
        <f t="shared" si="6203"/>
        <v>1.9014337833814512</v>
      </c>
      <c r="Y80" s="45">
        <f t="shared" si="6203"/>
        <v>2.2461198769809614</v>
      </c>
      <c r="Z80" s="45">
        <f t="shared" si="6203"/>
        <v>2.661145389611264</v>
      </c>
      <c r="AA80" s="45">
        <f t="shared" si="6203"/>
        <v>3.1633745424391027</v>
      </c>
      <c r="AB80" s="45">
        <f t="shared" si="6203"/>
        <v>3.7737100498048242</v>
      </c>
      <c r="AC80" s="45">
        <f t="shared" si="6203"/>
        <v>4.5180576904805232</v>
      </c>
      <c r="AD80" s="72">
        <f t="shared" si="6203"/>
        <v>5.4285199006781184</v>
      </c>
      <c r="AE80" s="45">
        <f t="shared" si="6203"/>
        <v>6.3752294146318667</v>
      </c>
      <c r="AF80" s="45">
        <f t="shared" si="6203"/>
        <v>6.8272114066185852</v>
      </c>
      <c r="AG80" s="45">
        <f t="shared" si="6203"/>
        <v>7.3376376635082821</v>
      </c>
      <c r="AH80" s="45">
        <f t="shared" si="6203"/>
        <v>7.9178574152482142</v>
      </c>
      <c r="AI80" s="45">
        <f t="shared" si="6203"/>
        <v>8.5819251750721275</v>
      </c>
      <c r="AJ80" s="171">
        <f t="shared" si="6203"/>
        <v>9.3472404041392778</v>
      </c>
      <c r="AK80" s="72">
        <f t="shared" si="6203"/>
        <v>10.235335742376746</v>
      </c>
      <c r="AL80" s="45">
        <f t="shared" si="6203"/>
        <v>10.938759834507419</v>
      </c>
      <c r="AM80" s="45">
        <f t="shared" si="6203"/>
        <v>11.540258336817942</v>
      </c>
      <c r="AN80" s="45">
        <f t="shared" si="6203"/>
        <v>12.165823608674927</v>
      </c>
      <c r="AO80" s="45">
        <f t="shared" si="6203"/>
        <v>12.815630343062917</v>
      </c>
      <c r="AP80" s="45">
        <f t="shared" si="6203"/>
        <v>13.489616636008966</v>
      </c>
      <c r="AQ80" s="171">
        <f t="shared" si="6203"/>
        <v>14.187426155474895</v>
      </c>
      <c r="AR80" s="72">
        <f t="shared" si="6203"/>
        <v>15.043722253967392</v>
      </c>
      <c r="AS80" s="45">
        <f t="shared" si="6203"/>
        <v>15.557790988202045</v>
      </c>
      <c r="AT80" s="45">
        <f t="shared" si="6203"/>
        <v>16.081474911560981</v>
      </c>
      <c r="AU80" s="45">
        <f t="shared" si="6203"/>
        <v>16.618770681334137</v>
      </c>
      <c r="AV80" s="45">
        <f t="shared" si="6203"/>
        <v>17.166702894433406</v>
      </c>
      <c r="AW80" s="45">
        <f t="shared" ref="AW80:BM80" si="6204">AV80+AP62+AP53+AP45</f>
        <v>17.721270341018371</v>
      </c>
      <c r="AX80" s="171">
        <f t="shared" si="6204"/>
        <v>18.277185666545805</v>
      </c>
      <c r="AY80" s="72">
        <f t="shared" si="6204"/>
        <v>18.827553857448688</v>
      </c>
      <c r="AZ80" s="45">
        <f t="shared" si="6204"/>
        <v>19.253132936543906</v>
      </c>
      <c r="BA80" s="45">
        <f t="shared" si="6204"/>
        <v>19.652117054074171</v>
      </c>
      <c r="BB80" s="45">
        <f t="shared" si="6204"/>
        <v>20.043789124498236</v>
      </c>
      <c r="BC80" s="45">
        <f t="shared" si="6204"/>
        <v>20.426681794738386</v>
      </c>
      <c r="BD80" s="45">
        <f t="shared" si="6204"/>
        <v>20.79891788301784</v>
      </c>
      <c r="BE80" s="171">
        <f t="shared" si="6204"/>
        <v>21.15810676979449</v>
      </c>
      <c r="BF80" s="72">
        <f t="shared" si="6204"/>
        <v>21.501215489681183</v>
      </c>
      <c r="BG80" s="45">
        <f t="shared" si="6204"/>
        <v>21.82440875062537</v>
      </c>
      <c r="BH80" s="45">
        <f t="shared" si="6204"/>
        <v>22.143980966149808</v>
      </c>
      <c r="BI80" s="45">
        <f t="shared" si="6204"/>
        <v>22.455866351940614</v>
      </c>
      <c r="BJ80" s="45">
        <f t="shared" si="6204"/>
        <v>22.758588184761873</v>
      </c>
      <c r="BK80" s="45">
        <f t="shared" si="6204"/>
        <v>23.050689893129103</v>
      </c>
      <c r="BL80" s="171">
        <f t="shared" si="6204"/>
        <v>23.330753380512469</v>
      </c>
      <c r="BM80" s="72">
        <f t="shared" si="6204"/>
        <v>23.597422625287873</v>
      </c>
      <c r="BN80" s="45">
        <f t="shared" ref="BN80:CD80" si="6205">BM80+BG62+BG53+BG45</f>
        <v>23.849431625815434</v>
      </c>
      <c r="BO80" s="45">
        <f t="shared" si="6205"/>
        <v>24.094834016916625</v>
      </c>
      <c r="BP80" s="45">
        <f t="shared" si="6205"/>
        <v>24.334584832219083</v>
      </c>
      <c r="BQ80" s="45">
        <f t="shared" si="6205"/>
        <v>24.568191150570581</v>
      </c>
      <c r="BR80" s="45">
        <f t="shared" si="6205"/>
        <v>24.795186718074063</v>
      </c>
      <c r="BS80" s="45">
        <f t="shared" si="6205"/>
        <v>25.015170294068124</v>
      </c>
      <c r="BT80" s="72">
        <f t="shared" si="6205"/>
        <v>25.227854930601428</v>
      </c>
      <c r="BU80" s="45">
        <f t="shared" si="6205"/>
        <v>25.43312845476877</v>
      </c>
      <c r="BV80" s="45">
        <f t="shared" si="6205"/>
        <v>25.631134881600641</v>
      </c>
      <c r="BW80" s="45">
        <f t="shared" si="6205"/>
        <v>25.822327981622305</v>
      </c>
      <c r="BX80" s="45">
        <f t="shared" si="6205"/>
        <v>26.006845394424662</v>
      </c>
      <c r="BY80" s="45">
        <f t="shared" si="6205"/>
        <v>26.184888277205079</v>
      </c>
      <c r="BZ80" s="45">
        <f t="shared" si="6205"/>
        <v>26.356731975813425</v>
      </c>
      <c r="CA80" s="72">
        <f t="shared" si="6205"/>
        <v>26.522740785569987</v>
      </c>
      <c r="CB80" s="45">
        <f t="shared" si="6205"/>
        <v>26.68338843779598</v>
      </c>
      <c r="CC80" s="45">
        <f t="shared" si="6205"/>
        <v>26.839284773885382</v>
      </c>
      <c r="CD80" s="45">
        <f t="shared" si="6205"/>
        <v>26.990343059114029</v>
      </c>
      <c r="CE80" s="45">
        <f t="shared" ref="CE80" si="6206">CD80+BX62+BX53+BX45</f>
        <v>27.136565649641557</v>
      </c>
      <c r="CF80" s="45">
        <f t="shared" ref="CF80" si="6207">CE80+BY62+BY53+BY45</f>
        <v>27.278016258473109</v>
      </c>
      <c r="CG80" s="45">
        <f t="shared" ref="CG80" si="6208">CF80+BZ62+BZ53+BZ45</f>
        <v>27.414822180628981</v>
      </c>
      <c r="CH80" s="72">
        <f t="shared" ref="CH80" si="6209">CG80+CA62+CA53+CA45</f>
        <v>27.547175330687317</v>
      </c>
      <c r="CI80" s="45">
        <f t="shared" ref="CI80" si="6210">CH80+CB62+CB53+CB45</f>
        <v>27.687810444696929</v>
      </c>
      <c r="CJ80" s="45">
        <f t="shared" ref="CJ80" si="6211">CI80+CC62+CC53+CC45</f>
        <v>27.824175349504685</v>
      </c>
      <c r="CK80" s="45">
        <f t="shared" ref="CK80" si="6212">CJ80+CD62+CD53+CD45</f>
        <v>27.956429449299943</v>
      </c>
      <c r="CL80" s="45">
        <f t="shared" ref="CL80" si="6213">CK80+CE62+CE53+CE45</f>
        <v>28.084685989527632</v>
      </c>
      <c r="CM80" s="45">
        <f t="shared" ref="CM80" si="6214">CL80+CF62+CF53+CF45</f>
        <v>28.209063795595046</v>
      </c>
      <c r="CN80" s="45">
        <f t="shared" ref="CN80" si="6215">CM80+CG62+CG53+CG45</f>
        <v>28.32968772895585</v>
      </c>
      <c r="CO80" s="72">
        <f t="shared" ref="CO80" si="6216">CN80+CH62+CH53+CH45</f>
        <v>28.446687951624043</v>
      </c>
      <c r="CP80" s="45">
        <f t="shared" ref="CP80" si="6217">CO80+CI62+CI53+CI45</f>
        <v>28.567347400038411</v>
      </c>
      <c r="CQ80" s="45">
        <f t="shared" ref="CQ80" si="6218">CP80+CJ62+CJ53+CJ45</f>
        <v>28.685746232428688</v>
      </c>
      <c r="CR80" s="45">
        <f t="shared" ref="CR80" si="6219">CQ80+CK62+CK53+CK45</f>
        <v>28.798909199673673</v>
      </c>
      <c r="CS80" s="45">
        <f t="shared" ref="CS80" si="6220">CR80+CL62+CL53+CL45</f>
        <v>28.907023954956259</v>
      </c>
      <c r="CT80" s="45">
        <f t="shared" ref="CT80" si="6221">CS80+CM62+CM53+CM45</f>
        <v>29.010282705338309</v>
      </c>
      <c r="CU80" s="45">
        <f t="shared" ref="CU80" si="6222">CT80+CN62+CN53+CN45</f>
        <v>29.108877654143949</v>
      </c>
      <c r="CV80" s="72">
        <f t="shared" ref="CV80" si="6223">CU80+CO62+CO53+CO45</f>
        <v>29.202995920250469</v>
      </c>
      <c r="CW80" s="45">
        <f t="shared" ref="CW80" si="6224">CV80+CP62+CP53+CP45</f>
        <v>29.29281387853829</v>
      </c>
      <c r="CX80" s="45">
        <f t="shared" ref="CX80" si="6225">CW80+CQ62+CQ53+CQ45</f>
        <v>29.37792569554653</v>
      </c>
      <c r="CY80" s="45">
        <f t="shared" ref="CY80" si="6226">CX80+CR62+CR53+CR45</f>
        <v>29.459883684600662</v>
      </c>
      <c r="CZ80" s="45">
        <f t="shared" ref="CZ80" si="6227">CY80+CS62+CS53+CS45</f>
        <v>29.538699794822278</v>
      </c>
      <c r="DA80" s="45">
        <f t="shared" ref="DA80" si="6228">CZ80+CT62+CT53+CT45</f>
        <v>29.614389551059237</v>
      </c>
      <c r="DB80" s="45">
        <f t="shared" ref="DB80" si="6229">DA80+CU62+CU53+CU45</f>
        <v>29.686970884236469</v>
      </c>
      <c r="DC80" s="45">
        <f t="shared" ref="DC80" si="6230">DB80+CV62+CV53+CV45</f>
        <v>29.756462659533764</v>
      </c>
      <c r="DD80" s="72">
        <f t="shared" ref="DD80" si="6231">DC80+CW62+CW53+CW45</f>
        <v>29.822882938840745</v>
      </c>
      <c r="DE80" s="45">
        <f t="shared" ref="DE80" si="6232">DD80+CX62+CX53+CX45</f>
        <v>29.885488284308959</v>
      </c>
      <c r="DF80" s="45">
        <f t="shared" ref="DF80" si="6233">DE80+CY62+CY53+CY45</f>
        <v>29.945939108736926</v>
      </c>
      <c r="DG80" s="45">
        <f t="shared" ref="DG80" si="6234">DF80+CZ62+CZ53+CZ45</f>
        <v>30.004365485971821</v>
      </c>
      <c r="DH80" s="45">
        <f t="shared" ref="DH80" si="6235">DG80+DA62+DA53+DA45</f>
        <v>30.060885422423031</v>
      </c>
      <c r="DI80" s="45">
        <f t="shared" ref="DI80" si="6236">DH80+DB62+DB53+DB45</f>
        <v>30.11560475018598</v>
      </c>
      <c r="DJ80" s="45">
        <f t="shared" ref="DJ80" si="6237">DI80+DC62+DC53+DC45</f>
        <v>30.168617273142608</v>
      </c>
      <c r="DK80" s="72">
        <f t="shared" ref="DK80" si="6238">DJ80+DD62+DD53+DD45</f>
        <v>30.220005177404129</v>
      </c>
      <c r="DL80" s="45">
        <f t="shared" ref="DL80" si="6239">DK80+DE62+DE53+DE45</f>
        <v>30.269839662920749</v>
      </c>
      <c r="DM80" s="45">
        <f t="shared" ref="DM80" si="6240">DL80+DF62+DF53+DF45</f>
        <v>30.31816868065189</v>
      </c>
      <c r="DN80" s="45">
        <f t="shared" ref="DN80" si="6241">DM80+DG62+DG53+DG45</f>
        <v>30.3650436647868</v>
      </c>
      <c r="DO80" s="45">
        <f t="shared" ref="DO80" si="6242">DN80+DH62+DH53+DH45</f>
        <v>30.410525449221684</v>
      </c>
      <c r="DP80" s="45">
        <f t="shared" ref="DP80" si="6243">DO80+DI62+DI53+DI45</f>
        <v>30.454683123719505</v>
      </c>
      <c r="DQ80" s="45">
        <f t="shared" ref="DQ80" si="6244">DP80+DJ62+DJ53+DJ45</f>
        <v>30.497592954053598</v>
      </c>
      <c r="DR80" s="45">
        <f t="shared" ref="DR80" si="6245">DQ80+DK62+DK53+DK45</f>
        <v>30.539337406907425</v>
      </c>
      <c r="DS80" s="45">
        <f t="shared" ref="DS80" si="6246">DR80+DL62+DL53+DL45</f>
        <v>30.580004318388465</v>
      </c>
      <c r="DT80" s="45">
        <f t="shared" ref="DT80" si="6247">DS80+DM62+DM53+DM45</f>
        <v>30.61973859815032</v>
      </c>
      <c r="DU80" s="45">
        <f t="shared" ref="DU80" si="6248">DT80+DN62+DN53+DN45</f>
        <v>30.658587823941197</v>
      </c>
      <c r="DV80" s="45">
        <f t="shared" ref="DV80" si="6249">DU80+DO62+DO53+DO45</f>
        <v>30.696593854406377</v>
      </c>
      <c r="DW80" s="45">
        <f t="shared" ref="DW80" si="6250">DV80+DP62+DP53+DP45</f>
        <v>30.733794388876863</v>
      </c>
      <c r="DX80" s="45">
        <f t="shared" ref="DX80" si="6251">DW80+DQ62+DQ53+DQ45</f>
        <v>30.770224451543591</v>
      </c>
      <c r="DY80" s="45">
        <f t="shared" ref="DY80" si="6252">DX80+DR62+DR53+DR45</f>
        <v>30.805917786369502</v>
      </c>
      <c r="DZ80" s="45">
        <f t="shared" ref="DZ80" si="6253">DY80+DS62+DS53+DS45</f>
        <v>30.840908151211472</v>
      </c>
      <c r="EA80" s="45">
        <f t="shared" ref="EA80" si="6254">DZ80+DT62+DT53+DT45</f>
        <v>30.875230505291878</v>
      </c>
      <c r="EB80" s="45">
        <f t="shared" ref="EB80" si="6255">EA80+DU62+DU53+DU45</f>
        <v>30.908926844408533</v>
      </c>
      <c r="EC80" s="45">
        <f t="shared" ref="EC80" si="6256">EB80+DV62+DV53+DV45</f>
        <v>30.942038824412595</v>
      </c>
      <c r="ED80" s="45">
        <f t="shared" ref="ED80" si="6257">EC80+DW62+DW53+DW45</f>
        <v>30.974606665703448</v>
      </c>
      <c r="EE80" s="45">
        <f t="shared" ref="EE80" si="6258">ED80+DX62+DX53+DX45</f>
        <v>31.006668254155045</v>
      </c>
      <c r="EF80" s="45">
        <f t="shared" ref="EF80" si="6259">EE80+DY62+DY53+DY45</f>
        <v>31.038258428267781</v>
      </c>
      <c r="EG80" s="45">
        <f t="shared" ref="EG80" si="6260">EF80+DZ62+DZ53+DZ45</f>
        <v>31.069408438393801</v>
      </c>
      <c r="EH80" s="45">
        <f t="shared" ref="EH80" si="6261">EG80+EA62+EA53+EA45</f>
        <v>31.10014556023129</v>
      </c>
      <c r="EI80" s="45">
        <f t="shared" ref="EI80" si="6262">EH80+EB62+EB53+EB45</f>
        <v>31.130489031898342</v>
      </c>
      <c r="EJ80" s="45">
        <f t="shared" ref="EJ80" si="6263">EI80+EC62+EC53+EC45</f>
        <v>31.160457685151936</v>
      </c>
      <c r="EK80" s="45">
        <f t="shared" ref="EK80" si="6264">EJ80+ED62+ED53+ED45</f>
        <v>31.1900703360172</v>
      </c>
      <c r="EL80" s="45">
        <f t="shared" ref="EL80" si="6265">EK80+EE62+EE53+EE45</f>
        <v>31.219345982562324</v>
      </c>
      <c r="EM80" s="45">
        <f t="shared" ref="EM80" si="6266">EL80+EF62+EF53+EF45</f>
        <v>31.248303829599823</v>
      </c>
      <c r="EN80" s="45">
        <f t="shared" ref="EN80" si="6267">EM80+EG62+EG53+EG45</f>
        <v>31.27696316034163</v>
      </c>
      <c r="EO80" s="45">
        <f t="shared" ref="EO80" si="6268">EN80+EH62+EH53+EH45</f>
        <v>31.305343074841439</v>
      </c>
      <c r="EP80" s="45">
        <f t="shared" ref="EP80" si="6269">EO80+EI62+EI53+EI45</f>
        <v>31.333462114251262</v>
      </c>
      <c r="EQ80" s="45">
        <f t="shared" ref="EQ80" si="6270">EP80+EJ62+EJ53+EJ45</f>
        <v>31.36133716598248</v>
      </c>
      <c r="ER80" s="45">
        <f t="shared" ref="ER80" si="6271">EQ80+EK62+EK53+EK45</f>
        <v>31.388983459092991</v>
      </c>
      <c r="ES80" s="45">
        <f t="shared" ref="ES80" si="6272">ER80+EL62+EL53+EL45</f>
        <v>31.416414667549322</v>
      </c>
      <c r="ET80" s="45">
        <f t="shared" ref="ET80" si="6273">ES80+EM62+EM53+EM45</f>
        <v>31.443643093089346</v>
      </c>
      <c r="EU80" s="45">
        <f t="shared" ref="EU80" si="6274">ET80+EN62+EN53+EN45</f>
        <v>31.470679901592309</v>
      </c>
      <c r="EV80" s="45">
        <f t="shared" ref="EV80" si="6275">EU80+EO62+EO53+EO45</f>
        <v>31.497535389347796</v>
      </c>
      <c r="EW80" s="45">
        <f t="shared" ref="EW80" si="6276">EV80+EP62+EP53+EP45</f>
        <v>31.52421925835085</v>
      </c>
      <c r="EX80" s="45">
        <f t="shared" ref="EX80" si="6277">EW80+EQ62+EQ53+EQ45</f>
        <v>31.55074115928614</v>
      </c>
      <c r="EY80" s="45">
        <f t="shared" ref="EY80" si="6278">EX80+ER62+ER53+ER45</f>
        <v>31.577110600902273</v>
      </c>
      <c r="EZ80" s="45">
        <f t="shared" ref="EZ80" si="6279">EY80+ES62+ES53+ES45</f>
        <v>31.603336830724487</v>
      </c>
      <c r="FA80" s="45">
        <f t="shared" ref="FA80" si="6280">EZ80+ET62+ET53+ET45</f>
        <v>31.629428708938434</v>
      </c>
      <c r="FB80" s="45">
        <f t="shared" ref="FB80" si="6281">FA80+EU62+EU53+EU45</f>
        <v>31.655394593786134</v>
      </c>
      <c r="FC80" s="45">
        <f t="shared" ref="FC80" si="6282">FB80+EV62+EV53+EV45</f>
        <v>31.68124225346455</v>
      </c>
      <c r="FD80" s="45">
        <f t="shared" ref="FD80" si="6283">FC80+EW62+EW53+EW45</f>
        <v>31.706978816361815</v>
      </c>
      <c r="FE80" s="45">
        <f t="shared" ref="FE80" si="6284">FD80+EX62+EX53+EX45</f>
        <v>31.73261076856728</v>
      </c>
      <c r="FF80" s="45">
        <f t="shared" ref="FF80" si="6285">FE80+EY62+EY53+EY45</f>
        <v>31.758144070298197</v>
      </c>
      <c r="FG80" s="45">
        <f t="shared" ref="FG80" si="6286">FF80+EZ62+EZ53+EZ45</f>
        <v>31.783584266054064</v>
      </c>
      <c r="FH80" s="45">
        <f t="shared" ref="FH80" si="6287">FG80+FA62+FA53+FA45</f>
        <v>31.808936578592004</v>
      </c>
      <c r="FI80" s="45">
        <f t="shared" ref="FI80" si="6288">FH80+FB62+FB53+FB45</f>
        <v>31.834205980454453</v>
      </c>
      <c r="FJ80" s="45">
        <f t="shared" ref="FJ80" si="6289">FI80+FC62+FC53+FC45</f>
        <v>31.859397240006466</v>
      </c>
      <c r="FK80" s="45">
        <f t="shared" ref="FK80" si="6290">FJ80+FD62+FD53+FD45</f>
        <v>31.884514941741585</v>
      </c>
      <c r="FL80" s="45">
        <f t="shared" ref="FL80" si="6291">FK80+FE62+FE53+FE45</f>
        <v>31.909563482989089</v>
      </c>
      <c r="FM80" s="45">
        <f t="shared" ref="FM80" si="6292">FL80+FF62+FF53+FF45</f>
        <v>31.934547031025332</v>
      </c>
      <c r="FN80" s="45">
        <f t="shared" ref="FN80" si="6293">FM80+FG62+FG53+FG45</f>
        <v>31.959469495225537</v>
      </c>
      <c r="FO80" s="45">
        <f t="shared" ref="FO80" si="6294">FN80+FH62+FH53+FH45</f>
        <v>31.984334515876572</v>
      </c>
      <c r="FP80" s="45">
        <f t="shared" ref="FP80" si="6295">FO80+FI62+FI53+FI45</f>
        <v>32.009145468967972</v>
      </c>
      <c r="FQ80" s="45">
        <f t="shared" ref="FQ80" si="6296">FP80+FJ62+FJ53+FJ45</f>
        <v>32.033905484492792</v>
      </c>
      <c r="FR80" s="45">
        <f t="shared" ref="FR80" si="6297">FQ80+FK62+FK53+FK45</f>
        <v>32.058617474481792</v>
      </c>
      <c r="FS80" s="45">
        <f t="shared" ref="FS80" si="6298">FR80+FL62+FL53+FL45</f>
        <v>32.083284166119036</v>
      </c>
      <c r="FT80" s="45">
        <f t="shared" ref="FT80" si="6299">FS80+FM62+FM53+FM45</f>
        <v>32.10790813479386</v>
      </c>
      <c r="FU80" s="45">
        <f t="shared" ref="FU80" si="6300">FT80+FN62+FN53+FN45</f>
        <v>32.132491825584076</v>
      </c>
      <c r="FV80" s="45">
        <f t="shared" ref="FV80" si="6301">FU80+FO62+FO53+FO45</f>
        <v>32.157037564719737</v>
      </c>
      <c r="FW80" s="45">
        <f t="shared" ref="FW80" si="6302">FV80+FP62+FP53+FP45</f>
        <v>32.181547563413346</v>
      </c>
      <c r="FX80" s="45">
        <f t="shared" ref="FX80" si="6303">FW80+FQ62+FQ53+FQ45</f>
        <v>32.206023916846696</v>
      </c>
      <c r="FY80" s="45">
        <f t="shared" ref="FY80" si="6304">FX80+FR62+FR53+FR45</f>
        <v>32.230468601145567</v>
      </c>
      <c r="GA80" s="45" t="s">
        <v>99</v>
      </c>
    </row>
    <row r="81" spans="1:183" s="153" customFormat="1" x14ac:dyDescent="0.25">
      <c r="A81" s="152" t="s">
        <v>149</v>
      </c>
      <c r="I81" s="111">
        <f t="shared" ref="I81:AN81" si="6305">I21+I32+I39+I47+I56+I63+I77</f>
        <v>162.03872133722444</v>
      </c>
      <c r="J81" s="111">
        <f t="shared" si="6305"/>
        <v>177.34518009145106</v>
      </c>
      <c r="K81" s="111">
        <f t="shared" si="6305"/>
        <v>195.5214793068204</v>
      </c>
      <c r="L81" s="111">
        <f t="shared" si="6305"/>
        <v>217.25429051200209</v>
      </c>
      <c r="M81" s="111">
        <f t="shared" si="6305"/>
        <v>243.39400756842585</v>
      </c>
      <c r="N81" s="111">
        <f t="shared" si="6305"/>
        <v>274.99347785694903</v>
      </c>
      <c r="O81" s="111">
        <f t="shared" si="6305"/>
        <v>313.35573178688446</v>
      </c>
      <c r="P81" s="111">
        <f t="shared" si="6305"/>
        <v>360.09271238721891</v>
      </c>
      <c r="Q81" s="111">
        <f t="shared" si="6305"/>
        <v>421.40438959727459</v>
      </c>
      <c r="R81" s="111">
        <f t="shared" si="6305"/>
        <v>446.25741781348728</v>
      </c>
      <c r="S81" s="111">
        <f t="shared" si="6305"/>
        <v>473.67677644842576</v>
      </c>
      <c r="T81" s="111">
        <f t="shared" si="6305"/>
        <v>504.1191523455372</v>
      </c>
      <c r="U81" s="111">
        <f t="shared" si="6305"/>
        <v>538.14962321729956</v>
      </c>
      <c r="V81" s="111">
        <f t="shared" si="6305"/>
        <v>576.46704716582008</v>
      </c>
      <c r="W81" s="111">
        <f t="shared" si="6305"/>
        <v>619.93523389936001</v>
      </c>
      <c r="X81" s="111">
        <f t="shared" si="6305"/>
        <v>646.74786904703024</v>
      </c>
      <c r="Y81" s="111">
        <f t="shared" si="6305"/>
        <v>678.65537386659435</v>
      </c>
      <c r="Z81" s="111">
        <f t="shared" si="6305"/>
        <v>711.52808085991728</v>
      </c>
      <c r="AA81" s="111">
        <f t="shared" si="6305"/>
        <v>745.2956011209717</v>
      </c>
      <c r="AB81" s="111">
        <f t="shared" si="6305"/>
        <v>779.85462621007821</v>
      </c>
      <c r="AC81" s="111">
        <f t="shared" si="6305"/>
        <v>815.06109745052777</v>
      </c>
      <c r="AD81" s="111">
        <f t="shared" si="6305"/>
        <v>850.72049608174007</v>
      </c>
      <c r="AE81" s="111">
        <f t="shared" si="6305"/>
        <v>872.23545320545804</v>
      </c>
      <c r="AF81" s="111">
        <f t="shared" si="6305"/>
        <v>892.5706979350141</v>
      </c>
      <c r="AG81" s="111">
        <f t="shared" si="6305"/>
        <v>913.41749943565492</v>
      </c>
      <c r="AH81" s="111">
        <f t="shared" si="6305"/>
        <v>934.63194691845524</v>
      </c>
      <c r="AI81" s="110">
        <f t="shared" si="6305"/>
        <v>956.02337725704399</v>
      </c>
      <c r="AJ81" s="172">
        <f t="shared" si="6305"/>
        <v>977.34229858909316</v>
      </c>
      <c r="AK81" s="111">
        <f t="shared" si="6305"/>
        <v>998.26547129753931</v>
      </c>
      <c r="AL81" s="111">
        <f t="shared" si="6305"/>
        <v>1018.3774834510803</v>
      </c>
      <c r="AM81" s="111">
        <f t="shared" si="6305"/>
        <v>1037.9385062229128</v>
      </c>
      <c r="AN81" s="111">
        <f t="shared" si="6305"/>
        <v>1056.9024447880545</v>
      </c>
      <c r="AO81" s="111">
        <f t="shared" ref="AO81:BM81" si="6306">AO21+AO32+AO39+AO47+AO56+AO63+AO77</f>
        <v>1075.1999750786003</v>
      </c>
      <c r="AP81" s="110">
        <f t="shared" si="6306"/>
        <v>1092.7439810092476</v>
      </c>
      <c r="AQ81" s="172">
        <f t="shared" si="6306"/>
        <v>1109.4251952555942</v>
      </c>
      <c r="AR81" s="111">
        <f t="shared" si="6306"/>
        <v>1125.3361549518947</v>
      </c>
      <c r="AS81" s="111">
        <f t="shared" si="6306"/>
        <v>1140.3489176113153</v>
      </c>
      <c r="AT81" s="111">
        <f t="shared" si="6306"/>
        <v>1155.1697008367755</v>
      </c>
      <c r="AU81" s="111">
        <f t="shared" si="6306"/>
        <v>1169.6868815433518</v>
      </c>
      <c r="AV81" s="111">
        <f t="shared" si="6306"/>
        <v>1183.8245174393674</v>
      </c>
      <c r="AW81" s="110">
        <f t="shared" si="6306"/>
        <v>1197.5106497862369</v>
      </c>
      <c r="AX81" s="172">
        <f t="shared" si="6306"/>
        <v>1210.661230962623</v>
      </c>
      <c r="AY81" s="151">
        <f t="shared" si="6306"/>
        <v>1223.210069212724</v>
      </c>
      <c r="AZ81" s="111">
        <f t="shared" si="6306"/>
        <v>1235.1829766679775</v>
      </c>
      <c r="BA81" s="111">
        <f t="shared" si="6306"/>
        <v>1246.793171380049</v>
      </c>
      <c r="BB81" s="111">
        <f t="shared" si="6306"/>
        <v>1258.0811334934742</v>
      </c>
      <c r="BC81" s="111">
        <f t="shared" si="6306"/>
        <v>1269.038832542301</v>
      </c>
      <c r="BD81" s="110">
        <f t="shared" si="6306"/>
        <v>1279.6580830551559</v>
      </c>
      <c r="BE81" s="172">
        <f t="shared" si="6306"/>
        <v>1289.9332545088023</v>
      </c>
      <c r="BF81" s="111">
        <f t="shared" si="6306"/>
        <v>1299.8636540616496</v>
      </c>
      <c r="BG81" s="111">
        <f t="shared" si="6306"/>
        <v>1309.4564914267892</v>
      </c>
      <c r="BH81" s="111">
        <f t="shared" si="6306"/>
        <v>1318.7217625770134</v>
      </c>
      <c r="BI81" s="111">
        <f t="shared" si="6306"/>
        <v>1327.6728677882643</v>
      </c>
      <c r="BJ81" s="111">
        <f t="shared" si="6306"/>
        <v>1336.313808171011</v>
      </c>
      <c r="BK81" s="110">
        <f t="shared" si="6306"/>
        <v>1344.6534623909497</v>
      </c>
      <c r="BL81" s="172">
        <f t="shared" si="6306"/>
        <v>1352.7050418311369</v>
      </c>
      <c r="BM81" s="111">
        <f t="shared" si="6306"/>
        <v>1360.4865363715278</v>
      </c>
      <c r="BN81" s="111">
        <f t="shared" ref="BN81:CC81" si="6307">BN21+BN32+BN39+BN47+BN56+BN63+BN77</f>
        <v>1368.0213879267335</v>
      </c>
      <c r="BO81" s="111">
        <f t="shared" si="6307"/>
        <v>1375.3327303050141</v>
      </c>
      <c r="BP81" s="111">
        <f t="shared" si="6307"/>
        <v>1382.4188692967646</v>
      </c>
      <c r="BQ81" s="111">
        <f t="shared" si="6307"/>
        <v>1389.2804314125042</v>
      </c>
      <c r="BR81" s="111">
        <f t="shared" si="6307"/>
        <v>1395.9204702632403</v>
      </c>
      <c r="BS81" s="111">
        <f t="shared" si="6307"/>
        <v>1402.3446169060219</v>
      </c>
      <c r="BT81" s="111">
        <f t="shared" si="6307"/>
        <v>1408.5611472322703</v>
      </c>
      <c r="BU81" s="111">
        <f t="shared" si="6307"/>
        <v>1415.6009144306672</v>
      </c>
      <c r="BV81" s="111">
        <f t="shared" si="6307"/>
        <v>1420.3117768156662</v>
      </c>
      <c r="BW81" s="111">
        <f t="shared" si="6307"/>
        <v>1424.8799069846768</v>
      </c>
      <c r="BX81" s="111">
        <f t="shared" si="6307"/>
        <v>1429.312027161528</v>
      </c>
      <c r="BY81" s="111">
        <f t="shared" si="6307"/>
        <v>1433.6145379330142</v>
      </c>
      <c r="BZ81" s="111">
        <f t="shared" si="6307"/>
        <v>1437.7934006270896</v>
      </c>
      <c r="CA81" s="111">
        <f t="shared" si="6307"/>
        <v>1441.854003865265</v>
      </c>
      <c r="CB81" s="111">
        <f t="shared" si="6307"/>
        <v>1445.8010006490499</v>
      </c>
      <c r="CC81" s="111">
        <f t="shared" si="6307"/>
        <v>1449.7124177501234</v>
      </c>
      <c r="CD81" s="111">
        <f t="shared" ref="CD81:DP81" si="6308">CD21+CD32+CD39+CD47+CD56+CD63+CD77</f>
        <v>1453.4341703605453</v>
      </c>
      <c r="CE81" s="111">
        <f t="shared" si="6308"/>
        <v>1456.9722452224732</v>
      </c>
      <c r="CF81" s="111">
        <f t="shared" si="6308"/>
        <v>1460.33307125178</v>
      </c>
      <c r="CG81" s="111">
        <f t="shared" si="6308"/>
        <v>1463.5233179513291</v>
      </c>
      <c r="CH81" s="111">
        <f t="shared" si="6308"/>
        <v>1466.5496739416833</v>
      </c>
      <c r="CI81" s="111">
        <f t="shared" si="6308"/>
        <v>1469.4148665396472</v>
      </c>
      <c r="CJ81" s="111">
        <f t="shared" si="6308"/>
        <v>1472.0544702143459</v>
      </c>
      <c r="CK81" s="111">
        <f t="shared" si="6308"/>
        <v>1474.6362439500433</v>
      </c>
      <c r="CL81" s="111">
        <f t="shared" si="6308"/>
        <v>1477.1568173925862</v>
      </c>
      <c r="CM81" s="111">
        <f t="shared" si="6308"/>
        <v>1479.6127542734323</v>
      </c>
      <c r="CN81" s="111">
        <f t="shared" si="6308"/>
        <v>1482.0006083908415</v>
      </c>
      <c r="CO81" s="111">
        <f t="shared" si="6308"/>
        <v>1484.31697360155</v>
      </c>
      <c r="CP81" s="111">
        <f t="shared" si="6308"/>
        <v>1486.5532040347036</v>
      </c>
      <c r="CQ81" s="111">
        <f t="shared" si="6308"/>
        <v>1488.7130715992089</v>
      </c>
      <c r="CR81" s="111">
        <f t="shared" si="6308"/>
        <v>1490.7817284721873</v>
      </c>
      <c r="CS81" s="111">
        <f t="shared" si="6308"/>
        <v>1492.7687163162041</v>
      </c>
      <c r="CT81" s="111">
        <f t="shared" si="6308"/>
        <v>1494.6828973672937</v>
      </c>
      <c r="CU81" s="111">
        <f t="shared" si="6308"/>
        <v>1496.5324174535965</v>
      </c>
      <c r="CV81" s="111">
        <f t="shared" si="6308"/>
        <v>1498.3246879524327</v>
      </c>
      <c r="CW81" s="111">
        <f t="shared" si="6308"/>
        <v>1500.0663877270108</v>
      </c>
      <c r="CX81" s="111">
        <f t="shared" si="6308"/>
        <v>1501.7633517034706</v>
      </c>
      <c r="CY81" s="111">
        <f t="shared" si="6308"/>
        <v>1503.4264795878973</v>
      </c>
      <c r="CZ81" s="111">
        <f t="shared" si="6308"/>
        <v>1505.0533034326768</v>
      </c>
      <c r="DA81" s="111">
        <f t="shared" si="6308"/>
        <v>1506.6422941752407</v>
      </c>
      <c r="DB81" s="111">
        <f t="shared" si="6308"/>
        <v>1508.1928176108181</v>
      </c>
      <c r="DC81" s="111">
        <f t="shared" si="6308"/>
        <v>1509.7050835963394</v>
      </c>
      <c r="DD81" s="111">
        <f t="shared" si="6308"/>
        <v>1511.1800903037854</v>
      </c>
      <c r="DE81" s="111">
        <f t="shared" si="6308"/>
        <v>1512.6200966055067</v>
      </c>
      <c r="DF81" s="111">
        <f t="shared" si="6308"/>
        <v>1514.0263585903269</v>
      </c>
      <c r="DG81" s="111">
        <f t="shared" si="6308"/>
        <v>1515.4030548818394</v>
      </c>
      <c r="DH81" s="111">
        <f t="shared" si="6308"/>
        <v>1516.7534909157612</v>
      </c>
      <c r="DI81" s="111">
        <f t="shared" si="6308"/>
        <v>1518.0802166398471</v>
      </c>
      <c r="DJ81" s="111">
        <f t="shared" si="6308"/>
        <v>1519.385143676476</v>
      </c>
      <c r="DK81" s="111">
        <f t="shared" si="6308"/>
        <v>1520.6696600840999</v>
      </c>
      <c r="DL81" s="111">
        <f t="shared" si="6308"/>
        <v>1521.9347409235238</v>
      </c>
      <c r="DM81" s="111">
        <f t="shared" si="6308"/>
        <v>1523.1811015450139</v>
      </c>
      <c r="DN81" s="111">
        <f t="shared" si="6308"/>
        <v>1524.4087542641898</v>
      </c>
      <c r="DO81" s="111">
        <f t="shared" si="6308"/>
        <v>1525.6181939493399</v>
      </c>
      <c r="DP81" s="111">
        <f t="shared" si="6308"/>
        <v>1526.8102663571649</v>
      </c>
      <c r="DQ81" s="111">
        <f t="shared" ref="DQ81:DS81" si="6309">DQ21+DQ32+DQ39+DQ47+DQ56+DQ63+DQ77</f>
        <v>1527.9860482374593</v>
      </c>
      <c r="DR81" s="111">
        <f t="shared" si="6309"/>
        <v>1529.1467396562402</v>
      </c>
      <c r="DS81" s="111">
        <f t="shared" si="6309"/>
        <v>1530.2935687195525</v>
      </c>
      <c r="DT81" s="111">
        <f t="shared" ref="DT81:FY81" si="6310">DT21+DT32+DT39+DT47+DT56+DT63+DT77</f>
        <v>1531.4276705729642</v>
      </c>
      <c r="DU81" s="111">
        <f t="shared" si="6310"/>
        <v>1532.5501369816004</v>
      </c>
      <c r="DV81" s="111">
        <f t="shared" si="6310"/>
        <v>1533.6617570567896</v>
      </c>
      <c r="DW81" s="111">
        <f t="shared" si="6310"/>
        <v>1534.7631157424826</v>
      </c>
      <c r="DX81" s="111">
        <f t="shared" si="6310"/>
        <v>1535.8546741801738</v>
      </c>
      <c r="DY81" s="111">
        <f t="shared" si="6310"/>
        <v>1536.9368328490564</v>
      </c>
      <c r="DZ81" s="111">
        <f t="shared" si="6310"/>
        <v>1538.0099785458192</v>
      </c>
      <c r="EA81" s="111">
        <f t="shared" si="6310"/>
        <v>1539.0745164117041</v>
      </c>
      <c r="EB81" s="111">
        <f t="shared" si="6310"/>
        <v>1540.1308820361478</v>
      </c>
      <c r="EC81" s="111">
        <f t="shared" si="6310"/>
        <v>1541.1795893635231</v>
      </c>
      <c r="ED81" s="111">
        <f t="shared" si="6310"/>
        <v>1542.2211736723925</v>
      </c>
      <c r="EE81" s="111">
        <f t="shared" si="6310"/>
        <v>1543.2561512722179</v>
      </c>
      <c r="EF81" s="111">
        <f t="shared" si="6310"/>
        <v>1544.2849937448593</v>
      </c>
      <c r="EG81" s="111">
        <f t="shared" si="6310"/>
        <v>1545.3081145910846</v>
      </c>
      <c r="EH81" s="111">
        <f t="shared" si="6310"/>
        <v>1546.3258662067622</v>
      </c>
      <c r="EI81" s="111">
        <f t="shared" si="6310"/>
        <v>1547.3385479724438</v>
      </c>
      <c r="EJ81" s="111">
        <f t="shared" si="6310"/>
        <v>1548.3464116044258</v>
      </c>
      <c r="EK81" s="111">
        <f t="shared" si="6310"/>
        <v>1549.3496888206603</v>
      </c>
      <c r="EL81" s="111">
        <f t="shared" si="6310"/>
        <v>1550.3486077140124</v>
      </c>
      <c r="EM81" s="111">
        <f t="shared" si="6310"/>
        <v>1551.3434003635784</v>
      </c>
      <c r="EN81" s="111">
        <f t="shared" si="6310"/>
        <v>1552.3343039915378</v>
      </c>
      <c r="EO81" s="111">
        <f t="shared" si="6310"/>
        <v>1553.321557740052</v>
      </c>
      <c r="EP81" s="111">
        <f t="shared" si="6310"/>
        <v>1554.3053969040775</v>
      </c>
      <c r="EQ81" s="111">
        <f t="shared" si="6310"/>
        <v>1555.2860468738397</v>
      </c>
      <c r="ER81" s="111">
        <f t="shared" si="6310"/>
        <v>1556.2637139879937</v>
      </c>
      <c r="ES81" s="111">
        <f t="shared" si="6310"/>
        <v>1557.2385825350564</v>
      </c>
      <c r="ET81" s="111">
        <f t="shared" si="6310"/>
        <v>1558.210815869136</v>
      </c>
      <c r="EU81" s="111">
        <f t="shared" si="6310"/>
        <v>1559.1805599477186</v>
      </c>
      <c r="EV81" s="111">
        <f t="shared" si="6310"/>
        <v>1560.147947922294</v>
      </c>
      <c r="EW81" s="111">
        <f t="shared" si="6310"/>
        <v>1561.1131047140361</v>
      </c>
      <c r="EX81" s="111">
        <f t="shared" si="6310"/>
        <v>1562.0761505831599</v>
      </c>
      <c r="EY81" s="111">
        <f t="shared" si="6310"/>
        <v>1563.0372038701262</v>
      </c>
      <c r="EZ81" s="111">
        <f t="shared" si="6310"/>
        <v>1563.9963810646911</v>
      </c>
      <c r="FA81" s="111">
        <f t="shared" si="6310"/>
        <v>1564.9537954689506</v>
      </c>
      <c r="FB81" s="111">
        <f t="shared" si="6310"/>
        <v>1565.9095553890652</v>
      </c>
      <c r="FC81" s="111">
        <f t="shared" si="6310"/>
        <v>1566.8637624999512</v>
      </c>
      <c r="FD81" s="111">
        <f t="shared" si="6310"/>
        <v>1567.8165107771836</v>
      </c>
      <c r="FE81" s="111">
        <f t="shared" si="6310"/>
        <v>1568.7678861795916</v>
      </c>
      <c r="FF81" s="111">
        <f t="shared" si="6310"/>
        <v>1569.7179670304677</v>
      </c>
      <c r="FG81" s="111">
        <f t="shared" si="6310"/>
        <v>1570.6668252614645</v>
      </c>
      <c r="FH81" s="111">
        <f t="shared" si="6310"/>
        <v>1571.6145278789932</v>
      </c>
      <c r="FI81" s="111">
        <f t="shared" si="6310"/>
        <v>1572.5611382524935</v>
      </c>
      <c r="FJ81" s="111">
        <f t="shared" si="6310"/>
        <v>1573.5067170146385</v>
      </c>
      <c r="FK81" s="111">
        <f t="shared" si="6310"/>
        <v>1574.4513225096682</v>
      </c>
      <c r="FL81" s="111">
        <f t="shared" si="6310"/>
        <v>1575.3950108321487</v>
      </c>
      <c r="FM81" s="111">
        <f t="shared" si="6310"/>
        <v>1576.3378355837092</v>
      </c>
      <c r="FN81" s="111">
        <f t="shared" si="6310"/>
        <v>1577.2798474585372</v>
      </c>
      <c r="FO81" s="111">
        <f t="shared" si="6310"/>
        <v>1578.2210939141598</v>
      </c>
      <c r="FP81" s="111">
        <f t="shared" si="6310"/>
        <v>1579.161619045653</v>
      </c>
      <c r="FQ81" s="111">
        <f t="shared" si="6310"/>
        <v>1580.1014636845321</v>
      </c>
      <c r="FR81" s="111">
        <f t="shared" si="6310"/>
        <v>1581.0406656815999</v>
      </c>
      <c r="FS81" s="111">
        <f t="shared" si="6310"/>
        <v>1581.9792602997848</v>
      </c>
      <c r="FT81" s="111">
        <f t="shared" si="6310"/>
        <v>1582.9172806327813</v>
      </c>
      <c r="FU81" s="111">
        <f t="shared" si="6310"/>
        <v>1583.8547579783474</v>
      </c>
      <c r="FV81" s="111">
        <f t="shared" si="6310"/>
        <v>1584.7917220912452</v>
      </c>
      <c r="FW81" s="111">
        <f t="shared" si="6310"/>
        <v>1585.7282013058923</v>
      </c>
      <c r="FX81" s="111">
        <f t="shared" si="6310"/>
        <v>1586.6642225564074</v>
      </c>
      <c r="FY81" s="111">
        <f t="shared" si="6310"/>
        <v>1587.599811338521</v>
      </c>
      <c r="GA81" s="152" t="s">
        <v>149</v>
      </c>
    </row>
    <row r="82" spans="1:183" x14ac:dyDescent="0.25">
      <c r="A82" s="150" t="s">
        <v>150</v>
      </c>
      <c r="I82" s="65">
        <f>I81/$B$6</f>
        <v>2.4551321414730976E-3</v>
      </c>
      <c r="J82" s="65">
        <f t="shared" ref="J82:BM82" si="6311">J81/$B$6</f>
        <v>2.6870481832038037E-3</v>
      </c>
      <c r="K82" s="65">
        <f t="shared" si="6311"/>
        <v>2.9624466561639453E-3</v>
      </c>
      <c r="L82" s="65">
        <f t="shared" si="6311"/>
        <v>3.2917316744242742E-3</v>
      </c>
      <c r="M82" s="65">
        <f t="shared" si="6311"/>
        <v>3.6877879934609976E-3</v>
      </c>
      <c r="N82" s="65">
        <f t="shared" si="6311"/>
        <v>4.1665678463174097E-3</v>
      </c>
      <c r="O82" s="65">
        <f t="shared" si="6311"/>
        <v>4.7478141179830976E-3</v>
      </c>
      <c r="P82" s="65">
        <f t="shared" si="6311"/>
        <v>5.455950187685135E-3</v>
      </c>
      <c r="Q82" s="65">
        <f t="shared" si="6311"/>
        <v>6.3849149938980995E-3</v>
      </c>
      <c r="R82" s="65">
        <f t="shared" si="6311"/>
        <v>6.7614760274770803E-3</v>
      </c>
      <c r="S82" s="65">
        <f t="shared" si="6311"/>
        <v>7.176920855279178E-3</v>
      </c>
      <c r="T82" s="65">
        <f t="shared" si="6311"/>
        <v>7.6381689749323821E-3</v>
      </c>
      <c r="U82" s="65">
        <f t="shared" si="6311"/>
        <v>8.153782169959085E-3</v>
      </c>
      <c r="V82" s="65">
        <f t="shared" si="6311"/>
        <v>8.7343491994821224E-3</v>
      </c>
      <c r="W82" s="65">
        <f t="shared" si="6311"/>
        <v>9.3929580893842429E-3</v>
      </c>
      <c r="X82" s="65">
        <f t="shared" si="6311"/>
        <v>9.7992101370762159E-3</v>
      </c>
      <c r="Y82" s="65">
        <f t="shared" si="6311"/>
        <v>1.0282657179796885E-2</v>
      </c>
      <c r="Z82" s="65">
        <f t="shared" si="6311"/>
        <v>1.0780728497877534E-2</v>
      </c>
      <c r="AA82" s="65">
        <f t="shared" si="6311"/>
        <v>1.1292357592741996E-2</v>
      </c>
      <c r="AB82" s="65">
        <f t="shared" si="6311"/>
        <v>1.1815979185001185E-2</v>
      </c>
      <c r="AC82" s="65">
        <f t="shared" si="6311"/>
        <v>1.2349410567432238E-2</v>
      </c>
      <c r="AD82" s="65">
        <f t="shared" si="6311"/>
        <v>1.2889704486086971E-2</v>
      </c>
      <c r="AE82" s="65">
        <f t="shared" si="6311"/>
        <v>1.3215688684931183E-2</v>
      </c>
      <c r="AF82" s="65">
        <f t="shared" si="6311"/>
        <v>1.3523798453560819E-2</v>
      </c>
      <c r="AG82" s="65">
        <f t="shared" si="6311"/>
        <v>1.3839659082358407E-2</v>
      </c>
      <c r="AH82" s="65">
        <f t="shared" si="6311"/>
        <v>1.4161090104825079E-2</v>
      </c>
      <c r="AI82" s="156">
        <f t="shared" si="6311"/>
        <v>1.4485202685712788E-2</v>
      </c>
      <c r="AJ82" s="156">
        <f t="shared" si="6311"/>
        <v>1.480821664528929E-2</v>
      </c>
      <c r="AK82" s="65">
        <f t="shared" si="6311"/>
        <v>1.512523441359908E-2</v>
      </c>
      <c r="AL82" s="65">
        <f t="shared" si="6311"/>
        <v>1.5429961870470913E-2</v>
      </c>
      <c r="AM82" s="65">
        <f t="shared" si="6311"/>
        <v>1.5726341003377466E-2</v>
      </c>
      <c r="AN82" s="65">
        <f t="shared" si="6311"/>
        <v>1.6013673405879614E-2</v>
      </c>
      <c r="AO82" s="65">
        <f t="shared" si="6311"/>
        <v>1.6290908713312128E-2</v>
      </c>
      <c r="AP82" s="156">
        <f t="shared" si="6311"/>
        <v>1.6556726984988598E-2</v>
      </c>
      <c r="AQ82" s="156">
        <f t="shared" si="6311"/>
        <v>1.6809472655387792E-2</v>
      </c>
      <c r="AR82" s="65">
        <f t="shared" si="6311"/>
        <v>1.7050547802301436E-2</v>
      </c>
      <c r="AS82" s="65">
        <f t="shared" si="6311"/>
        <v>1.7278013903201748E-2</v>
      </c>
      <c r="AT82" s="65">
        <f t="shared" si="6311"/>
        <v>1.7502571224799628E-2</v>
      </c>
      <c r="AU82" s="65">
        <f t="shared" si="6311"/>
        <v>1.7722528508232603E-2</v>
      </c>
      <c r="AV82" s="65">
        <f t="shared" si="6311"/>
        <v>1.7936735112717688E-2</v>
      </c>
      <c r="AW82" s="156">
        <f t="shared" si="6311"/>
        <v>1.8144100754336923E-2</v>
      </c>
      <c r="AX82" s="156">
        <f t="shared" si="6311"/>
        <v>1.8343351984282167E-2</v>
      </c>
      <c r="AY82" s="65">
        <f t="shared" si="6311"/>
        <v>1.8533485897162486E-2</v>
      </c>
      <c r="AZ82" s="65">
        <f t="shared" si="6311"/>
        <v>1.8714893585878446E-2</v>
      </c>
      <c r="BA82" s="65">
        <f t="shared" si="6311"/>
        <v>1.8890805626970441E-2</v>
      </c>
      <c r="BB82" s="65">
        <f t="shared" si="6311"/>
        <v>1.9061835355961732E-2</v>
      </c>
      <c r="BC82" s="65">
        <f t="shared" si="6311"/>
        <v>1.9227861099125772E-2</v>
      </c>
      <c r="BD82" s="156">
        <f t="shared" si="6311"/>
        <v>1.9388758834169028E-2</v>
      </c>
      <c r="BE82" s="156">
        <f t="shared" si="6311"/>
        <v>1.9544443250133367E-2</v>
      </c>
      <c r="BF82" s="65">
        <f t="shared" si="6311"/>
        <v>1.9694903849418934E-2</v>
      </c>
      <c r="BG82" s="65">
        <f t="shared" si="6311"/>
        <v>1.9840249870102866E-2</v>
      </c>
      <c r="BH82" s="65">
        <f t="shared" si="6311"/>
        <v>1.9980632766318385E-2</v>
      </c>
      <c r="BI82" s="65">
        <f t="shared" si="6311"/>
        <v>2.0116255572549459E-2</v>
      </c>
      <c r="BJ82" s="65">
        <f t="shared" si="6311"/>
        <v>2.0247178911681984E-2</v>
      </c>
      <c r="BK82" s="156">
        <f t="shared" si="6311"/>
        <v>2.0373537308953783E-2</v>
      </c>
      <c r="BL82" s="156">
        <f t="shared" si="6311"/>
        <v>2.0495530936835406E-2</v>
      </c>
      <c r="BM82" s="65">
        <f t="shared" si="6311"/>
        <v>2.0613432369265574E-2</v>
      </c>
      <c r="BN82" s="65">
        <f t="shared" ref="BN82" si="6312">BN81/$B$6</f>
        <v>2.0727596786768689E-2</v>
      </c>
      <c r="BO82" s="65">
        <f t="shared" ref="BO82" si="6313">BO81/$B$6</f>
        <v>2.0838374701591122E-2</v>
      </c>
      <c r="BP82" s="65">
        <f t="shared" ref="BP82" si="6314">BP81/$B$6</f>
        <v>2.0945740443890373E-2</v>
      </c>
      <c r="BQ82" s="65">
        <f t="shared" ref="BQ82" si="6315">BQ81/$B$6</f>
        <v>2.1049703506250062E-2</v>
      </c>
      <c r="BR82" s="65">
        <f t="shared" ref="BR82" si="6316">BR81/$B$6</f>
        <v>2.115031015550364E-2</v>
      </c>
      <c r="BS82" s="65">
        <f t="shared" ref="BS82" si="6317">BS81/$B$6</f>
        <v>2.1247645710697302E-2</v>
      </c>
      <c r="BT82" s="65">
        <f t="shared" ref="BT82" si="6318">BT81/$B$6</f>
        <v>2.1341835564125309E-2</v>
      </c>
      <c r="BU82" s="65">
        <f t="shared" ref="BU82" si="6319">BU81/$B$6</f>
        <v>2.1448498703494957E-2</v>
      </c>
      <c r="BV82" s="65">
        <f t="shared" ref="BV82" si="6320">BV81/$B$6</f>
        <v>2.1519875406297972E-2</v>
      </c>
      <c r="BW82" s="65">
        <f t="shared" ref="BW82" si="6321">BW81/$B$6</f>
        <v>2.158908949976783E-2</v>
      </c>
      <c r="BX82" s="65">
        <f t="shared" ref="BX82" si="6322">BX81/$B$6</f>
        <v>2.1656242835780729E-2</v>
      </c>
      <c r="BY82" s="65">
        <f t="shared" ref="BY82" si="6323">BY81/$B$6</f>
        <v>2.1721432392924456E-2</v>
      </c>
      <c r="BZ82" s="65">
        <f t="shared" ref="BZ82" si="6324">BZ81/$B$6</f>
        <v>2.1784748494349842E-2</v>
      </c>
      <c r="CA82" s="65">
        <f t="shared" ref="CA82" si="6325">CA81/$B$6</f>
        <v>2.184627278583735E-2</v>
      </c>
      <c r="CB82" s="65">
        <f t="shared" ref="CB82" si="6326">CB81/$B$6</f>
        <v>2.1906075767409848E-2</v>
      </c>
      <c r="CC82" s="65">
        <f t="shared" ref="CC82:CD82" si="6327">CC81/$B$6</f>
        <v>2.1965339662880657E-2</v>
      </c>
      <c r="CD82" s="65">
        <f t="shared" si="6327"/>
        <v>2.2021729853947656E-2</v>
      </c>
      <c r="CE82" s="65">
        <f t="shared" ref="CE82" si="6328">CE81/$B$6</f>
        <v>2.2075337048825354E-2</v>
      </c>
      <c r="CF82" s="65">
        <f t="shared" ref="CF82" si="6329">CF81/$B$6</f>
        <v>2.2126258655330001E-2</v>
      </c>
      <c r="CG82" s="65">
        <f t="shared" ref="CG82" si="6330">CG81/$B$6</f>
        <v>2.2174595726535289E-2</v>
      </c>
      <c r="CH82" s="65">
        <f t="shared" ref="CH82" si="6331">CH81/$B$6</f>
        <v>2.2220449605177019E-2</v>
      </c>
      <c r="CI82" s="65">
        <f t="shared" ref="CI82" si="6332">CI81/$B$6</f>
        <v>2.2263861614237077E-2</v>
      </c>
      <c r="CJ82" s="65">
        <f t="shared" ref="CJ82" si="6333">CJ81/$B$6</f>
        <v>2.2303855609308271E-2</v>
      </c>
      <c r="CK82" s="65">
        <f t="shared" ref="CK82" si="6334">CK81/$B$6</f>
        <v>2.2342973393182475E-2</v>
      </c>
      <c r="CL82" s="65">
        <f t="shared" ref="CL82" si="6335">CL81/$B$6</f>
        <v>2.238116389988767E-2</v>
      </c>
      <c r="CM82" s="65">
        <f t="shared" ref="CM82" si="6336">CM81/$B$6</f>
        <v>2.2418375064748974E-2</v>
      </c>
      <c r="CN82" s="65">
        <f t="shared" ref="CN82" si="6337">CN81/$B$6</f>
        <v>2.2454554672588507E-2</v>
      </c>
      <c r="CO82" s="65">
        <f t="shared" ref="CO82" si="6338">CO81/$B$6</f>
        <v>2.2489651115175001E-2</v>
      </c>
      <c r="CP82" s="65">
        <f t="shared" ref="CP82" si="6339">CP81/$B$6</f>
        <v>2.2523533394465205E-2</v>
      </c>
      <c r="CQ82" s="65">
        <f t="shared" ref="CQ82" si="6340">CQ81/$B$6</f>
        <v>2.2556258660594075E-2</v>
      </c>
      <c r="CR82" s="65">
        <f t="shared" ref="CR82" si="6341">CR81/$B$6</f>
        <v>2.2587601946548293E-2</v>
      </c>
      <c r="CS82" s="65">
        <f t="shared" ref="CS82" si="6342">CS81/$B$6</f>
        <v>2.2617707822972788E-2</v>
      </c>
      <c r="CT82" s="65">
        <f t="shared" ref="CT82" si="6343">CT81/$B$6</f>
        <v>2.2646710566171117E-2</v>
      </c>
      <c r="CU82" s="65">
        <f t="shared" ref="CU82" si="6344">CU81/$B$6</f>
        <v>2.2674733597781764E-2</v>
      </c>
      <c r="CV82" s="65">
        <f t="shared" ref="CV82" si="6345">CV81/$B$6</f>
        <v>2.2701889211400494E-2</v>
      </c>
      <c r="CW82" s="65">
        <f t="shared" ref="CW82" si="6346">CW81/$B$6</f>
        <v>2.2728278601924407E-2</v>
      </c>
      <c r="CX82" s="65">
        <f t="shared" ref="CX82" si="6347">CX81/$B$6</f>
        <v>2.2753990177325312E-2</v>
      </c>
      <c r="CY82" s="65">
        <f t="shared" ref="CY82" si="6348">CY81/$B$6</f>
        <v>2.277918908466511E-2</v>
      </c>
      <c r="CZ82" s="65">
        <f t="shared" ref="CZ82" si="6349">CZ81/$B$6</f>
        <v>2.2803837930798133E-2</v>
      </c>
      <c r="DA82" s="65">
        <f t="shared" ref="DA82" si="6350">DA81/$B$6</f>
        <v>2.2827913548109709E-2</v>
      </c>
      <c r="DB82" s="65">
        <f t="shared" ref="DB82" si="6351">DB81/$B$6</f>
        <v>2.2851406327436638E-2</v>
      </c>
      <c r="DC82" s="65">
        <f t="shared" ref="DC82" si="6352">DC81/$B$6</f>
        <v>2.2874319448429384E-2</v>
      </c>
      <c r="DD82" s="65">
        <f t="shared" ref="DD82" si="6353">DD81/$B$6</f>
        <v>2.2896668034905841E-2</v>
      </c>
      <c r="DE82" s="65">
        <f t="shared" ref="DE82" si="6354">DE81/$B$6</f>
        <v>2.2918486312204646E-2</v>
      </c>
      <c r="DF82" s="65">
        <f t="shared" ref="DF82" si="6355">DF81/$B$6</f>
        <v>2.2939793311974651E-2</v>
      </c>
      <c r="DG82" s="65">
        <f t="shared" ref="DG82" si="6356">DG81/$B$6</f>
        <v>2.2960652346694536E-2</v>
      </c>
      <c r="DH82" s="65">
        <f t="shared" ref="DH82" si="6357">DH81/$B$6</f>
        <v>2.2981113498723654E-2</v>
      </c>
      <c r="DI82" s="65">
        <f t="shared" ref="DI82" si="6358">DI81/$B$6</f>
        <v>2.3001215403634048E-2</v>
      </c>
      <c r="DJ82" s="65">
        <f t="shared" ref="DJ82" si="6359">DJ81/$B$6</f>
        <v>2.3020987025401153E-2</v>
      </c>
      <c r="DK82" s="65">
        <f t="shared" ref="DK82" si="6360">DK81/$B$6</f>
        <v>2.3040449395213634E-2</v>
      </c>
      <c r="DL82" s="65">
        <f t="shared" ref="DL82" si="6361">DL81/$B$6</f>
        <v>2.3059617286720058E-2</v>
      </c>
      <c r="DM82" s="65">
        <f t="shared" ref="DM82" si="6362">DM81/$B$6</f>
        <v>2.3078501538560815E-2</v>
      </c>
      <c r="DN82" s="65">
        <f t="shared" ref="DN82" si="6363">DN81/$B$6</f>
        <v>2.3097102337336209E-2</v>
      </c>
      <c r="DO82" s="65">
        <f t="shared" ref="DO82" si="6364">DO81/$B$6</f>
        <v>2.3115427181050606E-2</v>
      </c>
      <c r="DP82" s="65">
        <f t="shared" ref="DP82" si="6365">DP81/$B$6</f>
        <v>2.3133488884199468E-2</v>
      </c>
      <c r="DQ82" s="65">
        <f t="shared" ref="DQ82" si="6366">DQ81/$B$6</f>
        <v>2.3151303761173626E-2</v>
      </c>
      <c r="DR82" s="65">
        <f t="shared" ref="DR82" si="6367">DR81/$B$6</f>
        <v>2.3168889994791518E-2</v>
      </c>
      <c r="DS82" s="65">
        <f t="shared" ref="DS82:FY82" si="6368">DS81/$B$6</f>
        <v>2.3186266192720493E-2</v>
      </c>
      <c r="DT82" s="65">
        <f t="shared" si="6368"/>
        <v>2.3203449554135822E-2</v>
      </c>
      <c r="DU82" s="65">
        <f t="shared" si="6368"/>
        <v>2.322045662093334E-2</v>
      </c>
      <c r="DV82" s="65">
        <f t="shared" si="6368"/>
        <v>2.3237299349345299E-2</v>
      </c>
      <c r="DW82" s="65">
        <f t="shared" si="6368"/>
        <v>2.3253986602158827E-2</v>
      </c>
      <c r="DX82" s="65">
        <f t="shared" si="6368"/>
        <v>2.3270525366366271E-2</v>
      </c>
      <c r="DY82" s="65">
        <f t="shared" si="6368"/>
        <v>2.3286921709834187E-2</v>
      </c>
      <c r="DZ82" s="65">
        <f t="shared" si="6368"/>
        <v>2.3303181493118472E-2</v>
      </c>
      <c r="EA82" s="65">
        <f t="shared" si="6368"/>
        <v>2.3319310854722788E-2</v>
      </c>
      <c r="EB82" s="65">
        <f t="shared" si="6368"/>
        <v>2.3335316394487087E-2</v>
      </c>
      <c r="EC82" s="65">
        <f t="shared" si="6368"/>
        <v>2.3351205899447319E-2</v>
      </c>
      <c r="ED82" s="65">
        <f t="shared" si="6368"/>
        <v>2.3366987479884735E-2</v>
      </c>
      <c r="EE82" s="65">
        <f t="shared" si="6368"/>
        <v>2.3382668958669969E-2</v>
      </c>
      <c r="EF82" s="65">
        <f t="shared" si="6368"/>
        <v>2.3398257480982718E-2</v>
      </c>
      <c r="EG82" s="65">
        <f t="shared" si="6368"/>
        <v>2.3413759311986131E-2</v>
      </c>
      <c r="EH82" s="65">
        <f t="shared" si="6368"/>
        <v>2.3429179791011549E-2</v>
      </c>
      <c r="EI82" s="65">
        <f t="shared" si="6368"/>
        <v>2.3444523454127938E-2</v>
      </c>
      <c r="EJ82" s="65">
        <f t="shared" si="6368"/>
        <v>2.3459794115218573E-2</v>
      </c>
      <c r="EK82" s="65">
        <f t="shared" si="6368"/>
        <v>2.3474995285161518E-2</v>
      </c>
      <c r="EL82" s="65">
        <f t="shared" si="6368"/>
        <v>2.3490130419909279E-2</v>
      </c>
      <c r="EM82" s="65">
        <f t="shared" si="6368"/>
        <v>2.3505203035811793E-2</v>
      </c>
      <c r="EN82" s="65">
        <f t="shared" si="6368"/>
        <v>2.3520216727144511E-2</v>
      </c>
      <c r="EO82" s="65">
        <f t="shared" si="6368"/>
        <v>2.3535175117273516E-2</v>
      </c>
      <c r="EP82" s="65">
        <f t="shared" si="6368"/>
        <v>2.3550081771273903E-2</v>
      </c>
      <c r="EQ82" s="65">
        <f t="shared" si="6368"/>
        <v>2.3564940104149088E-2</v>
      </c>
      <c r="ER82" s="65">
        <f t="shared" si="6368"/>
        <v>2.3579753242242329E-2</v>
      </c>
      <c r="ES82" s="65">
        <f t="shared" si="6368"/>
        <v>2.3594523977803886E-2</v>
      </c>
      <c r="ET82" s="65">
        <f t="shared" si="6368"/>
        <v>2.3609254785896001E-2</v>
      </c>
      <c r="EU82" s="65">
        <f t="shared" si="6368"/>
        <v>2.3623947877995738E-2</v>
      </c>
      <c r="EV82" s="65">
        <f t="shared" si="6368"/>
        <v>2.3638605271549908E-2</v>
      </c>
      <c r="EW82" s="65">
        <f t="shared" si="6368"/>
        <v>2.3653228859303578E-2</v>
      </c>
      <c r="EX82" s="65">
        <f t="shared" si="6368"/>
        <v>2.3667820463381211E-2</v>
      </c>
      <c r="EY82" s="65">
        <f t="shared" si="6368"/>
        <v>2.3682381876820095E-2</v>
      </c>
      <c r="EZ82" s="65">
        <f t="shared" si="6368"/>
        <v>2.3696914864616534E-2</v>
      </c>
      <c r="FA82" s="65">
        <f t="shared" si="6368"/>
        <v>2.3711421143468948E-2</v>
      </c>
      <c r="FB82" s="65">
        <f t="shared" si="6368"/>
        <v>2.3725902354379776E-2</v>
      </c>
      <c r="FC82" s="65">
        <f t="shared" si="6368"/>
        <v>2.374036003787805E-2</v>
      </c>
      <c r="FD82" s="65">
        <f t="shared" si="6368"/>
        <v>2.3754795617836114E-2</v>
      </c>
      <c r="FE82" s="65">
        <f t="shared" si="6368"/>
        <v>2.3769210396660478E-2</v>
      </c>
      <c r="FF82" s="65">
        <f t="shared" si="6368"/>
        <v>2.3783605561067692E-2</v>
      </c>
      <c r="FG82" s="65">
        <f t="shared" si="6368"/>
        <v>2.3797982200931281E-2</v>
      </c>
      <c r="FH82" s="65">
        <f t="shared" si="6368"/>
        <v>2.3812341331499898E-2</v>
      </c>
      <c r="FI82" s="65">
        <f t="shared" si="6368"/>
        <v>2.3826683912916567E-2</v>
      </c>
      <c r="FJ82" s="65">
        <f t="shared" si="6368"/>
        <v>2.3841010863858158E-2</v>
      </c>
      <c r="FK82" s="65">
        <f t="shared" si="6368"/>
        <v>2.3855323068328306E-2</v>
      </c>
      <c r="FL82" s="65">
        <f t="shared" si="6368"/>
        <v>2.3869621376244678E-2</v>
      </c>
      <c r="FM82" s="65">
        <f t="shared" si="6368"/>
        <v>2.3883906599753171E-2</v>
      </c>
      <c r="FN82" s="65">
        <f t="shared" si="6368"/>
        <v>2.3898179506947535E-2</v>
      </c>
      <c r="FO82" s="65">
        <f t="shared" si="6368"/>
        <v>2.3912440816881209E-2</v>
      </c>
      <c r="FP82" s="65">
        <f t="shared" si="6368"/>
        <v>2.3926691197661408E-2</v>
      </c>
      <c r="FQ82" s="65">
        <f t="shared" si="6368"/>
        <v>2.3940931267947455E-2</v>
      </c>
      <c r="FR82" s="65">
        <f t="shared" si="6368"/>
        <v>2.3955161601236362E-2</v>
      </c>
      <c r="FS82" s="65">
        <f t="shared" si="6368"/>
        <v>2.3969382731814922E-2</v>
      </c>
      <c r="FT82" s="65">
        <f t="shared" si="6368"/>
        <v>2.3983595161102746E-2</v>
      </c>
      <c r="FU82" s="65">
        <f t="shared" si="6368"/>
        <v>2.3997799363308293E-2</v>
      </c>
      <c r="FV82" s="65">
        <f t="shared" si="6368"/>
        <v>2.401199578926129E-2</v>
      </c>
      <c r="FW82" s="65">
        <f t="shared" si="6368"/>
        <v>2.4026184868271096E-2</v>
      </c>
      <c r="FX82" s="65">
        <f t="shared" si="6368"/>
        <v>2.4040367008430416E-2</v>
      </c>
      <c r="FY82" s="65">
        <f t="shared" si="6368"/>
        <v>2.4054542596038196E-2</v>
      </c>
      <c r="GA82" s="150" t="s">
        <v>150</v>
      </c>
    </row>
    <row r="83" spans="1:183" x14ac:dyDescent="0.25">
      <c r="I83" s="18"/>
    </row>
    <row r="84" spans="1:183" s="59" customFormat="1" ht="12" x14ac:dyDescent="0.2">
      <c r="A84" s="78" t="s">
        <v>116</v>
      </c>
      <c r="C84" s="51">
        <f t="shared" ref="C84:AH84" si="6369">C20</f>
        <v>43892</v>
      </c>
      <c r="D84" s="51">
        <f t="shared" si="6369"/>
        <v>43893</v>
      </c>
      <c r="E84" s="51">
        <f t="shared" si="6369"/>
        <v>43894</v>
      </c>
      <c r="F84" s="51">
        <f t="shared" si="6369"/>
        <v>43895</v>
      </c>
      <c r="G84" s="51">
        <f t="shared" si="6369"/>
        <v>43896</v>
      </c>
      <c r="H84" s="51">
        <f t="shared" si="6369"/>
        <v>43897</v>
      </c>
      <c r="I84" s="51">
        <f t="shared" si="6369"/>
        <v>43898</v>
      </c>
      <c r="J84" s="51">
        <f t="shared" si="6369"/>
        <v>43899</v>
      </c>
      <c r="K84" s="51">
        <f t="shared" si="6369"/>
        <v>43900</v>
      </c>
      <c r="L84" s="51">
        <f t="shared" si="6369"/>
        <v>43901</v>
      </c>
      <c r="M84" s="51">
        <f t="shared" si="6369"/>
        <v>43902</v>
      </c>
      <c r="N84" s="51">
        <f t="shared" si="6369"/>
        <v>43903</v>
      </c>
      <c r="O84" s="51">
        <f t="shared" si="6369"/>
        <v>43904</v>
      </c>
      <c r="P84" s="68">
        <f t="shared" si="6369"/>
        <v>43905</v>
      </c>
      <c r="Q84" s="51">
        <f t="shared" si="6369"/>
        <v>43906</v>
      </c>
      <c r="R84" s="51">
        <f t="shared" si="6369"/>
        <v>43907</v>
      </c>
      <c r="S84" s="51">
        <f t="shared" si="6369"/>
        <v>43908</v>
      </c>
      <c r="T84" s="51">
        <f t="shared" si="6369"/>
        <v>43909</v>
      </c>
      <c r="U84" s="51">
        <f t="shared" si="6369"/>
        <v>43910</v>
      </c>
      <c r="V84" s="51">
        <f t="shared" si="6369"/>
        <v>43911</v>
      </c>
      <c r="W84" s="68">
        <f t="shared" si="6369"/>
        <v>43912</v>
      </c>
      <c r="X84" s="51">
        <f t="shared" si="6369"/>
        <v>43913</v>
      </c>
      <c r="Y84" s="51">
        <f t="shared" si="6369"/>
        <v>43914</v>
      </c>
      <c r="Z84" s="51">
        <f t="shared" si="6369"/>
        <v>43915</v>
      </c>
      <c r="AA84" s="51">
        <f t="shared" si="6369"/>
        <v>43916</v>
      </c>
      <c r="AB84" s="51">
        <f t="shared" si="6369"/>
        <v>43917</v>
      </c>
      <c r="AC84" s="51">
        <f t="shared" si="6369"/>
        <v>43918</v>
      </c>
      <c r="AD84" s="68">
        <f t="shared" si="6369"/>
        <v>43919</v>
      </c>
      <c r="AE84" s="51">
        <f t="shared" si="6369"/>
        <v>43920</v>
      </c>
      <c r="AF84" s="51">
        <f t="shared" si="6369"/>
        <v>43921</v>
      </c>
      <c r="AG84" s="51">
        <f t="shared" si="6369"/>
        <v>43922</v>
      </c>
      <c r="AH84" s="51">
        <f t="shared" si="6369"/>
        <v>43923</v>
      </c>
      <c r="AI84" s="51">
        <f t="shared" ref="AI84:BM84" si="6370">AI20</f>
        <v>43924</v>
      </c>
      <c r="AJ84" s="159">
        <f t="shared" si="6370"/>
        <v>43925</v>
      </c>
      <c r="AK84" s="68">
        <f t="shared" si="6370"/>
        <v>43926</v>
      </c>
      <c r="AL84" s="51">
        <f t="shared" si="6370"/>
        <v>43927</v>
      </c>
      <c r="AM84" s="51">
        <f t="shared" si="6370"/>
        <v>43928</v>
      </c>
      <c r="AN84" s="51">
        <f t="shared" si="6370"/>
        <v>43929</v>
      </c>
      <c r="AO84" s="51">
        <f t="shared" si="6370"/>
        <v>43930</v>
      </c>
      <c r="AP84" s="51">
        <f t="shared" si="6370"/>
        <v>43931</v>
      </c>
      <c r="AQ84" s="159">
        <f t="shared" si="6370"/>
        <v>43932</v>
      </c>
      <c r="AR84" s="68">
        <f t="shared" si="6370"/>
        <v>43933</v>
      </c>
      <c r="AS84" s="51">
        <f t="shared" si="6370"/>
        <v>43934</v>
      </c>
      <c r="AT84" s="51">
        <f t="shared" si="6370"/>
        <v>43935</v>
      </c>
      <c r="AU84" s="51">
        <f t="shared" si="6370"/>
        <v>43936</v>
      </c>
      <c r="AV84" s="51">
        <f t="shared" si="6370"/>
        <v>43937</v>
      </c>
      <c r="AW84" s="51">
        <f t="shared" si="6370"/>
        <v>43938</v>
      </c>
      <c r="AX84" s="159">
        <f t="shared" si="6370"/>
        <v>43939</v>
      </c>
      <c r="AY84" s="68">
        <f t="shared" si="6370"/>
        <v>43940</v>
      </c>
      <c r="AZ84" s="51">
        <f t="shared" si="6370"/>
        <v>43941</v>
      </c>
      <c r="BA84" s="51">
        <f t="shared" si="6370"/>
        <v>43942</v>
      </c>
      <c r="BB84" s="51">
        <f t="shared" si="6370"/>
        <v>43943</v>
      </c>
      <c r="BC84" s="51">
        <f t="shared" si="6370"/>
        <v>43944</v>
      </c>
      <c r="BD84" s="51">
        <f t="shared" si="6370"/>
        <v>43945</v>
      </c>
      <c r="BE84" s="159">
        <f t="shared" si="6370"/>
        <v>43946</v>
      </c>
      <c r="BF84" s="68">
        <f t="shared" si="6370"/>
        <v>43947</v>
      </c>
      <c r="BG84" s="51">
        <f t="shared" si="6370"/>
        <v>43948</v>
      </c>
      <c r="BH84" s="51">
        <f t="shared" si="6370"/>
        <v>43949</v>
      </c>
      <c r="BI84" s="51">
        <f t="shared" si="6370"/>
        <v>43950</v>
      </c>
      <c r="BJ84" s="51">
        <f t="shared" si="6370"/>
        <v>43951</v>
      </c>
      <c r="BK84" s="51">
        <f t="shared" si="6370"/>
        <v>43952</v>
      </c>
      <c r="BL84" s="159">
        <f t="shared" si="6370"/>
        <v>43953</v>
      </c>
      <c r="BM84" s="68">
        <f t="shared" si="6370"/>
        <v>43954</v>
      </c>
      <c r="BN84" s="51">
        <f t="shared" ref="BN84:CC84" si="6371">BN20</f>
        <v>43955</v>
      </c>
      <c r="BO84" s="51">
        <f t="shared" si="6371"/>
        <v>43956</v>
      </c>
      <c r="BP84" s="51">
        <f t="shared" si="6371"/>
        <v>43957</v>
      </c>
      <c r="BQ84" s="51">
        <f t="shared" si="6371"/>
        <v>43958</v>
      </c>
      <c r="BR84" s="51">
        <f t="shared" si="6371"/>
        <v>43959</v>
      </c>
      <c r="BS84" s="51">
        <f t="shared" si="6371"/>
        <v>43960</v>
      </c>
      <c r="BT84" s="68">
        <f t="shared" si="6371"/>
        <v>43961</v>
      </c>
      <c r="BU84" s="51">
        <f t="shared" si="6371"/>
        <v>43962</v>
      </c>
      <c r="BV84" s="51">
        <f t="shared" si="6371"/>
        <v>43963</v>
      </c>
      <c r="BW84" s="51">
        <f t="shared" si="6371"/>
        <v>43964</v>
      </c>
      <c r="BX84" s="51">
        <f t="shared" si="6371"/>
        <v>43965</v>
      </c>
      <c r="BY84" s="51">
        <f t="shared" si="6371"/>
        <v>43966</v>
      </c>
      <c r="BZ84" s="51">
        <f t="shared" si="6371"/>
        <v>43967</v>
      </c>
      <c r="CA84" s="68">
        <f t="shared" si="6371"/>
        <v>43968</v>
      </c>
      <c r="CB84" s="51">
        <f t="shared" si="6371"/>
        <v>43969</v>
      </c>
      <c r="CC84" s="51">
        <f t="shared" si="6371"/>
        <v>43970</v>
      </c>
      <c r="CD84" s="51">
        <f t="shared" ref="CD84:DP84" si="6372">CD20</f>
        <v>43971</v>
      </c>
      <c r="CE84" s="51">
        <f t="shared" si="6372"/>
        <v>43972</v>
      </c>
      <c r="CF84" s="51">
        <f t="shared" si="6372"/>
        <v>43973</v>
      </c>
      <c r="CG84" s="51">
        <f t="shared" si="6372"/>
        <v>43974</v>
      </c>
      <c r="CH84" s="68">
        <f t="shared" si="6372"/>
        <v>43975</v>
      </c>
      <c r="CI84" s="51">
        <f t="shared" si="6372"/>
        <v>43976</v>
      </c>
      <c r="CJ84" s="51">
        <f t="shared" si="6372"/>
        <v>43977</v>
      </c>
      <c r="CK84" s="51">
        <f t="shared" si="6372"/>
        <v>43978</v>
      </c>
      <c r="CL84" s="51">
        <f t="shared" si="6372"/>
        <v>43979</v>
      </c>
      <c r="CM84" s="51">
        <f t="shared" si="6372"/>
        <v>43980</v>
      </c>
      <c r="CN84" s="51">
        <f t="shared" si="6372"/>
        <v>43981</v>
      </c>
      <c r="CO84" s="68">
        <f t="shared" si="6372"/>
        <v>43982</v>
      </c>
      <c r="CP84" s="51">
        <f t="shared" si="6372"/>
        <v>43983</v>
      </c>
      <c r="CQ84" s="51">
        <f t="shared" si="6372"/>
        <v>43984</v>
      </c>
      <c r="CR84" s="51">
        <f t="shared" si="6372"/>
        <v>43985</v>
      </c>
      <c r="CS84" s="51">
        <f t="shared" si="6372"/>
        <v>43986</v>
      </c>
      <c r="CT84" s="51">
        <f t="shared" si="6372"/>
        <v>43987</v>
      </c>
      <c r="CU84" s="51">
        <f t="shared" si="6372"/>
        <v>43988</v>
      </c>
      <c r="CV84" s="68">
        <f t="shared" si="6372"/>
        <v>43989</v>
      </c>
      <c r="CW84" s="51">
        <f t="shared" si="6372"/>
        <v>43990</v>
      </c>
      <c r="CX84" s="51">
        <f t="shared" si="6372"/>
        <v>43991</v>
      </c>
      <c r="CY84" s="51">
        <f t="shared" si="6372"/>
        <v>43992</v>
      </c>
      <c r="CZ84" s="51">
        <f t="shared" si="6372"/>
        <v>43993</v>
      </c>
      <c r="DA84" s="51">
        <f t="shared" si="6372"/>
        <v>43994</v>
      </c>
      <c r="DB84" s="51">
        <f t="shared" si="6372"/>
        <v>43995</v>
      </c>
      <c r="DC84" s="51">
        <f t="shared" si="6372"/>
        <v>43996</v>
      </c>
      <c r="DD84" s="68">
        <f t="shared" si="6372"/>
        <v>43997</v>
      </c>
      <c r="DE84" s="51">
        <f t="shared" si="6372"/>
        <v>43998</v>
      </c>
      <c r="DF84" s="51">
        <f t="shared" si="6372"/>
        <v>43999</v>
      </c>
      <c r="DG84" s="51">
        <f t="shared" si="6372"/>
        <v>44000</v>
      </c>
      <c r="DH84" s="51">
        <f t="shared" si="6372"/>
        <v>44001</v>
      </c>
      <c r="DI84" s="51">
        <f t="shared" si="6372"/>
        <v>44002</v>
      </c>
      <c r="DJ84" s="51">
        <f t="shared" si="6372"/>
        <v>44003</v>
      </c>
      <c r="DK84" s="68">
        <f t="shared" si="6372"/>
        <v>44004</v>
      </c>
      <c r="DL84" s="51">
        <f t="shared" si="6372"/>
        <v>44005</v>
      </c>
      <c r="DM84" s="51">
        <f t="shared" si="6372"/>
        <v>44006</v>
      </c>
      <c r="DN84" s="51">
        <f t="shared" si="6372"/>
        <v>44007</v>
      </c>
      <c r="DO84" s="51">
        <f t="shared" si="6372"/>
        <v>44008</v>
      </c>
      <c r="DP84" s="51">
        <f t="shared" si="6372"/>
        <v>44009</v>
      </c>
      <c r="DQ84" s="51">
        <f t="shared" ref="DQ84:DS84" si="6373">DQ20</f>
        <v>44010</v>
      </c>
      <c r="DR84" s="51">
        <f t="shared" si="6373"/>
        <v>44011</v>
      </c>
      <c r="DS84" s="51">
        <f t="shared" si="6373"/>
        <v>44012</v>
      </c>
      <c r="DT84" s="51">
        <f t="shared" ref="DT84:FY84" si="6374">DT20</f>
        <v>44013</v>
      </c>
      <c r="DU84" s="51">
        <f t="shared" si="6374"/>
        <v>44014</v>
      </c>
      <c r="DV84" s="51">
        <f t="shared" si="6374"/>
        <v>44015</v>
      </c>
      <c r="DW84" s="51">
        <f t="shared" si="6374"/>
        <v>44016</v>
      </c>
      <c r="DX84" s="51">
        <f t="shared" si="6374"/>
        <v>44017</v>
      </c>
      <c r="DY84" s="51">
        <f t="shared" si="6374"/>
        <v>44018</v>
      </c>
      <c r="DZ84" s="51">
        <f t="shared" si="6374"/>
        <v>44019</v>
      </c>
      <c r="EA84" s="51">
        <f t="shared" si="6374"/>
        <v>44020</v>
      </c>
      <c r="EB84" s="51">
        <f t="shared" si="6374"/>
        <v>44021</v>
      </c>
      <c r="EC84" s="51">
        <f t="shared" si="6374"/>
        <v>44022</v>
      </c>
      <c r="ED84" s="51">
        <f t="shared" si="6374"/>
        <v>44023</v>
      </c>
      <c r="EE84" s="51">
        <f t="shared" si="6374"/>
        <v>44024</v>
      </c>
      <c r="EF84" s="51">
        <f t="shared" si="6374"/>
        <v>44025</v>
      </c>
      <c r="EG84" s="51">
        <f t="shared" si="6374"/>
        <v>44026</v>
      </c>
      <c r="EH84" s="51">
        <f t="shared" si="6374"/>
        <v>44027</v>
      </c>
      <c r="EI84" s="51">
        <f t="shared" si="6374"/>
        <v>44028</v>
      </c>
      <c r="EJ84" s="51">
        <f t="shared" si="6374"/>
        <v>44029</v>
      </c>
      <c r="EK84" s="51">
        <f t="shared" si="6374"/>
        <v>44030</v>
      </c>
      <c r="EL84" s="51">
        <f t="shared" si="6374"/>
        <v>44031</v>
      </c>
      <c r="EM84" s="51">
        <f t="shared" si="6374"/>
        <v>44032</v>
      </c>
      <c r="EN84" s="51">
        <f t="shared" si="6374"/>
        <v>44033</v>
      </c>
      <c r="EO84" s="51">
        <f t="shared" si="6374"/>
        <v>44034</v>
      </c>
      <c r="EP84" s="51">
        <f t="shared" si="6374"/>
        <v>44035</v>
      </c>
      <c r="EQ84" s="51">
        <f t="shared" si="6374"/>
        <v>44036</v>
      </c>
      <c r="ER84" s="51">
        <f t="shared" si="6374"/>
        <v>44037</v>
      </c>
      <c r="ES84" s="51">
        <f t="shared" si="6374"/>
        <v>44038</v>
      </c>
      <c r="ET84" s="51">
        <f t="shared" si="6374"/>
        <v>44039</v>
      </c>
      <c r="EU84" s="51">
        <f t="shared" si="6374"/>
        <v>44040</v>
      </c>
      <c r="EV84" s="51">
        <f t="shared" si="6374"/>
        <v>44041</v>
      </c>
      <c r="EW84" s="51">
        <f t="shared" si="6374"/>
        <v>44042</v>
      </c>
      <c r="EX84" s="51">
        <f t="shared" si="6374"/>
        <v>44043</v>
      </c>
      <c r="EY84" s="51">
        <f t="shared" si="6374"/>
        <v>44044</v>
      </c>
      <c r="EZ84" s="51">
        <f t="shared" si="6374"/>
        <v>44045</v>
      </c>
      <c r="FA84" s="51">
        <f t="shared" si="6374"/>
        <v>44046</v>
      </c>
      <c r="FB84" s="51">
        <f t="shared" si="6374"/>
        <v>44047</v>
      </c>
      <c r="FC84" s="51">
        <f t="shared" si="6374"/>
        <v>44048</v>
      </c>
      <c r="FD84" s="51">
        <f t="shared" si="6374"/>
        <v>44049</v>
      </c>
      <c r="FE84" s="51">
        <f t="shared" si="6374"/>
        <v>44050</v>
      </c>
      <c r="FF84" s="51">
        <f t="shared" si="6374"/>
        <v>44051</v>
      </c>
      <c r="FG84" s="51">
        <f t="shared" si="6374"/>
        <v>44052</v>
      </c>
      <c r="FH84" s="51">
        <f t="shared" si="6374"/>
        <v>44053</v>
      </c>
      <c r="FI84" s="51">
        <f t="shared" si="6374"/>
        <v>44054</v>
      </c>
      <c r="FJ84" s="51">
        <f t="shared" si="6374"/>
        <v>44055</v>
      </c>
      <c r="FK84" s="51">
        <f t="shared" si="6374"/>
        <v>44056</v>
      </c>
      <c r="FL84" s="51">
        <f t="shared" si="6374"/>
        <v>44057</v>
      </c>
      <c r="FM84" s="51">
        <f t="shared" si="6374"/>
        <v>44058</v>
      </c>
      <c r="FN84" s="51">
        <f t="shared" si="6374"/>
        <v>44059</v>
      </c>
      <c r="FO84" s="51">
        <f t="shared" si="6374"/>
        <v>44060</v>
      </c>
      <c r="FP84" s="51">
        <f t="shared" si="6374"/>
        <v>44061</v>
      </c>
      <c r="FQ84" s="51">
        <f t="shared" si="6374"/>
        <v>44062</v>
      </c>
      <c r="FR84" s="51">
        <f t="shared" si="6374"/>
        <v>44063</v>
      </c>
      <c r="FS84" s="51">
        <f t="shared" si="6374"/>
        <v>44064</v>
      </c>
      <c r="FT84" s="51">
        <f t="shared" si="6374"/>
        <v>44065</v>
      </c>
      <c r="FU84" s="51">
        <f t="shared" si="6374"/>
        <v>44066</v>
      </c>
      <c r="FV84" s="51">
        <f t="shared" si="6374"/>
        <v>44067</v>
      </c>
      <c r="FW84" s="51">
        <f t="shared" si="6374"/>
        <v>44068</v>
      </c>
      <c r="FX84" s="51">
        <f t="shared" si="6374"/>
        <v>44069</v>
      </c>
      <c r="FY84" s="51">
        <f t="shared" si="6374"/>
        <v>44070</v>
      </c>
      <c r="GA84" s="78" t="s">
        <v>116</v>
      </c>
    </row>
    <row r="85" spans="1:183" x14ac:dyDescent="0.25">
      <c r="A85" s="45"/>
      <c r="B85" t="s">
        <v>1</v>
      </c>
      <c r="C85" s="53">
        <f>C16</f>
        <v>0.36519746152794963</v>
      </c>
      <c r="D85" s="53">
        <f t="shared" ref="D85:BO85" si="6375">D16</f>
        <v>0.45342211989438774</v>
      </c>
      <c r="E85" s="53">
        <f t="shared" si="6375"/>
        <v>0.56282069626877107</v>
      </c>
      <c r="F85" s="53">
        <f t="shared" si="6375"/>
        <v>0.69847493097300628</v>
      </c>
      <c r="G85" s="53">
        <f t="shared" si="6375"/>
        <v>0.86668618200625791</v>
      </c>
      <c r="H85" s="53">
        <f t="shared" si="6375"/>
        <v>1.07526813328749</v>
      </c>
      <c r="I85" s="53">
        <f t="shared" si="6375"/>
        <v>1.3339097528762178</v>
      </c>
      <c r="J85" s="53">
        <f t="shared" si="6375"/>
        <v>1.5223276364477909</v>
      </c>
      <c r="K85" s="53">
        <f t="shared" si="6375"/>
        <v>1.7560023097921054</v>
      </c>
      <c r="L85" s="53">
        <f t="shared" si="6375"/>
        <v>2.0457954024546194</v>
      </c>
      <c r="M85" s="53">
        <f t="shared" si="6375"/>
        <v>2.4051753350717009</v>
      </c>
      <c r="N85" s="53">
        <f t="shared" si="6375"/>
        <v>2.8508429492324461</v>
      </c>
      <c r="O85" s="53">
        <f t="shared" si="6375"/>
        <v>3.4035072885073339</v>
      </c>
      <c r="P85" s="53">
        <f t="shared" si="6375"/>
        <v>4.0888475669237589</v>
      </c>
      <c r="Q85" s="53">
        <f t="shared" si="6375"/>
        <v>4.9385577829472744</v>
      </c>
      <c r="R85" s="53">
        <f t="shared" si="6375"/>
        <v>5.9920867216035818</v>
      </c>
      <c r="S85" s="53">
        <f t="shared" si="6375"/>
        <v>7.2983508763245526</v>
      </c>
      <c r="T85" s="53">
        <f t="shared" si="6375"/>
        <v>8.918006698965705</v>
      </c>
      <c r="U85" s="53">
        <f t="shared" si="6375"/>
        <v>10.926268189827884</v>
      </c>
      <c r="V85" s="53">
        <f t="shared" si="6375"/>
        <v>13.416400709284133</v>
      </c>
      <c r="W85" s="53">
        <f t="shared" si="6375"/>
        <v>16.504053304197033</v>
      </c>
      <c r="X85" s="53">
        <f t="shared" si="6375"/>
        <v>18.331281194900949</v>
      </c>
      <c r="Y85" s="53">
        <f t="shared" si="6375"/>
        <v>20.500941991748583</v>
      </c>
      <c r="Z85" s="53">
        <f t="shared" si="6375"/>
        <v>23.094647918496786</v>
      </c>
      <c r="AA85" s="53">
        <f t="shared" si="6375"/>
        <v>26.213494340584841</v>
      </c>
      <c r="AB85" s="53">
        <f t="shared" si="6375"/>
        <v>29.982681646823668</v>
      </c>
      <c r="AC85" s="53">
        <f t="shared" si="6375"/>
        <v>34.557217801061817</v>
      </c>
      <c r="AD85" s="53">
        <f t="shared" si="6375"/>
        <v>40.128945740421592</v>
      </c>
      <c r="AE85" s="53">
        <f t="shared" si="6375"/>
        <v>46.941480770034204</v>
      </c>
      <c r="AF85" s="53">
        <f t="shared" si="6375"/>
        <v>49.77087727285592</v>
      </c>
      <c r="AG85" s="53">
        <f t="shared" si="6375"/>
        <v>52.881026145075722</v>
      </c>
      <c r="AH85" s="53">
        <f t="shared" si="6375"/>
        <v>56.320468007578548</v>
      </c>
      <c r="AI85" s="53">
        <f t="shared" si="6375"/>
        <v>60.149187100802088</v>
      </c>
      <c r="AJ85" s="53">
        <f t="shared" si="6375"/>
        <v>64.441292397417968</v>
      </c>
      <c r="AK85" s="53">
        <f t="shared" si="6375"/>
        <v>69.288309409876987</v>
      </c>
      <c r="AL85" s="53">
        <f t="shared" si="6375"/>
        <v>72.309067684183773</v>
      </c>
      <c r="AM85" s="53">
        <f t="shared" si="6375"/>
        <v>75.897946656338178</v>
      </c>
      <c r="AN85" s="53">
        <f t="shared" si="6375"/>
        <v>79.591520155982934</v>
      </c>
      <c r="AO85" s="53">
        <f t="shared" si="6375"/>
        <v>83.379990279055917</v>
      </c>
      <c r="AP85" s="53">
        <f t="shared" si="6375"/>
        <v>87.24934492379947</v>
      </c>
      <c r="AQ85" s="53">
        <f t="shared" si="6375"/>
        <v>91.180347116850484</v>
      </c>
      <c r="AR85" s="53">
        <f t="shared" si="6375"/>
        <v>95.147282920800748</v>
      </c>
      <c r="AS85" s="53">
        <f t="shared" si="6375"/>
        <v>97.570226528038589</v>
      </c>
      <c r="AT85" s="53">
        <f t="shared" si="6375"/>
        <v>99.839533082100004</v>
      </c>
      <c r="AU85" s="53">
        <f t="shared" si="6375"/>
        <v>102.1674238703748</v>
      </c>
      <c r="AV85" s="53">
        <f t="shared" si="6375"/>
        <v>104.54123847911461</v>
      </c>
      <c r="AW85" s="53">
        <f t="shared" si="6375"/>
        <v>106.94404967098967</v>
      </c>
      <c r="AX85" s="53">
        <f t="shared" si="6375"/>
        <v>109.35177160151007</v>
      </c>
      <c r="AY85" s="53">
        <f t="shared" si="6375"/>
        <v>111.73288124695719</v>
      </c>
      <c r="AZ85" s="53">
        <f t="shared" si="6375"/>
        <v>114.04672199807629</v>
      </c>
      <c r="BA85" s="53">
        <f t="shared" si="6375"/>
        <v>116.25259407192382</v>
      </c>
      <c r="BB85" s="53">
        <f t="shared" si="6375"/>
        <v>118.39281197775071</v>
      </c>
      <c r="BC85" s="53">
        <f t="shared" si="6375"/>
        <v>120.46118327323563</v>
      </c>
      <c r="BD85" s="53">
        <f t="shared" si="6375"/>
        <v>122.44997077759386</v>
      </c>
      <c r="BE85" s="53">
        <f t="shared" si="6375"/>
        <v>124.34951820513488</v>
      </c>
      <c r="BF85" s="53">
        <f t="shared" si="6375"/>
        <v>126.14778077900152</v>
      </c>
      <c r="BG85" s="53">
        <f t="shared" si="6375"/>
        <v>127.82973894016258</v>
      </c>
      <c r="BH85" s="53">
        <f t="shared" si="6375"/>
        <v>129.49603871247831</v>
      </c>
      <c r="BI85" s="53">
        <f t="shared" si="6375"/>
        <v>131.13395941507196</v>
      </c>
      <c r="BJ85" s="53">
        <f t="shared" si="6375"/>
        <v>132.7347622885292</v>
      </c>
      <c r="BK85" s="53">
        <f t="shared" si="6375"/>
        <v>134.29005080175298</v>
      </c>
      <c r="BL85" s="53">
        <f t="shared" si="6375"/>
        <v>135.79193500973184</v>
      </c>
      <c r="BM85" s="53">
        <f t="shared" si="6375"/>
        <v>137.23315457869029</v>
      </c>
      <c r="BN85" s="53">
        <f t="shared" si="6375"/>
        <v>138.60739042231046</v>
      </c>
      <c r="BO85" s="53">
        <f t="shared" si="6375"/>
        <v>139.93946043142552</v>
      </c>
      <c r="BP85" s="53">
        <f t="shared" ref="BP85:DS85" si="6376">BP16</f>
        <v>141.23597152654438</v>
      </c>
      <c r="BQ85" s="53">
        <f t="shared" si="6376"/>
        <v>142.49636229144582</v>
      </c>
      <c r="BR85" s="53">
        <f t="shared" si="6376"/>
        <v>143.72009073454075</v>
      </c>
      <c r="BS85" s="53">
        <f t="shared" si="6376"/>
        <v>144.90681840272268</v>
      </c>
      <c r="BT85" s="53">
        <f t="shared" si="6376"/>
        <v>146.05665117347962</v>
      </c>
      <c r="BU85" s="53">
        <f t="shared" si="6376"/>
        <v>147.17043865756517</v>
      </c>
      <c r="BV85" s="53">
        <f t="shared" si="6376"/>
        <v>148.25015899163995</v>
      </c>
      <c r="BW85" s="53">
        <f t="shared" si="6376"/>
        <v>149.29638157921917</v>
      </c>
      <c r="BX85" s="53">
        <f t="shared" si="6376"/>
        <v>150.3094934467388</v>
      </c>
      <c r="BY85" s="53">
        <f t="shared" si="6376"/>
        <v>151.2903335451004</v>
      </c>
      <c r="BZ85" s="53">
        <f t="shared" si="6376"/>
        <v>152.24022061264179</v>
      </c>
      <c r="CA85" s="53">
        <f t="shared" si="6376"/>
        <v>153.16099057510871</v>
      </c>
      <c r="CB85" s="53">
        <f t="shared" si="6376"/>
        <v>154.05505651005171</v>
      </c>
      <c r="CC85" s="53">
        <f t="shared" si="6376"/>
        <v>154.92548790125701</v>
      </c>
      <c r="CD85" s="53">
        <f t="shared" si="6376"/>
        <v>155.77220854196801</v>
      </c>
      <c r="CE85" s="53">
        <f t="shared" si="6376"/>
        <v>156.59522835475659</v>
      </c>
      <c r="CF85" s="53">
        <f t="shared" si="6376"/>
        <v>157.39479904376716</v>
      </c>
      <c r="CG85" s="53">
        <f t="shared" si="6376"/>
        <v>158.1714338968666</v>
      </c>
      <c r="CH85" s="53">
        <f t="shared" si="6376"/>
        <v>158.92591856463423</v>
      </c>
      <c r="CI85" s="53">
        <f t="shared" si="6376"/>
        <v>159.76669065412969</v>
      </c>
      <c r="CJ85" s="53">
        <f t="shared" si="6376"/>
        <v>160.39545196467697</v>
      </c>
      <c r="CK85" s="53">
        <f t="shared" si="6376"/>
        <v>161.00780309665112</v>
      </c>
      <c r="CL85" s="53">
        <f t="shared" si="6376"/>
        <v>161.6045089119001</v>
      </c>
      <c r="CM85" s="53">
        <f t="shared" si="6376"/>
        <v>162.18629960142914</v>
      </c>
      <c r="CN85" s="53">
        <f t="shared" si="6376"/>
        <v>162.75385866075496</v>
      </c>
      <c r="CO85" s="53">
        <f t="shared" si="6376"/>
        <v>163.30780934912596</v>
      </c>
      <c r="CP85" s="53">
        <f t="shared" si="6376"/>
        <v>163.8486981645969</v>
      </c>
      <c r="CQ85" s="53">
        <f t="shared" si="6376"/>
        <v>164.38532503034435</v>
      </c>
      <c r="CR85" s="53">
        <f t="shared" si="6376"/>
        <v>164.90021525325565</v>
      </c>
      <c r="CS85" s="53">
        <f t="shared" si="6376"/>
        <v>165.39404673934354</v>
      </c>
      <c r="CT85" s="53">
        <f t="shared" si="6376"/>
        <v>165.86755095856134</v>
      </c>
      <c r="CU85" s="53">
        <f t="shared" si="6376"/>
        <v>166.32149027588551</v>
      </c>
      <c r="CV85" s="53">
        <f t="shared" si="6376"/>
        <v>166.756633036658</v>
      </c>
      <c r="CW85" s="53">
        <f t="shared" si="6376"/>
        <v>167.17372693910934</v>
      </c>
      <c r="CX85" s="53">
        <f t="shared" si="6376"/>
        <v>167.56512229201391</v>
      </c>
      <c r="CY85" s="53">
        <f t="shared" si="6376"/>
        <v>167.9498320271455</v>
      </c>
      <c r="CZ85" s="53">
        <f t="shared" si="6376"/>
        <v>168.32748310309145</v>
      </c>
      <c r="DA85" s="53">
        <f t="shared" si="6376"/>
        <v>168.69769580305507</v>
      </c>
      <c r="DB85" s="53">
        <f t="shared" si="6376"/>
        <v>169.06009011445886</v>
      </c>
      <c r="DC85" s="53">
        <f t="shared" si="6376"/>
        <v>169.41429135944875</v>
      </c>
      <c r="DD85" s="71">
        <f t="shared" si="6376"/>
        <v>169.75993501916463</v>
      </c>
      <c r="DE85" s="53">
        <f t="shared" si="6376"/>
        <v>170.09667076558145</v>
      </c>
      <c r="DF85" s="53">
        <f t="shared" si="6376"/>
        <v>170.42295723025333</v>
      </c>
      <c r="DG85" s="53">
        <f t="shared" si="6376"/>
        <v>170.73987135722169</v>
      </c>
      <c r="DH85" s="53">
        <f t="shared" si="6376"/>
        <v>171.04841408208569</v>
      </c>
      <c r="DI85" s="53">
        <f t="shared" si="6376"/>
        <v>171.34950598258567</v>
      </c>
      <c r="DJ85" s="53">
        <f t="shared" si="6376"/>
        <v>171.64398502644565</v>
      </c>
      <c r="DK85" s="71">
        <f t="shared" si="6376"/>
        <v>171.9326065252379</v>
      </c>
      <c r="DL85" s="53">
        <f t="shared" si="6376"/>
        <v>172.21604536013126</v>
      </c>
      <c r="DM85" s="53">
        <f t="shared" si="6376"/>
        <v>172.49550477726743</v>
      </c>
      <c r="DN85" s="53">
        <f t="shared" si="6376"/>
        <v>172.77071149312292</v>
      </c>
      <c r="DO85" s="53">
        <f t="shared" si="6376"/>
        <v>173.0414976825154</v>
      </c>
      <c r="DP85" s="53">
        <f t="shared" si="6376"/>
        <v>173.30779592052238</v>
      </c>
      <c r="DQ85" s="53">
        <f t="shared" si="6376"/>
        <v>173.56963334690138</v>
      </c>
      <c r="DR85" s="53">
        <f t="shared" si="6376"/>
        <v>173.8271252600087</v>
      </c>
      <c r="DS85" s="53">
        <f t="shared" si="6376"/>
        <v>174.08046835914647</v>
      </c>
      <c r="DT85" s="53">
        <f t="shared" ref="DT85:FY85" si="6377">DT16</f>
        <v>174.32993385914421</v>
      </c>
      <c r="DU85" s="53">
        <f t="shared" si="6377"/>
        <v>174.57599239746068</v>
      </c>
      <c r="DV85" s="53">
        <f t="shared" si="6377"/>
        <v>174.81901642037209</v>
      </c>
      <c r="DW85" s="53">
        <f t="shared" si="6377"/>
        <v>175.05929338209199</v>
      </c>
      <c r="DX85" s="53">
        <f t="shared" si="6377"/>
        <v>175.297038889422</v>
      </c>
      <c r="DY85" s="53">
        <f t="shared" si="6377"/>
        <v>175.53240958336954</v>
      </c>
      <c r="DZ85" s="53">
        <f t="shared" si="6377"/>
        <v>175.76551555628686</v>
      </c>
      <c r="EA85" s="53">
        <f t="shared" si="6377"/>
        <v>175.99643211419624</v>
      </c>
      <c r="EB85" s="53">
        <f t="shared" si="6377"/>
        <v>176.22516681049126</v>
      </c>
      <c r="EC85" s="53">
        <f t="shared" si="6377"/>
        <v>176.4517812277833</v>
      </c>
      <c r="ED85" s="53">
        <f t="shared" si="6377"/>
        <v>176.6763761806281</v>
      </c>
      <c r="EE85" s="53">
        <f t="shared" si="6377"/>
        <v>176.89907824654063</v>
      </c>
      <c r="EF85" s="53">
        <f t="shared" si="6377"/>
        <v>177.12002767747617</v>
      </c>
      <c r="EG85" s="53">
        <f t="shared" si="6377"/>
        <v>177.3393677137874</v>
      </c>
      <c r="EH85" s="53">
        <f t="shared" si="6377"/>
        <v>177.5572352921584</v>
      </c>
      <c r="EI85" s="53">
        <f t="shared" si="6377"/>
        <v>177.77375310894405</v>
      </c>
      <c r="EJ85" s="53">
        <f t="shared" si="6377"/>
        <v>177.98901021932105</v>
      </c>
      <c r="EK85" s="53">
        <f t="shared" si="6377"/>
        <v>178.20307309534982</v>
      </c>
      <c r="EL85" s="53">
        <f t="shared" si="6377"/>
        <v>178.41599464946589</v>
      </c>
      <c r="EM85" s="53">
        <f t="shared" si="6377"/>
        <v>178.62782132416476</v>
      </c>
      <c r="EN85" s="53">
        <f t="shared" si="6377"/>
        <v>178.83859836754394</v>
      </c>
      <c r="EO85" s="53">
        <f t="shared" si="6377"/>
        <v>179.04837343055613</v>
      </c>
      <c r="EP85" s="53">
        <f t="shared" si="6377"/>
        <v>179.25719863499776</v>
      </c>
      <c r="EQ85" s="53">
        <f t="shared" si="6377"/>
        <v>179.46513445870039</v>
      </c>
      <c r="ER85" s="53">
        <f t="shared" si="6377"/>
        <v>179.67224336901504</v>
      </c>
      <c r="ES85" s="53">
        <f t="shared" si="6377"/>
        <v>179.87858533438168</v>
      </c>
      <c r="ET85" s="53">
        <f t="shared" si="6377"/>
        <v>180.08421496954057</v>
      </c>
      <c r="EU85" s="53">
        <f t="shared" si="6377"/>
        <v>180.289180073518</v>
      </c>
      <c r="EV85" s="53">
        <f t="shared" si="6377"/>
        <v>180.49352132665257</v>
      </c>
      <c r="EW85" s="53">
        <f t="shared" si="6377"/>
        <v>180.69727292344993</v>
      </c>
      <c r="EX85" s="53">
        <f t="shared" si="6377"/>
        <v>180.90046393171517</v>
      </c>
      <c r="EY85" s="53">
        <f t="shared" si="6377"/>
        <v>181.10312134209553</v>
      </c>
      <c r="EZ85" s="53">
        <f t="shared" si="6377"/>
        <v>181.30527185226276</v>
      </c>
      <c r="FA85" s="53">
        <f t="shared" si="6377"/>
        <v>181.50694266995566</v>
      </c>
      <c r="FB85" s="53">
        <f t="shared" si="6377"/>
        <v>181.70816159399803</v>
      </c>
      <c r="FC85" s="53">
        <f t="shared" si="6377"/>
        <v>181.90895660619216</v>
      </c>
      <c r="FD85" s="53">
        <f t="shared" si="6377"/>
        <v>182.109355180124</v>
      </c>
      <c r="FE85" s="53">
        <f t="shared" si="6377"/>
        <v>182.30938348586176</v>
      </c>
      <c r="FF85" s="53">
        <f t="shared" si="6377"/>
        <v>182.50906541136965</v>
      </c>
      <c r="FG85" s="53">
        <f t="shared" si="6377"/>
        <v>182.70842226753419</v>
      </c>
      <c r="FH85" s="53">
        <f t="shared" si="6377"/>
        <v>182.90747294853824</v>
      </c>
      <c r="FI85" s="53">
        <f t="shared" si="6377"/>
        <v>183.10623435772592</v>
      </c>
      <c r="FJ85" s="53">
        <f t="shared" si="6377"/>
        <v>183.30472194542122</v>
      </c>
      <c r="FK85" s="53">
        <f t="shared" si="6377"/>
        <v>183.50295023905579</v>
      </c>
      <c r="FL85" s="53">
        <f t="shared" si="6377"/>
        <v>183.70093327713465</v>
      </c>
      <c r="FM85" s="53">
        <f t="shared" si="6377"/>
        <v>183.89868488678158</v>
      </c>
      <c r="FN85" s="53">
        <f t="shared" si="6377"/>
        <v>184.09621866889063</v>
      </c>
      <c r="FO85" s="53">
        <f t="shared" si="6377"/>
        <v>184.29354783237531</v>
      </c>
      <c r="FP85" s="53">
        <f t="shared" si="6377"/>
        <v>184.49068498179139</v>
      </c>
      <c r="FQ85" s="53">
        <f t="shared" si="6377"/>
        <v>184.68764193000925</v>
      </c>
      <c r="FR85" s="53">
        <f t="shared" si="6377"/>
        <v>184.88442957955618</v>
      </c>
      <c r="FS85" s="53">
        <f t="shared" si="6377"/>
        <v>185.08105789260665</v>
      </c>
      <c r="FT85" s="53">
        <f t="shared" si="6377"/>
        <v>185.27753595018609</v>
      </c>
      <c r="FU85" s="53">
        <f t="shared" si="6377"/>
        <v>185.47387210252705</v>
      </c>
      <c r="FV85" s="53">
        <f t="shared" si="6377"/>
        <v>185.67007413973761</v>
      </c>
      <c r="FW85" s="53">
        <f t="shared" si="6377"/>
        <v>185.86614943878496</v>
      </c>
      <c r="FX85" s="53">
        <f t="shared" si="6377"/>
        <v>186.06210506414757</v>
      </c>
      <c r="FY85" s="53">
        <f t="shared" si="6377"/>
        <v>186.25794781583554</v>
      </c>
      <c r="GA85" s="45"/>
    </row>
    <row r="86" spans="1:183" s="80" customFormat="1" x14ac:dyDescent="0.25">
      <c r="A86" s="79"/>
      <c r="B86" s="80" t="s">
        <v>117</v>
      </c>
      <c r="C86" s="81"/>
      <c r="D86" s="81">
        <f t="shared" ref="D86:H86" si="6378">(D85-C85)/C85</f>
        <v>0.24158069992413139</v>
      </c>
      <c r="E86" s="81">
        <f t="shared" si="6378"/>
        <v>0.24127313506421946</v>
      </c>
      <c r="F86" s="81">
        <f t="shared" si="6378"/>
        <v>0.24102566874949191</v>
      </c>
      <c r="G86" s="81">
        <f t="shared" si="6378"/>
        <v>0.24082646860199544</v>
      </c>
      <c r="H86" s="81">
        <f t="shared" si="6378"/>
        <v>0.24066606300148219</v>
      </c>
      <c r="I86" s="81">
        <f>(I85-H85)/H85</f>
        <v>0.24053685920921439</v>
      </c>
      <c r="J86" s="81">
        <f t="shared" ref="J86:R86" si="6379">(J85-I85)/J85</f>
        <v>0.1237696006171369</v>
      </c>
      <c r="K86" s="81">
        <f t="shared" si="6379"/>
        <v>0.13307196240076666</v>
      </c>
      <c r="L86" s="81">
        <f t="shared" si="6379"/>
        <v>0.14165301785056797</v>
      </c>
      <c r="M86" s="81">
        <f t="shared" si="6379"/>
        <v>0.14941943207910369</v>
      </c>
      <c r="N86" s="81">
        <f t="shared" si="6379"/>
        <v>0.15632836396011771</v>
      </c>
      <c r="O86" s="81">
        <f t="shared" si="6379"/>
        <v>0.1623808302515104</v>
      </c>
      <c r="P86" s="108">
        <f t="shared" si="6379"/>
        <v>0.1676120880515094</v>
      </c>
      <c r="Q86" s="81">
        <f t="shared" si="6379"/>
        <v>0.17205634789928856</v>
      </c>
      <c r="R86" s="81">
        <f t="shared" si="6379"/>
        <v>0.1758200419326317</v>
      </c>
      <c r="S86" s="81">
        <f>(S85-R85)/S85</f>
        <v>0.17898072822977307</v>
      </c>
      <c r="T86" s="81">
        <f>(T85-S85)/T85</f>
        <v>0.18161634962990073</v>
      </c>
      <c r="U86" s="81">
        <f t="shared" ref="U86:AS86" si="6380">(U85-T85)/U85</f>
        <v>0.18380122618002603</v>
      </c>
      <c r="V86" s="81">
        <f t="shared" si="6380"/>
        <v>0.18560361854227272</v>
      </c>
      <c r="W86" s="108">
        <f t="shared" si="6380"/>
        <v>0.18708450209184066</v>
      </c>
      <c r="X86" s="81">
        <f t="shared" si="6380"/>
        <v>9.9678133310844658E-2</v>
      </c>
      <c r="Y86" s="81">
        <f t="shared" si="6380"/>
        <v>0.10583224896304275</v>
      </c>
      <c r="Z86" s="81">
        <f t="shared" si="6380"/>
        <v>0.11230766261956618</v>
      </c>
      <c r="AA86" s="81">
        <f t="shared" si="6380"/>
        <v>0.11897865967679573</v>
      </c>
      <c r="AB86" s="81">
        <f t="shared" si="6380"/>
        <v>0.12571214778709197</v>
      </c>
      <c r="AC86" s="81">
        <f t="shared" si="6380"/>
        <v>0.13237570745922697</v>
      </c>
      <c r="AD86" s="108">
        <f t="shared" si="6380"/>
        <v>0.13884560973520454</v>
      </c>
      <c r="AE86" s="81">
        <f t="shared" si="6380"/>
        <v>0.14512825155616937</v>
      </c>
      <c r="AF86" s="81">
        <f t="shared" si="6380"/>
        <v>5.6848435427615307E-2</v>
      </c>
      <c r="AG86" s="81">
        <f t="shared" si="6380"/>
        <v>5.8814079433468398E-2</v>
      </c>
      <c r="AH86" s="81">
        <f t="shared" si="6380"/>
        <v>6.1069127870883637E-2</v>
      </c>
      <c r="AI86" s="81">
        <f t="shared" si="6380"/>
        <v>6.3653713005416238E-2</v>
      </c>
      <c r="AJ86" s="173">
        <f t="shared" si="6380"/>
        <v>6.6604891629824844E-2</v>
      </c>
      <c r="AK86" s="108">
        <f t="shared" si="6380"/>
        <v>6.9954326404276249E-2</v>
      </c>
      <c r="AL86" s="81">
        <f t="shared" si="6380"/>
        <v>4.1775649597644023E-2</v>
      </c>
      <c r="AM86" s="81">
        <f t="shared" si="6380"/>
        <v>4.7285587163571834E-2</v>
      </c>
      <c r="AN86" s="81">
        <f t="shared" si="6380"/>
        <v>4.6406620861193702E-2</v>
      </c>
      <c r="AO86" s="81">
        <f t="shared" si="6380"/>
        <v>4.5436202503667152E-2</v>
      </c>
      <c r="AP86" s="81">
        <f t="shared" si="6380"/>
        <v>4.4348237205940187E-2</v>
      </c>
      <c r="AQ86" s="173">
        <f t="shared" si="6380"/>
        <v>4.3112384602060259E-2</v>
      </c>
      <c r="AR86" s="108">
        <f t="shared" si="6380"/>
        <v>4.1692581040409585E-2</v>
      </c>
      <c r="AS86" s="81">
        <f t="shared" si="6380"/>
        <v>2.4832817278963304E-2</v>
      </c>
      <c r="AT86" s="81">
        <f t="shared" ref="AT86" si="6381">(AT85-AS85)/AT85</f>
        <v>2.2729538931189917E-2</v>
      </c>
      <c r="AU86" s="81">
        <f t="shared" ref="AU86" si="6382">(AU85-AT85)/AU85</f>
        <v>2.278505907350975E-2</v>
      </c>
      <c r="AV86" s="81">
        <f t="shared" ref="AV86" si="6383">(AV85-AU85)/AV85</f>
        <v>2.2706968496590464E-2</v>
      </c>
      <c r="AW86" s="81">
        <f t="shared" ref="AW86" si="6384">(AW85-AV85)/AW85</f>
        <v>2.2467927848882102E-2</v>
      </c>
      <c r="AX86" s="173">
        <f t="shared" ref="AX86" si="6385">(AX85-AW85)/AX85</f>
        <v>2.2018133728042379E-2</v>
      </c>
      <c r="AY86" s="108">
        <f t="shared" ref="AY86" si="6386">(AY85-AX85)/AY85</f>
        <v>2.1310733410555185E-2</v>
      </c>
      <c r="AZ86" s="81">
        <f t="shared" ref="AZ86" si="6387">(AZ85-AY85)/AZ85</f>
        <v>2.0288533599046636E-2</v>
      </c>
      <c r="BA86" s="81">
        <f t="shared" ref="BA86" si="6388">(BA85-AZ85)/BA85</f>
        <v>1.8974820230529984E-2</v>
      </c>
      <c r="BB86" s="81">
        <f t="shared" ref="BB86" si="6389">(BB85-BA85)/BB85</f>
        <v>1.8077262209373769E-2</v>
      </c>
      <c r="BC86" s="81">
        <f t="shared" ref="BC86" si="6390">(BC85-BB85)/BC85</f>
        <v>1.7170438138510952E-2</v>
      </c>
      <c r="BD86" s="81">
        <f t="shared" ref="BD86" si="6391">(BD85-BC85)/BD85</f>
        <v>1.6241633148042698E-2</v>
      </c>
      <c r="BE86" s="173">
        <f t="shared" ref="BE86" si="6392">(BE85-BD85)/BE85</f>
        <v>1.5275872837781396E-2</v>
      </c>
      <c r="BF86" s="108">
        <f t="shared" ref="BF86" si="6393">(BF85-BE85)/BF85</f>
        <v>1.4255205781360639E-2</v>
      </c>
      <c r="BG86" s="81">
        <f t="shared" ref="BG86" si="6394">(BG85-BF85)/BG85</f>
        <v>1.3157800173153695E-2</v>
      </c>
      <c r="BH86" s="81">
        <f t="shared" ref="BH86" si="6395">(BH85-BG85)/BH85</f>
        <v>1.2867573316396427E-2</v>
      </c>
      <c r="BI86" s="81">
        <f t="shared" ref="BI86:BM86" si="6396">(BI85-BH85)/BI85</f>
        <v>1.2490438860381052E-2</v>
      </c>
      <c r="BJ86" s="81">
        <f t="shared" si="6396"/>
        <v>1.2060163033836844E-2</v>
      </c>
      <c r="BK86" s="81">
        <f t="shared" si="6396"/>
        <v>1.1581561731030962E-2</v>
      </c>
      <c r="BL86" s="173">
        <f t="shared" si="6396"/>
        <v>1.1060187100737796E-2</v>
      </c>
      <c r="BM86" s="108">
        <f t="shared" si="6396"/>
        <v>1.0501977990544854E-2</v>
      </c>
      <c r="BN86" s="81">
        <f t="shared" ref="BN86" si="6397">(BN85-BM85)/BN85</f>
        <v>9.9145928614133311E-3</v>
      </c>
      <c r="BO86" s="81">
        <f t="shared" ref="BO86" si="6398">(BO85-BN85)/BO85</f>
        <v>9.5189019952510879E-3</v>
      </c>
      <c r="BP86" s="81">
        <f t="shared" ref="BP86" si="6399">(BP85-BO85)/BP85</f>
        <v>9.1797513133910682E-3</v>
      </c>
      <c r="BQ86" s="81">
        <f t="shared" ref="BQ86" si="6400">(BQ85-BP85)/BQ85</f>
        <v>8.8450732680711176E-3</v>
      </c>
      <c r="BR86" s="81">
        <f t="shared" ref="BR86" si="6401">(BR85-BQ85)/BR85</f>
        <v>8.5146651163421818E-3</v>
      </c>
      <c r="BS86" s="81">
        <f t="shared" ref="BS86" si="6402">(BS85-BR85)/BS85</f>
        <v>8.1895916373223802E-3</v>
      </c>
      <c r="BT86" s="108">
        <f t="shared" ref="BT86" si="6403">(BT85-BS85)/BT85</f>
        <v>7.8725122171343226E-3</v>
      </c>
      <c r="BU86" s="81">
        <f t="shared" ref="BU86" si="6404">(BU85-BT85)/BU85</f>
        <v>7.5680109011368743E-3</v>
      </c>
      <c r="BV86" s="81">
        <f t="shared" ref="BV86" si="6405">(BV85-BU85)/BV85</f>
        <v>7.2830973094313214E-3</v>
      </c>
      <c r="BW86" s="81">
        <f t="shared" ref="BW86" si="6406">(BW85-BV85)/BW85</f>
        <v>7.007688843577763E-3</v>
      </c>
      <c r="BX86" s="81">
        <f t="shared" ref="BX86" si="6407">(BX85-BW85)/BX85</f>
        <v>6.7401721893142821E-3</v>
      </c>
      <c r="BY86" s="81">
        <f t="shared" ref="BY86" si="6408">(BY85-BX85)/BY85</f>
        <v>6.4831643594017432E-3</v>
      </c>
      <c r="BZ86" s="81">
        <f t="shared" ref="BZ86" si="6409">(BZ85-BY85)/BZ85</f>
        <v>6.2393962890941821E-3</v>
      </c>
      <c r="CA86" s="108">
        <f t="shared" ref="CA86" si="6410">(CA85-BZ85)/CA85</f>
        <v>6.0117785802343933E-3</v>
      </c>
      <c r="CB86" s="81">
        <f t="shared" ref="CB86" si="6411">(CB85-CA85)/CB85</f>
        <v>5.8035481288124099E-3</v>
      </c>
      <c r="CC86" s="81">
        <f t="shared" ref="CC86:CD86" si="6412">(CC85-CB85)/CC85</f>
        <v>5.6183872840863819E-3</v>
      </c>
      <c r="CD86" s="81">
        <f t="shared" si="6412"/>
        <v>5.4356335358940206E-3</v>
      </c>
      <c r="CE86" s="81">
        <f t="shared" ref="CE86" si="6413">(CE85-CD85)/CE85</f>
        <v>5.2557145031525065E-3</v>
      </c>
      <c r="CF86" s="81">
        <f t="shared" ref="CF86" si="6414">(CF85-CE85)/CF85</f>
        <v>5.0800324652928381E-3</v>
      </c>
      <c r="CG86" s="81">
        <f t="shared" ref="CG86" si="6415">(CG85-CF85)/CG85</f>
        <v>4.9100829016055537E-3</v>
      </c>
      <c r="CH86" s="108">
        <f t="shared" ref="CH86" si="6416">(CH85-CG85)/CH85</f>
        <v>4.7473985022825783E-3</v>
      </c>
      <c r="CI86" s="81">
        <f t="shared" ref="CI86" si="6417">(CI85-CH85)/CI85</f>
        <v>5.2624992484547458E-3</v>
      </c>
      <c r="CJ86" s="81">
        <f t="shared" ref="CJ86" si="6418">(CJ85-CI85)/CJ85</f>
        <v>3.9200694461445484E-3</v>
      </c>
      <c r="CK86" s="81">
        <f t="shared" ref="CK86" si="6419">(CK85-CJ85)/CK85</f>
        <v>3.8032388505205785E-3</v>
      </c>
      <c r="CL86" s="81">
        <f t="shared" ref="CL86" si="6420">(CL85-CK85)/CL85</f>
        <v>3.6923834567900568E-3</v>
      </c>
      <c r="CM86" s="81">
        <f t="shared" ref="CM86" si="6421">(CM85-CL85)/CM85</f>
        <v>3.587175309867646E-3</v>
      </c>
      <c r="CN86" s="81">
        <f t="shared" ref="CN86" si="6422">(CN85-CM85)/CN85</f>
        <v>3.4872233690559661E-3</v>
      </c>
      <c r="CO86" s="108">
        <f t="shared" ref="CO86" si="6423">(CO85-CN85)/CO85</f>
        <v>3.3920649023387811E-3</v>
      </c>
      <c r="CP86" s="81">
        <f t="shared" ref="CP86" si="6424">(CP85-CO85)/CP85</f>
        <v>3.301148080698067E-3</v>
      </c>
      <c r="CQ86" s="81">
        <f t="shared" ref="CQ86" si="6425">(CQ85-CP85)/CQ85</f>
        <v>3.2644450813866335E-3</v>
      </c>
      <c r="CR86" s="81">
        <f t="shared" ref="CR86" si="6426">(CR85-CQ85)/CR85</f>
        <v>3.1224351170223183E-3</v>
      </c>
      <c r="CS86" s="81">
        <f t="shared" ref="CS86" si="6427">(CS85-CR85)/CS85</f>
        <v>2.9857875529592038E-3</v>
      </c>
      <c r="CT86" s="81">
        <f t="shared" ref="CT86" si="6428">(CT85-CS85)/CT85</f>
        <v>2.8547127903039747E-3</v>
      </c>
      <c r="CU86" s="81">
        <f t="shared" ref="CU86" si="6429">(CU85-CT85)/CU85</f>
        <v>2.729288419501289E-3</v>
      </c>
      <c r="CV86" s="108">
        <f t="shared" ref="CV86" si="6430">(CV85-CU85)/CV85</f>
        <v>2.6094479892553105E-3</v>
      </c>
      <c r="CW86" s="81">
        <f t="shared" ref="CW86" si="6431">(CW85-CV85)/CW85</f>
        <v>2.494972805166102E-3</v>
      </c>
      <c r="CX86" s="81">
        <f t="shared" ref="CX86" si="6432">(CX85-CW85)/CX85</f>
        <v>2.335780546398472E-3</v>
      </c>
      <c r="CY86" s="81">
        <f t="shared" ref="CY86" si="6433">(CY85-CX85)/CY85</f>
        <v>2.2906229228583787E-3</v>
      </c>
      <c r="CZ86" s="81">
        <f t="shared" ref="CZ86" si="6434">(CZ85-CY85)/CZ85</f>
        <v>2.2435497102672032E-3</v>
      </c>
      <c r="DA86" s="81">
        <f t="shared" ref="DA86" si="6435">(DA85-CZ85)/DA85</f>
        <v>2.1945332341457621E-3</v>
      </c>
      <c r="DB86" s="81">
        <f t="shared" ref="DB86" si="6436">(DB85-DA85)/DB85</f>
        <v>2.1435828595527066E-3</v>
      </c>
      <c r="DC86" s="81">
        <f t="shared" ref="DC86" si="6437">(DC85-DB85)/DC85</f>
        <v>2.0907400559164215E-3</v>
      </c>
      <c r="DD86" s="108">
        <f t="shared" ref="DD86" si="6438">(DD85-DC85)/DD85</f>
        <v>2.0360732329265737E-3</v>
      </c>
      <c r="DE86" s="81">
        <f t="shared" ref="DE86" si="6439">(DE85-DD85)/DE85</f>
        <v>1.9796727643240754E-3</v>
      </c>
      <c r="DF86" s="81">
        <f t="shared" ref="DF86" si="6440">(DF85-DE85)/DF85</f>
        <v>1.9145687293235102E-3</v>
      </c>
      <c r="DG86" s="81">
        <f t="shared" ref="DG86" si="6441">(DG85-DF85)/DG85</f>
        <v>1.8561225591256841E-3</v>
      </c>
      <c r="DH86" s="81">
        <f t="shared" ref="DH86" si="6442">(DH85-DG85)/DH85</f>
        <v>1.8038327132102407E-3</v>
      </c>
      <c r="DI86" s="81">
        <f t="shared" ref="DI86" si="6443">(DI85-DH85)/DI85</f>
        <v>1.7571798574697005E-3</v>
      </c>
      <c r="DJ86" s="81">
        <f t="shared" ref="DJ86" si="6444">(DJ85-DI85)/DJ85</f>
        <v>1.7156385865464987E-3</v>
      </c>
      <c r="DK86" s="108">
        <f t="shared" ref="DK86" si="6445">(DK85-DJ85)/DK85</f>
        <v>1.6786897181709755E-3</v>
      </c>
      <c r="DL86" s="81">
        <f t="shared" ref="DL86" si="6446">(DL85-DK85)/DL85</f>
        <v>1.6458329088944309E-3</v>
      </c>
      <c r="DM86" s="81">
        <f t="shared" ref="DM86" si="6447">(DM85-DL85)/DM85</f>
        <v>1.6200968106213258E-3</v>
      </c>
      <c r="DN86" s="81">
        <f t="shared" ref="DN86" si="6448">(DN85-DM85)/DN85</f>
        <v>1.5929014442152361E-3</v>
      </c>
      <c r="DO86" s="81">
        <f t="shared" ref="DO86" si="6449">(DO85-DN85)/DO85</f>
        <v>1.5648627237918459E-3</v>
      </c>
      <c r="DP86" s="81">
        <f t="shared" ref="DP86" si="6450">(DP85-DO85)/DP85</f>
        <v>1.5365623721226272E-3</v>
      </c>
      <c r="DQ86" s="81">
        <f t="shared" ref="DQ86" si="6451">(DQ85-DP85)/DQ85</f>
        <v>1.508543985085727E-3</v>
      </c>
      <c r="DR86" s="81">
        <f t="shared" ref="DR86" si="6452">(DR85-DQ85)/DR85</f>
        <v>1.481310311737379E-3</v>
      </c>
      <c r="DS86" s="81">
        <f t="shared" ref="DS86" si="6453">(DS85-DR85)/DS85</f>
        <v>1.4553217918456651E-3</v>
      </c>
      <c r="DT86" s="81">
        <f t="shared" ref="DT86" si="6454">(DT85-DS85)/DT85</f>
        <v>1.4309963554469311E-3</v>
      </c>
      <c r="DU86" s="81">
        <f t="shared" ref="DU86" si="6455">(DU85-DT85)/DU85</f>
        <v>1.4094637810007065E-3</v>
      </c>
      <c r="DV86" s="81">
        <f t="shared" ref="DV86" si="6456">(DV85-DU85)/DV85</f>
        <v>1.3901463804545989E-3</v>
      </c>
      <c r="DW86" s="81">
        <f t="shared" ref="DW86" si="6457">(DW85-DV85)/DW85</f>
        <v>1.3725461646612554E-3</v>
      </c>
      <c r="DX86" s="81">
        <f t="shared" ref="DX86" si="6458">(DX85-DW85)/DX85</f>
        <v>1.3562437154456147E-3</v>
      </c>
      <c r="DY86" s="81">
        <f t="shared" ref="DY86" si="6459">(DY85-DX85)/DY85</f>
        <v>1.3408959320173549E-3</v>
      </c>
      <c r="DZ86" s="81">
        <f t="shared" ref="DZ86" si="6460">(DZ85-DY85)/DZ85</f>
        <v>1.3262326923432564E-3</v>
      </c>
      <c r="EA86" s="81">
        <f t="shared" ref="EA86" si="6461">(EA85-DZ85)/EA85</f>
        <v>1.3120524952434833E-3</v>
      </c>
      <c r="EB86" s="81">
        <f t="shared" ref="EB86" si="6462">(EB85-EA85)/EB85</f>
        <v>1.2979683914329746E-3</v>
      </c>
      <c r="EC86" s="81">
        <f t="shared" ref="EC86" si="6463">(EC85-EB85)/EC85</f>
        <v>1.28428523483989E-3</v>
      </c>
      <c r="ED86" s="81">
        <f t="shared" ref="ED86" si="6464">(ED85-EC85)/ED85</f>
        <v>1.2712223201543262E-3</v>
      </c>
      <c r="EE86" s="81">
        <f t="shared" ref="EE86" si="6465">(EE85-ED85)/EE85</f>
        <v>1.2589215733626005E-3</v>
      </c>
      <c r="EF86" s="81">
        <f t="shared" ref="EF86" si="6466">(EF85-EE85)/EF85</f>
        <v>1.2474559417858832E-3</v>
      </c>
      <c r="EG86" s="81">
        <f t="shared" ref="EG86" si="6467">(EG85-EF85)/EG85</f>
        <v>1.236837816323005E-3</v>
      </c>
      <c r="EH86" s="81">
        <f t="shared" ref="EH86" si="6468">(EH85-EG85)/EH85</f>
        <v>1.2270273188953005E-3</v>
      </c>
      <c r="EI86" s="81">
        <f t="shared" ref="EI86" si="6469">(EI85-EH85)/EI85</f>
        <v>1.2179402920799367E-3</v>
      </c>
      <c r="EJ86" s="81">
        <f t="shared" ref="EJ86" si="6470">(EJ85-EI85)/EJ85</f>
        <v>1.2093842766570384E-3</v>
      </c>
      <c r="EK86" s="81">
        <f t="shared" ref="EK86" si="6471">(EK85-EJ85)/EK85</f>
        <v>1.2012299917759542E-3</v>
      </c>
      <c r="EL86" s="81">
        <f t="shared" ref="EL86" si="6472">(EL85-EK85)/EL85</f>
        <v>1.1933994737096971E-3</v>
      </c>
      <c r="EM86" s="81">
        <f t="shared" ref="EM86" si="6473">(EM85-EL85)/EM85</f>
        <v>1.1858548860340023E-3</v>
      </c>
      <c r="EN86" s="81">
        <f t="shared" ref="EN86" si="6474">(EN85-EM85)/EN85</f>
        <v>1.1785880973300767E-3</v>
      </c>
      <c r="EO86" s="81">
        <f t="shared" ref="EO86" si="6475">(EO85-EN85)/EO85</f>
        <v>1.1716111070595632E-3</v>
      </c>
      <c r="EP86" s="81">
        <f t="shared" ref="EP86" si="6476">(EP85-EO85)/EP85</f>
        <v>1.164947383043993E-3</v>
      </c>
      <c r="EQ86" s="81">
        <f t="shared" ref="EQ86" si="6477">(EQ85-EP85)/EQ85</f>
        <v>1.1586418962646944E-3</v>
      </c>
      <c r="ER86" s="81">
        <f t="shared" ref="ER86" si="6478">(ER85-EQ85)/ER85</f>
        <v>1.1527039816009853E-3</v>
      </c>
      <c r="ES86" s="81">
        <f t="shared" ref="ES86" si="6479">(ES85-ER85)/ES85</f>
        <v>1.1471180128700253E-3</v>
      </c>
      <c r="ET86" s="81">
        <f t="shared" ref="ET86" si="6480">(ET85-ES85)/ET85</f>
        <v>1.1418526337450827E-3</v>
      </c>
      <c r="EU86" s="81">
        <f t="shared" ref="EU86" si="6481">(EU85-ET85)/EU85</f>
        <v>1.1368685791008015E-3</v>
      </c>
      <c r="EV86" s="81">
        <f t="shared" ref="EV86" si="6482">(EV85-EU85)/EV85</f>
        <v>1.1321251401858392E-3</v>
      </c>
      <c r="EW86" s="81">
        <f t="shared" ref="EW86" si="6483">(EW85-EV85)/EW85</f>
        <v>1.1275853448196595E-3</v>
      </c>
      <c r="EX86" s="81">
        <f t="shared" ref="EX86" si="6484">(EX85-EW85)/EX85</f>
        <v>1.1232199401209652E-3</v>
      </c>
      <c r="EY86" s="81">
        <f t="shared" ref="EY86" si="6485">(EY85-EX85)/EY85</f>
        <v>1.1190166623222225E-3</v>
      </c>
      <c r="EZ86" s="81">
        <f t="shared" ref="EZ86" si="6486">(EZ85-EY85)/EZ85</f>
        <v>1.1149731505433113E-3</v>
      </c>
      <c r="FA86" s="81">
        <f t="shared" ref="FA86" si="6487">(FA85-EZ85)/FA85</f>
        <v>1.1110914807242911E-3</v>
      </c>
      <c r="FB86" s="81">
        <f t="shared" ref="FB86" si="6488">(FB85-FA85)/FB85</f>
        <v>1.1073741667804735E-3</v>
      </c>
      <c r="FC86" s="81">
        <f t="shared" ref="FC86" si="6489">(FC85-FB85)/FC85</f>
        <v>1.1038214716872267E-3</v>
      </c>
      <c r="FD86" s="81">
        <f t="shared" ref="FD86" si="6490">(FD85-FC85)/FD85</f>
        <v>1.1004298693695412E-3</v>
      </c>
      <c r="FE86" s="81">
        <f t="shared" ref="FE86" si="6491">(FE85-FD85)/FE85</f>
        <v>1.0971914989404397E-3</v>
      </c>
      <c r="FF86" s="81">
        <f t="shared" ref="FF86" si="6492">(FF85-FE85)/FF85</f>
        <v>1.0940931896057451E-3</v>
      </c>
      <c r="FG86" s="81">
        <f t="shared" ref="FG86" si="6493">(FG85-FF85)/FG85</f>
        <v>1.0911202323920779E-3</v>
      </c>
      <c r="FH86" s="81">
        <f t="shared" ref="FH86" si="6494">(FH85-FG85)/FH85</f>
        <v>1.0882588764432636E-3</v>
      </c>
      <c r="FI86" s="81">
        <f t="shared" ref="FI86" si="6495">(FI85-FH85)/FI85</f>
        <v>1.0854977706513883E-3</v>
      </c>
      <c r="FJ86" s="81">
        <f t="shared" ref="FJ86" si="6496">(FJ85-FI85)/FJ85</f>
        <v>1.0828285577629386E-3</v>
      </c>
      <c r="FK86" s="81">
        <f t="shared" ref="FK86" si="6497">(FK85-FJ85)/FK85</f>
        <v>1.0802458128129939E-3</v>
      </c>
      <c r="FL86" s="81">
        <f t="shared" ref="FL86" si="6498">(FL85-FK85)/FL85</f>
        <v>1.0777465010489574E-3</v>
      </c>
      <c r="FM86" s="81">
        <f t="shared" ref="FM86" si="6499">(FM85-FL85)/FM85</f>
        <v>1.0753291127050515E-3</v>
      </c>
      <c r="FN86" s="81">
        <f t="shared" ref="FN86" si="6500">(FN85-FM85)/FN85</f>
        <v>1.0729920665254154E-3</v>
      </c>
      <c r="FO86" s="81">
        <f t="shared" ref="FO86" si="6501">(FO85-FN85)/FO85</f>
        <v>1.0707328922017548E-3</v>
      </c>
      <c r="FP86" s="81">
        <f t="shared" ref="FP86" si="6502">(FP85-FO85)/FP85</f>
        <v>1.0685479835230486E-3</v>
      </c>
      <c r="FQ86" s="81">
        <f t="shared" ref="FQ86" si="6503">(FQ85-FP85)/FQ85</f>
        <v>1.0664327410303952E-3</v>
      </c>
      <c r="FR86" s="81">
        <f t="shared" ref="FR86" si="6504">(FR85-FQ85)/FR85</f>
        <v>1.0643819492774317E-3</v>
      </c>
      <c r="FS86" s="81">
        <f t="shared" ref="FS86" si="6505">(FS85-FR85)/FS85</f>
        <v>1.0623902591077768E-3</v>
      </c>
      <c r="FT86" s="81">
        <f t="shared" ref="FT86" si="6506">(FT85-FS85)/FT85</f>
        <v>1.0604526694065384E-3</v>
      </c>
      <c r="FU86" s="81">
        <f t="shared" ref="FU86" si="6507">(FU85-FT85)/FU85</f>
        <v>1.0585650157367186E-3</v>
      </c>
      <c r="FV86" s="81">
        <f t="shared" ref="FV86" si="6508">(FV85-FU85)/FV85</f>
        <v>1.0567240742462897E-3</v>
      </c>
      <c r="FW86" s="81">
        <f t="shared" ref="FW86" si="6509">(FW85-FV85)/FW85</f>
        <v>1.054927428363863E-3</v>
      </c>
      <c r="FX86" s="81">
        <f t="shared" ref="FX86" si="6510">(FX85-FW85)/FX85</f>
        <v>1.0531732149061529E-3</v>
      </c>
      <c r="FY86" s="81">
        <f t="shared" ref="FY86" si="6511">(FY85-FX85)/FY85</f>
        <v>1.0514598382754862E-3</v>
      </c>
      <c r="GA86" s="79"/>
    </row>
    <row r="87" spans="1:183" s="80" customFormat="1" x14ac:dyDescent="0.25">
      <c r="A87" s="79"/>
      <c r="B87" s="43" t="s">
        <v>49</v>
      </c>
      <c r="C87" s="81"/>
      <c r="D87" s="81"/>
      <c r="E87" s="81"/>
      <c r="F87" s="81"/>
      <c r="G87" s="81"/>
      <c r="H87" s="81"/>
      <c r="I87" s="81"/>
      <c r="J87" s="79">
        <f t="shared" ref="J87:AO87" si="6512">((J16-I16)*1000000)/$B$6</f>
        <v>2.8548164177511071</v>
      </c>
      <c r="K87" s="79">
        <f t="shared" si="6512"/>
        <v>3.5405253537017347</v>
      </c>
      <c r="L87" s="79">
        <f t="shared" si="6512"/>
        <v>4.3908044342805166</v>
      </c>
      <c r="M87" s="79">
        <f t="shared" si="6512"/>
        <v>5.4451504941982041</v>
      </c>
      <c r="N87" s="79">
        <f t="shared" si="6512"/>
        <v>6.7525396084961393</v>
      </c>
      <c r="O87" s="79">
        <f t="shared" si="6512"/>
        <v>8.3737021102255724</v>
      </c>
      <c r="P87" s="148">
        <f t="shared" si="6512"/>
        <v>10.383943612370077</v>
      </c>
      <c r="Q87" s="79">
        <f t="shared" si="6512"/>
        <v>12.874397212477506</v>
      </c>
      <c r="R87" s="79">
        <f t="shared" si="6512"/>
        <v>15.962559676610717</v>
      </c>
      <c r="S87" s="79">
        <f t="shared" si="6512"/>
        <v>19.791881132135924</v>
      </c>
      <c r="T87" s="79">
        <f t="shared" si="6512"/>
        <v>24.540239736987157</v>
      </c>
      <c r="U87" s="79">
        <f t="shared" si="6512"/>
        <v>30.428204407002706</v>
      </c>
      <c r="V87" s="79">
        <f t="shared" si="6512"/>
        <v>37.729280597821962</v>
      </c>
      <c r="W87" s="79">
        <f t="shared" si="6512"/>
        <v>46.782615074437871</v>
      </c>
      <c r="X87" s="79">
        <f t="shared" si="6512"/>
        <v>27.685271071271462</v>
      </c>
      <c r="Y87" s="79">
        <f t="shared" si="6512"/>
        <v>32.873648437085357</v>
      </c>
      <c r="Z87" s="79">
        <f t="shared" si="6512"/>
        <v>39.298574647700057</v>
      </c>
      <c r="AA87" s="79">
        <f t="shared" si="6512"/>
        <v>47.255248819515984</v>
      </c>
      <c r="AB87" s="79">
        <f t="shared" si="6512"/>
        <v>57.108898579376167</v>
      </c>
      <c r="AC87" s="79">
        <f t="shared" si="6512"/>
        <v>69.31115385209317</v>
      </c>
      <c r="AD87" s="79">
        <f t="shared" si="6512"/>
        <v>84.420120293329916</v>
      </c>
      <c r="AE87" s="79">
        <f t="shared" si="6512"/>
        <v>103.22022772140319</v>
      </c>
      <c r="AF87" s="79">
        <f t="shared" si="6512"/>
        <v>42.86964398214721</v>
      </c>
      <c r="AG87" s="79">
        <f t="shared" si="6512"/>
        <v>47.123467760906102</v>
      </c>
      <c r="AH87" s="79">
        <f t="shared" si="6512"/>
        <v>52.112755492467045</v>
      </c>
      <c r="AI87" s="79">
        <f t="shared" si="6512"/>
        <v>58.010895351871824</v>
      </c>
      <c r="AJ87" s="174">
        <f t="shared" si="6512"/>
        <v>65.031898433573943</v>
      </c>
      <c r="AK87" s="148">
        <f t="shared" si="6512"/>
        <v>73.439651703924554</v>
      </c>
      <c r="AL87" s="79">
        <f t="shared" si="6512"/>
        <v>45.769064762224026</v>
      </c>
      <c r="AM87" s="79">
        <f t="shared" si="6512"/>
        <v>54.376954123551585</v>
      </c>
      <c r="AN87" s="79">
        <f t="shared" si="6512"/>
        <v>55.96323484310237</v>
      </c>
      <c r="AO87" s="79">
        <f t="shared" si="6512"/>
        <v>57.401062470802778</v>
      </c>
      <c r="AP87" s="79">
        <f t="shared" ref="AP87:BM87" si="6513">((AP16-AO16)*1000000)/$B$6</f>
        <v>58.626585526417458</v>
      </c>
      <c r="AQ87" s="174">
        <f t="shared" si="6513"/>
        <v>59.560639288651736</v>
      </c>
      <c r="AR87" s="148">
        <f t="shared" si="6513"/>
        <v>60.105087938640366</v>
      </c>
      <c r="AS87" s="79">
        <f t="shared" si="6513"/>
        <v>36.711266776330916</v>
      </c>
      <c r="AT87" s="79">
        <f t="shared" si="6513"/>
        <v>34.383432637294177</v>
      </c>
      <c r="AU87" s="79">
        <f t="shared" si="6513"/>
        <v>35.271072549618182</v>
      </c>
      <c r="AV87" s="79">
        <f t="shared" si="6513"/>
        <v>35.966888011209186</v>
      </c>
      <c r="AW87" s="79">
        <f t="shared" si="6513"/>
        <v>36.406230179925146</v>
      </c>
      <c r="AX87" s="174">
        <f t="shared" si="6513"/>
        <v>36.480635310915083</v>
      </c>
      <c r="AY87" s="148">
        <f t="shared" si="6513"/>
        <v>36.077418870410995</v>
      </c>
      <c r="AZ87" s="79">
        <f t="shared" si="6513"/>
        <v>35.058193198774269</v>
      </c>
      <c r="BA87" s="79">
        <f t="shared" si="6513"/>
        <v>33.422304149204997</v>
      </c>
      <c r="BB87" s="79">
        <f t="shared" si="6513"/>
        <v>32.427544027680106</v>
      </c>
      <c r="BC87" s="79">
        <f t="shared" si="6513"/>
        <v>31.33895902249883</v>
      </c>
      <c r="BD87" s="79">
        <f t="shared" si="6513"/>
        <v>30.133144005427702</v>
      </c>
      <c r="BE87" s="174">
        <f t="shared" si="6513"/>
        <v>28.781021629409441</v>
      </c>
      <c r="BF87" s="148">
        <f t="shared" si="6513"/>
        <v>27.246402634342989</v>
      </c>
      <c r="BG87" s="79">
        <f t="shared" si="6513"/>
        <v>25.484214563046407</v>
      </c>
      <c r="BH87" s="79">
        <f t="shared" si="6513"/>
        <v>25.246966247207951</v>
      </c>
      <c r="BI87" s="79">
        <f t="shared" si="6513"/>
        <v>24.81698034232798</v>
      </c>
      <c r="BJ87" s="79">
        <f t="shared" si="6513"/>
        <v>24.254588991776373</v>
      </c>
      <c r="BK87" s="79">
        <f t="shared" si="6513"/>
        <v>23.564977473087669</v>
      </c>
      <c r="BL87" s="174">
        <f t="shared" si="6513"/>
        <v>22.755821333013049</v>
      </c>
      <c r="BM87" s="148">
        <f t="shared" si="6513"/>
        <v>21.836660135734014</v>
      </c>
      <c r="BN87" s="79">
        <f t="shared" ref="BN87:CC87" si="6514">((BN16-BM16)*1000000)/$B$6</f>
        <v>20.821755206366209</v>
      </c>
      <c r="BO87" s="79">
        <f t="shared" si="6514"/>
        <v>20.182878925985712</v>
      </c>
      <c r="BP87" s="79">
        <f t="shared" si="6514"/>
        <v>19.644107501800899</v>
      </c>
      <c r="BQ87" s="79">
        <f t="shared" si="6514"/>
        <v>19.09682977123401</v>
      </c>
      <c r="BR87" s="79">
        <f t="shared" si="6514"/>
        <v>18.541340046892838</v>
      </c>
      <c r="BS87" s="79">
        <f t="shared" si="6514"/>
        <v>17.980722245180765</v>
      </c>
      <c r="BT87" s="148">
        <f t="shared" si="6514"/>
        <v>17.421708647832492</v>
      </c>
      <c r="BU87" s="79">
        <f t="shared" si="6514"/>
        <v>16.875567940690136</v>
      </c>
      <c r="BV87" s="79">
        <f t="shared" si="6514"/>
        <v>16.359399001133006</v>
      </c>
      <c r="BW87" s="79">
        <f t="shared" si="6514"/>
        <v>15.851857387563983</v>
      </c>
      <c r="BX87" s="79">
        <f t="shared" si="6514"/>
        <v>15.350179810903429</v>
      </c>
      <c r="BY87" s="79">
        <f t="shared" si="6514"/>
        <v>14.861213611539347</v>
      </c>
      <c r="BZ87" s="79">
        <f t="shared" si="6514"/>
        <v>14.39222829608177</v>
      </c>
      <c r="CA87" s="148">
        <f t="shared" si="6514"/>
        <v>13.951060037377582</v>
      </c>
      <c r="CB87" s="79">
        <f t="shared" si="6514"/>
        <v>13.546453559742435</v>
      </c>
      <c r="CC87" s="79">
        <f t="shared" si="6514"/>
        <v>13.18835441220153</v>
      </c>
      <c r="CD87" s="79">
        <f t="shared" ref="CD87:DP87" si="6515">((CD16-CC16)*1000000)/$B$6</f>
        <v>12.82910061683331</v>
      </c>
      <c r="CE87" s="79">
        <f t="shared" si="6515"/>
        <v>12.469997163463225</v>
      </c>
      <c r="CF87" s="79">
        <f t="shared" si="6515"/>
        <v>12.114707409251203</v>
      </c>
      <c r="CG87" s="79">
        <f t="shared" si="6515"/>
        <v>11.767194743930876</v>
      </c>
      <c r="CH87" s="148">
        <f t="shared" si="6515"/>
        <v>11.431585875267084</v>
      </c>
      <c r="CI87" s="79">
        <f t="shared" si="6515"/>
        <v>12.738971052961505</v>
      </c>
      <c r="CJ87" s="79">
        <f t="shared" si="6515"/>
        <v>9.5266865234435727</v>
      </c>
      <c r="CK87" s="79">
        <f t="shared" si="6515"/>
        <v>9.2780474541538034</v>
      </c>
      <c r="CL87" s="79">
        <f t="shared" si="6515"/>
        <v>9.0409972007421402</v>
      </c>
      <c r="CM87" s="79">
        <f t="shared" si="6515"/>
        <v>8.8150104474097475</v>
      </c>
      <c r="CN87" s="79">
        <f t="shared" si="6515"/>
        <v>8.5993796867547942</v>
      </c>
      <c r="CO87" s="148">
        <f t="shared" si="6515"/>
        <v>8.3931922480455032</v>
      </c>
      <c r="CP87" s="79">
        <f t="shared" si="6515"/>
        <v>8.1952850828929673</v>
      </c>
      <c r="CQ87" s="79">
        <f t="shared" si="6515"/>
        <v>8.1307100870825852</v>
      </c>
      <c r="CR87" s="79">
        <f t="shared" si="6515"/>
        <v>7.8013670138076483</v>
      </c>
      <c r="CS87" s="79">
        <f t="shared" si="6515"/>
        <v>7.4822952437558294</v>
      </c>
      <c r="CT87" s="79">
        <f t="shared" si="6515"/>
        <v>7.1743063517848702</v>
      </c>
      <c r="CU87" s="79">
        <f t="shared" si="6515"/>
        <v>6.8778684443056157</v>
      </c>
      <c r="CV87" s="148">
        <f t="shared" si="6515"/>
        <v>6.5930721329165589</v>
      </c>
      <c r="CW87" s="79">
        <f t="shared" si="6515"/>
        <v>6.3196045825960843</v>
      </c>
      <c r="CX87" s="79">
        <f t="shared" si="6515"/>
        <v>5.9302326197661683</v>
      </c>
      <c r="CY87" s="79">
        <f t="shared" si="6515"/>
        <v>5.8289353807817239</v>
      </c>
      <c r="CZ87" s="79">
        <f t="shared" si="6515"/>
        <v>5.7219859991810358</v>
      </c>
      <c r="DA87" s="79">
        <f t="shared" si="6515"/>
        <v>5.6092833327820664</v>
      </c>
      <c r="DB87" s="79">
        <f t="shared" si="6515"/>
        <v>5.4908229000574238</v>
      </c>
      <c r="DC87" s="79">
        <f t="shared" si="6515"/>
        <v>5.3666855301499208</v>
      </c>
      <c r="DD87" s="148">
        <f t="shared" si="6515"/>
        <v>5.2370251472102369</v>
      </c>
      <c r="DE87" s="79">
        <f t="shared" si="6515"/>
        <v>5.1020567638912242</v>
      </c>
      <c r="DF87" s="79">
        <f t="shared" si="6515"/>
        <v>4.9437343132103191</v>
      </c>
      <c r="DG87" s="79">
        <f t="shared" si="6515"/>
        <v>4.8017291964902489</v>
      </c>
      <c r="DH87" s="79">
        <f t="shared" si="6515"/>
        <v>4.6748897706666268</v>
      </c>
      <c r="DI87" s="79">
        <f t="shared" si="6515"/>
        <v>4.5619984924239914</v>
      </c>
      <c r="DJ87" s="79">
        <f t="shared" si="6515"/>
        <v>4.4618036948481761</v>
      </c>
      <c r="DK87" s="148">
        <f t="shared" si="6515"/>
        <v>4.3730530120038313</v>
      </c>
      <c r="DL87" s="79">
        <f t="shared" si="6515"/>
        <v>4.2945278014145467</v>
      </c>
      <c r="DM87" s="79">
        <f t="shared" si="6515"/>
        <v>4.2342335929722212</v>
      </c>
      <c r="DN87" s="79">
        <f t="shared" si="6515"/>
        <v>4.1697987250831723</v>
      </c>
      <c r="DO87" s="79">
        <f t="shared" si="6515"/>
        <v>4.102821051401234</v>
      </c>
      <c r="DP87" s="79">
        <f t="shared" si="6515"/>
        <v>4.0348217879845762</v>
      </c>
      <c r="DQ87" s="79">
        <f t="shared" ref="DQ87:DS87" si="6516">((DQ16-DP16)*1000000)/$B$6</f>
        <v>3.9672337330151985</v>
      </c>
      <c r="DR87" s="79">
        <f t="shared" si="6516"/>
        <v>3.9013926228381197</v>
      </c>
      <c r="DS87" s="79">
        <f t="shared" si="6516"/>
        <v>3.8385318051176611</v>
      </c>
      <c r="DT87" s="79">
        <f t="shared" ref="DT87" si="6517">((DT16-DS16)*1000000)/$B$6</f>
        <v>3.7797803029960595</v>
      </c>
      <c r="DU87" s="79">
        <f t="shared" ref="DU87" si="6518">((DU16-DT16)*1000000)/$B$6</f>
        <v>3.7281596714617504</v>
      </c>
      <c r="DV87" s="79">
        <f t="shared" ref="DV87" si="6519">((DV16-DU16)*1000000)/$B$6</f>
        <v>3.6821821653244444</v>
      </c>
      <c r="DW87" s="79">
        <f t="shared" ref="DW87" si="6520">((DW16-DV16)*1000000)/$B$6</f>
        <v>3.6405600260590889</v>
      </c>
      <c r="DX87" s="79">
        <f t="shared" ref="DX87" si="6521">((DX16-DW16)*1000000)/$B$6</f>
        <v>3.6022046565152137</v>
      </c>
      <c r="DY87" s="79">
        <f t="shared" ref="DY87" si="6522">((DY16-DX16)*1000000)/$B$6</f>
        <v>3.5662226355688547</v>
      </c>
      <c r="DZ87" s="79">
        <f t="shared" ref="DZ87" si="6523">((DZ16-DY16)*1000000)/$B$6</f>
        <v>3.5319086805653761</v>
      </c>
      <c r="EA87" s="79">
        <f t="shared" ref="EA87" si="6524">((EA16-DZ16)*1000000)/$B$6</f>
        <v>3.4987357258997194</v>
      </c>
      <c r="EB87" s="79">
        <f t="shared" ref="EB87" si="6525">((EB16-EA16)*1000000)/$B$6</f>
        <v>3.4656772165912266</v>
      </c>
      <c r="EC87" s="79">
        <f t="shared" ref="EC87" si="6526">((EC16-EB16)*1000000)/$B$6</f>
        <v>3.4335517771521298</v>
      </c>
      <c r="ED87" s="79">
        <f t="shared" ref="ED87" si="6527">((ED16-EC16)*1000000)/$B$6</f>
        <v>3.4029538309817666</v>
      </c>
      <c r="EE87" s="79">
        <f t="shared" ref="EE87" si="6528">((EE16-ED16)*1000000)/$B$6</f>
        <v>3.3742737259474049</v>
      </c>
      <c r="EF87" s="79">
        <f t="shared" ref="EF87" si="6529">((EF16-EE16)*1000000)/$B$6</f>
        <v>3.3477186505386021</v>
      </c>
      <c r="EG87" s="79">
        <f t="shared" ref="EG87" si="6530">((EG16-EF16)*1000000)/$B$6</f>
        <v>3.3233338835033823</v>
      </c>
      <c r="EH87" s="79">
        <f t="shared" ref="EH87" si="6531">((EH16-EG16)*1000000)/$B$6</f>
        <v>3.3010239147121081</v>
      </c>
      <c r="EI87" s="79">
        <f t="shared" ref="EI87" si="6532">((EI16-EH16)*1000000)/$B$6</f>
        <v>3.280572981600816</v>
      </c>
      <c r="EJ87" s="79">
        <f t="shared" ref="EJ87" si="6533">((EJ16-EI16)*1000000)/$B$6</f>
        <v>3.261471369348421</v>
      </c>
      <c r="EK87" s="79">
        <f t="shared" ref="EK87" si="6534">((EK16-EJ16)*1000000)/$B$6</f>
        <v>3.2433769095269218</v>
      </c>
      <c r="EL87" s="79">
        <f t="shared" ref="EL87" si="6535">((EL16-EK16)*1000000)/$B$6</f>
        <v>3.2260841532737081</v>
      </c>
      <c r="EM87" s="79">
        <f t="shared" ref="EM87" si="6536">((EM16-EL16)*1000000)/$B$6</f>
        <v>3.2094950711949926</v>
      </c>
      <c r="EN87" s="79">
        <f t="shared" ref="EN87" si="6537">((EN16-EM16)*1000000)/$B$6</f>
        <v>3.1935915663512326</v>
      </c>
      <c r="EO87" s="79">
        <f t="shared" ref="EO87" si="6538">((EO16-EN16)*1000000)/$B$6</f>
        <v>3.1784100456392115</v>
      </c>
      <c r="EP87" s="79">
        <f t="shared" ref="EP87" si="6539">((EP16-EO16)*1000000)/$B$6</f>
        <v>3.1640182491157254</v>
      </c>
      <c r="EQ87" s="79">
        <f t="shared" ref="EQ87" si="6540">((EQ16-EP16)*1000000)/$B$6</f>
        <v>3.1505427833731359</v>
      </c>
      <c r="ER87" s="79">
        <f t="shared" ref="ER87" si="6541">((ER16-EQ16)*1000000)/$B$6</f>
        <v>3.138013792646134</v>
      </c>
      <c r="ES87" s="79">
        <f t="shared" ref="ES87" si="6542">((ES16-ER16)*1000000)/$B$6</f>
        <v>3.1263934146461692</v>
      </c>
      <c r="ET87" s="79">
        <f t="shared" ref="ET87" si="6543">((ET16-ES16)*1000000)/$B$6</f>
        <v>3.1156005327103875</v>
      </c>
      <c r="EU87" s="79">
        <f t="shared" ref="EU87" si="6544">((EU16-ET16)*1000000)/$B$6</f>
        <v>3.1055318784458934</v>
      </c>
      <c r="EV87" s="79">
        <f t="shared" ref="EV87" si="6545">((EV16-EU16)*1000000)/$B$6</f>
        <v>3.0960795929480649</v>
      </c>
      <c r="EW87" s="79">
        <f t="shared" ref="EW87" si="6546">((EW16-EV16)*1000000)/$B$6</f>
        <v>3.0871454060206127</v>
      </c>
      <c r="EX87" s="79">
        <f t="shared" ref="EX87" si="6547">((EX16-EW16)*1000000)/$B$6</f>
        <v>3.0786516403823629</v>
      </c>
      <c r="EY87" s="79">
        <f t="shared" ref="EY87" si="6548">((EY16-EX16)*1000000)/$B$6</f>
        <v>3.070566823944973</v>
      </c>
      <c r="EZ87" s="79">
        <f t="shared" ref="EZ87" si="6549">((EZ16-EY16)*1000000)/$B$6</f>
        <v>3.0628865176852873</v>
      </c>
      <c r="FA87" s="79">
        <f t="shared" ref="FA87" si="6550">((FA16-EZ16)*1000000)/$B$6</f>
        <v>3.0556184498924255</v>
      </c>
      <c r="FB87" s="79">
        <f t="shared" ref="FB87" si="6551">((FB16-FA16)*1000000)/$B$6</f>
        <v>3.0487715763994725</v>
      </c>
      <c r="FC87" s="79">
        <f t="shared" ref="FC87" si="6552">((FC16-FB16)*1000000)/$B$6</f>
        <v>3.0423486696081041</v>
      </c>
      <c r="FD87" s="79">
        <f t="shared" ref="FD87" si="6553">((FD16-FC16)*1000000)/$B$6</f>
        <v>3.036342029270231</v>
      </c>
      <c r="FE87" s="79">
        <f t="shared" ref="FE87" si="6554">((FE16-FD16)*1000000)/$B$6</f>
        <v>3.0307319051175772</v>
      </c>
      <c r="FF87" s="79">
        <f t="shared" ref="FF87" si="6555">((FF16-FE16)*1000000)/$B$6</f>
        <v>3.0254837198164997</v>
      </c>
      <c r="FG87" s="79">
        <f t="shared" ref="FG87" si="6556">((FG16-FF16)*1000000)/$B$6</f>
        <v>3.0205584267354819</v>
      </c>
      <c r="FH87" s="79">
        <f t="shared" ref="FH87" si="6557">((FH16-FG16)*1000000)/$B$6</f>
        <v>3.0159194091523163</v>
      </c>
      <c r="FI87" s="79">
        <f t="shared" ref="FI87" si="6558">((FI16-FH16)*1000000)/$B$6</f>
        <v>3.0115365028436689</v>
      </c>
      <c r="FJ87" s="79">
        <f t="shared" ref="FJ87" si="6559">((FJ16-FI16)*1000000)/$B$6</f>
        <v>3.0073876923529839</v>
      </c>
      <c r="FK87" s="79">
        <f t="shared" ref="FK87" si="6560">((FK16-FJ16)*1000000)/$B$6</f>
        <v>3.0034589944631995</v>
      </c>
      <c r="FL87" s="79">
        <f t="shared" ref="FL87" si="6561">((FL16-FK16)*1000000)/$B$6</f>
        <v>2.9997430011948465</v>
      </c>
      <c r="FM87" s="79">
        <f t="shared" ref="FM87" si="6562">((FM16-FL16)*1000000)/$B$6</f>
        <v>2.9962365098019506</v>
      </c>
      <c r="FN87" s="79">
        <f t="shared" ref="FN87" si="6563">((FN16-FM16)*1000000)/$B$6</f>
        <v>2.9929360925613286</v>
      </c>
      <c r="FO87" s="79">
        <f t="shared" ref="FO87" si="6564">((FO16-FN16)*1000000)/$B$6</f>
        <v>2.9898358103739646</v>
      </c>
      <c r="FP87" s="79">
        <f t="shared" ref="FP87" si="6565">((FP16-FO16)*1000000)/$B$6</f>
        <v>2.9869265063042301</v>
      </c>
      <c r="FQ87" s="79">
        <f t="shared" ref="FQ87" si="6566">((FQ16-FP16)*1000000)/$B$6</f>
        <v>2.9841961851190897</v>
      </c>
      <c r="FR87" s="79">
        <f t="shared" ref="FR87" si="6567">((FR16-FQ16)*1000000)/$B$6</f>
        <v>2.9816310537414252</v>
      </c>
      <c r="FS87" s="79">
        <f t="shared" ref="FS87" si="6568">((FS16-FR16)*1000000)/$B$6</f>
        <v>2.9792168644010268</v>
      </c>
      <c r="FT87" s="79">
        <f t="shared" ref="FT87" si="6569">((FT16-FS16)*1000000)/$B$6</f>
        <v>2.9769402663551623</v>
      </c>
      <c r="FU87" s="79">
        <f t="shared" ref="FU87" si="6570">((FU16-FT16)*1000000)/$B$6</f>
        <v>2.9747901869842677</v>
      </c>
      <c r="FV87" s="79">
        <f t="shared" ref="FV87" si="6571">((FV16-FU16)*1000000)/$B$6</f>
        <v>2.9727581395538509</v>
      </c>
      <c r="FW87" s="79">
        <f t="shared" ref="FW87" si="6572">((FW16-FV16)*1000000)/$B$6</f>
        <v>2.9708378643538014</v>
      </c>
      <c r="FX87" s="79">
        <f t="shared" ref="FX87" si="6573">((FX16-FW16)*1000000)/$B$6</f>
        <v>2.9690246267062834</v>
      </c>
      <c r="FY87" s="79">
        <f t="shared" ref="FY87" si="6574">((FY16-FX16)*1000000)/$B$6</f>
        <v>2.9673144195145817</v>
      </c>
      <c r="GA87" s="79"/>
    </row>
    <row r="88" spans="1:183" s="268" customFormat="1" x14ac:dyDescent="0.25">
      <c r="B88" s="268" t="s">
        <v>20</v>
      </c>
      <c r="C88" s="268">
        <f>C72</f>
        <v>0</v>
      </c>
      <c r="D88" s="268">
        <f t="shared" ref="D88:BI88" si="6575">D72</f>
        <v>0</v>
      </c>
      <c r="E88" s="268">
        <f t="shared" si="6575"/>
        <v>0</v>
      </c>
      <c r="F88" s="268">
        <f t="shared" si="6575"/>
        <v>0</v>
      </c>
      <c r="G88" s="268">
        <f t="shared" si="6575"/>
        <v>0</v>
      </c>
      <c r="H88" s="268">
        <f t="shared" si="6575"/>
        <v>0</v>
      </c>
      <c r="I88" s="268">
        <f t="shared" si="6575"/>
        <v>1.9000000000000003E-2</v>
      </c>
      <c r="J88" s="268">
        <f t="shared" si="6575"/>
        <v>5.7598202462795886E-2</v>
      </c>
      <c r="K88" s="268">
        <f t="shared" si="6575"/>
        <v>0.10545997351666279</v>
      </c>
      <c r="L88" s="268">
        <f t="shared" si="6575"/>
        <v>0.16480856962345775</v>
      </c>
      <c r="M88" s="268">
        <f t="shared" si="6575"/>
        <v>0.23840082879588348</v>
      </c>
      <c r="N88" s="268">
        <f t="shared" si="6575"/>
        <v>0.32965523016969145</v>
      </c>
      <c r="O88" s="268">
        <f t="shared" si="6575"/>
        <v>0.4428106878732132</v>
      </c>
      <c r="P88" s="180">
        <f t="shared" si="6575"/>
        <v>0.58312345542558031</v>
      </c>
      <c r="Q88" s="268">
        <f t="shared" si="6575"/>
        <v>0.61769715927051605</v>
      </c>
      <c r="R88" s="268">
        <f t="shared" si="6575"/>
        <v>0.66056855203823628</v>
      </c>
      <c r="S88" s="268">
        <f t="shared" si="6575"/>
        <v>0.71372907907020933</v>
      </c>
      <c r="T88" s="268">
        <f t="shared" si="6575"/>
        <v>0.7796481325898561</v>
      </c>
      <c r="U88" s="268">
        <f t="shared" si="6575"/>
        <v>0.86138775895421793</v>
      </c>
      <c r="V88" s="268">
        <f t="shared" si="6575"/>
        <v>0.96274489564602661</v>
      </c>
      <c r="W88" s="180">
        <f t="shared" si="6575"/>
        <v>1.0884277451438695</v>
      </c>
      <c r="X88" s="268">
        <f t="shared" si="6575"/>
        <v>1.2442744785211945</v>
      </c>
      <c r="Y88" s="268">
        <f t="shared" si="6575"/>
        <v>1.4375244279090775</v>
      </c>
      <c r="Z88" s="268">
        <f t="shared" si="6575"/>
        <v>1.6771543651500527</v>
      </c>
      <c r="AA88" s="268">
        <f t="shared" si="6575"/>
        <v>1.9742954873288616</v>
      </c>
      <c r="AB88" s="268">
        <f t="shared" si="6575"/>
        <v>2.3427504788305846</v>
      </c>
      <c r="AC88" s="268">
        <f t="shared" si="6575"/>
        <v>2.7996346682927209</v>
      </c>
      <c r="AD88" s="180">
        <f t="shared" si="6575"/>
        <v>3.36617106322577</v>
      </c>
      <c r="AE88" s="268">
        <f t="shared" si="6575"/>
        <v>3.7660529399290441</v>
      </c>
      <c r="AF88" s="268">
        <f t="shared" si="6575"/>
        <v>4.2406504437091765</v>
      </c>
      <c r="AG88" s="268">
        <f t="shared" si="6575"/>
        <v>4.807875208857384</v>
      </c>
      <c r="AH88" s="268">
        <f t="shared" si="6575"/>
        <v>5.4899272870341278</v>
      </c>
      <c r="AI88" s="268">
        <f t="shared" si="6575"/>
        <v>6.3143189714267205</v>
      </c>
      <c r="AJ88" s="169">
        <f t="shared" si="6575"/>
        <v>7.3151414846683096</v>
      </c>
      <c r="AK88" s="180">
        <f t="shared" si="6575"/>
        <v>8.5346312976735792</v>
      </c>
      <c r="AL88" s="268">
        <f t="shared" si="6575"/>
        <v>10.025105659465886</v>
      </c>
      <c r="AM88" s="268">
        <f t="shared" si="6575"/>
        <v>10.631994608305607</v>
      </c>
      <c r="AN88" s="268">
        <f t="shared" si="6575"/>
        <v>11.303345868400266</v>
      </c>
      <c r="AO88" s="268">
        <f t="shared" si="6575"/>
        <v>12.050168306273822</v>
      </c>
      <c r="AP88" s="268">
        <f t="shared" si="6575"/>
        <v>12.886087995206365</v>
      </c>
      <c r="AQ88" s="169">
        <f t="shared" si="6575"/>
        <v>13.827963437262129</v>
      </c>
      <c r="AR88" s="180">
        <f t="shared" si="6575"/>
        <v>14.667241576966015</v>
      </c>
      <c r="AS88" s="268">
        <f t="shared" si="6575"/>
        <v>15.185938562558015</v>
      </c>
      <c r="AT88" s="268">
        <f t="shared" si="6575"/>
        <v>15.811722953912675</v>
      </c>
      <c r="AU88" s="268">
        <f t="shared" si="6575"/>
        <v>16.450943759757021</v>
      </c>
      <c r="AV88" s="268">
        <f t="shared" si="6575"/>
        <v>17.100711679896289</v>
      </c>
      <c r="AW88" s="268">
        <f t="shared" si="6575"/>
        <v>17.757084851323846</v>
      </c>
      <c r="AX88" s="169">
        <f t="shared" si="6575"/>
        <v>18.414818429623644</v>
      </c>
      <c r="AY88" s="180">
        <f t="shared" si="6575"/>
        <v>19.067054846771867</v>
      </c>
      <c r="AZ88" s="268">
        <f t="shared" si="6575"/>
        <v>19.449786477490129</v>
      </c>
      <c r="BA88" s="268">
        <f t="shared" si="6575"/>
        <v>19.78479342627082</v>
      </c>
      <c r="BB88" s="268">
        <f t="shared" si="6575"/>
        <v>20.130193924189467</v>
      </c>
      <c r="BC88" s="268">
        <f t="shared" si="6575"/>
        <v>20.483742083539372</v>
      </c>
      <c r="BD88" s="268">
        <f t="shared" si="6575"/>
        <v>20.842447202350783</v>
      </c>
      <c r="BE88" s="169">
        <f t="shared" si="6575"/>
        <v>21.202374990793615</v>
      </c>
      <c r="BF88" s="180">
        <f t="shared" si="6575"/>
        <v>21.558402267037174</v>
      </c>
      <c r="BG88" s="268">
        <f t="shared" si="6575"/>
        <v>21.903914454133439</v>
      </c>
      <c r="BH88" s="268">
        <f t="shared" si="6575"/>
        <v>22.241650064214969</v>
      </c>
      <c r="BI88" s="268">
        <f t="shared" si="6575"/>
        <v>22.563886854674742</v>
      </c>
      <c r="BJ88" s="268">
        <f t="shared" ref="BJ88:BK88" si="6576">BJ72</f>
        <v>22.869951986397464</v>
      </c>
      <c r="BK88" s="268">
        <f t="shared" si="6576"/>
        <v>23.15905091658146</v>
      </c>
      <c r="BL88" s="169">
        <f t="shared" ref="BL88:BM88" si="6577">BL72</f>
        <v>23.430242596555487</v>
      </c>
      <c r="BM88" s="180">
        <f t="shared" si="6577"/>
        <v>23.682407454934623</v>
      </c>
      <c r="BN88" s="268">
        <f t="shared" ref="BN88:CC88" si="6578">BN72</f>
        <v>23.914206527620713</v>
      </c>
      <c r="BO88" s="268">
        <f t="shared" si="6578"/>
        <v>24.145107024897314</v>
      </c>
      <c r="BP88" s="268">
        <f t="shared" si="6578"/>
        <v>24.374630077089833</v>
      </c>
      <c r="BQ88" s="268">
        <f t="shared" si="6578"/>
        <v>24.601199721068561</v>
      </c>
      <c r="BR88" s="268">
        <f t="shared" si="6578"/>
        <v>24.823332061231106</v>
      </c>
      <c r="BS88" s="268">
        <f t="shared" si="6578"/>
        <v>25.039672593548861</v>
      </c>
      <c r="BT88" s="180">
        <f t="shared" si="6578"/>
        <v>25.249043328178615</v>
      </c>
      <c r="BU88" s="268">
        <f t="shared" si="6578"/>
        <v>25.450502144099154</v>
      </c>
      <c r="BV88" s="268">
        <f t="shared" si="6578"/>
        <v>25.643720942045704</v>
      </c>
      <c r="BW88" s="268">
        <f t="shared" si="6578"/>
        <v>25.830176081001174</v>
      </c>
      <c r="BX88" s="268">
        <f t="shared" si="6578"/>
        <v>26.010116226334176</v>
      </c>
      <c r="BY88" s="268">
        <f t="shared" si="6578"/>
        <v>26.183771710021375</v>
      </c>
      <c r="BZ88" s="268">
        <f t="shared" si="6578"/>
        <v>26.351383408039702</v>
      </c>
      <c r="CA88" s="180">
        <f t="shared" si="6578"/>
        <v>26.513239804561803</v>
      </c>
      <c r="CB88" s="268">
        <f t="shared" si="6578"/>
        <v>26.669722784854716</v>
      </c>
      <c r="CC88" s="268">
        <f t="shared" si="6578"/>
        <v>26.821367108198864</v>
      </c>
      <c r="CD88" s="268">
        <f t="shared" ref="CD88:DP88" si="6579">CD72</f>
        <v>26.967915260069162</v>
      </c>
      <c r="CE88" s="268">
        <f t="shared" si="6579"/>
        <v>27.109397010643868</v>
      </c>
      <c r="CF88" s="268">
        <f t="shared" si="6579"/>
        <v>27.245936631501387</v>
      </c>
      <c r="CG88" s="268">
        <f t="shared" si="6579"/>
        <v>27.377750633877522</v>
      </c>
      <c r="CH88" s="180">
        <f t="shared" si="6579"/>
        <v>27.505146237471315</v>
      </c>
      <c r="CI88" s="268">
        <f t="shared" si="6579"/>
        <v>27.628522400359408</v>
      </c>
      <c r="CJ88" s="268">
        <f t="shared" si="6579"/>
        <v>27.748371265940978</v>
      </c>
      <c r="CK88" s="268">
        <f t="shared" si="6579"/>
        <v>27.864736600955265</v>
      </c>
      <c r="CL88" s="268">
        <f t="shared" si="6579"/>
        <v>27.977604271493721</v>
      </c>
      <c r="CM88" s="268">
        <f t="shared" si="6579"/>
        <v>28.08698677164525</v>
      </c>
      <c r="CN88" s="268">
        <f t="shared" si="6579"/>
        <v>28.192927672594337</v>
      </c>
      <c r="CO88" s="180">
        <f t="shared" si="6579"/>
        <v>28.295504111982837</v>
      </c>
      <c r="CP88" s="268">
        <f t="shared" si="6579"/>
        <v>28.411380468958278</v>
      </c>
      <c r="CQ88" s="268">
        <f t="shared" si="6579"/>
        <v>28.52174381788879</v>
      </c>
      <c r="CR88" s="268">
        <f t="shared" si="6579"/>
        <v>28.628714637761686</v>
      </c>
      <c r="CS88" s="268">
        <f t="shared" si="6579"/>
        <v>28.73245082059141</v>
      </c>
      <c r="CT88" s="268">
        <f t="shared" si="6579"/>
        <v>28.833102514115467</v>
      </c>
      <c r="CU88" s="268">
        <f t="shared" si="6579"/>
        <v>28.93081008859405</v>
      </c>
      <c r="CV88" s="180">
        <f t="shared" si="6579"/>
        <v>29.025701698771172</v>
      </c>
      <c r="CW88" s="268">
        <f t="shared" si="6579"/>
        <v>29.117890135461984</v>
      </c>
      <c r="CX88" s="268">
        <f t="shared" si="6579"/>
        <v>29.209191717547299</v>
      </c>
      <c r="CY88" s="268">
        <f t="shared" si="6579"/>
        <v>29.295717885815218</v>
      </c>
      <c r="CZ88" s="268">
        <f t="shared" si="6579"/>
        <v>29.377618896535317</v>
      </c>
      <c r="DA88" s="268">
        <f t="shared" si="6579"/>
        <v>29.455055625098211</v>
      </c>
      <c r="DB88" s="268">
        <f t="shared" si="6579"/>
        <v>29.52819476045844</v>
      </c>
      <c r="DC88" s="268">
        <f t="shared" si="6579"/>
        <v>29.597203559696009</v>
      </c>
      <c r="DD88" s="180">
        <f t="shared" si="6579"/>
        <v>29.662244267367562</v>
      </c>
      <c r="DE88" s="268">
        <f t="shared" si="6579"/>
        <v>29.721745581459995</v>
      </c>
      <c r="DF88" s="268">
        <f t="shared" si="6579"/>
        <v>29.779916882153611</v>
      </c>
      <c r="DG88" s="268">
        <f t="shared" si="6579"/>
        <v>29.836684611611524</v>
      </c>
      <c r="DH88" s="268">
        <f t="shared" si="6579"/>
        <v>29.891973855183412</v>
      </c>
      <c r="DI88" s="268">
        <f t="shared" si="6579"/>
        <v>29.945709610611832</v>
      </c>
      <c r="DJ88" s="268">
        <f t="shared" si="6579"/>
        <v>29.997817909662391</v>
      </c>
      <c r="DK88" s="180">
        <f t="shared" si="6579"/>
        <v>30.048226780527653</v>
      </c>
      <c r="DL88" s="268">
        <f t="shared" si="6579"/>
        <v>30.096866959589622</v>
      </c>
      <c r="DM88" s="268">
        <f t="shared" si="6579"/>
        <v>30.143432222408052</v>
      </c>
      <c r="DN88" s="268">
        <f t="shared" si="6579"/>
        <v>30.188136036983597</v>
      </c>
      <c r="DO88" s="268">
        <f t="shared" si="6579"/>
        <v>30.231176767423641</v>
      </c>
      <c r="DP88" s="268">
        <f t="shared" si="6579"/>
        <v>30.272736806040179</v>
      </c>
      <c r="DQ88" s="268">
        <f t="shared" ref="DQ88:DS88" si="6580">DQ72</f>
        <v>30.312982122823435</v>
      </c>
      <c r="DR88" s="268">
        <f t="shared" si="6580"/>
        <v>30.352062253968246</v>
      </c>
      <c r="DS88" s="268">
        <f t="shared" si="6580"/>
        <v>30.390110742578315</v>
      </c>
      <c r="DT88" s="268">
        <f t="shared" ref="DT88:FY88" si="6581">DT72</f>
        <v>30.427366296446195</v>
      </c>
      <c r="DU88" s="268">
        <f t="shared" si="6581"/>
        <v>30.463774453742531</v>
      </c>
      <c r="DV88" s="268">
        <f t="shared" si="6581"/>
        <v>30.499301769467124</v>
      </c>
      <c r="DW88" s="268">
        <f t="shared" si="6581"/>
        <v>30.533934807851402</v>
      </c>
      <c r="DX88" s="268">
        <f t="shared" si="6581"/>
        <v>30.567678979860531</v>
      </c>
      <c r="DY88" s="268">
        <f t="shared" si="6581"/>
        <v>30.600557267026069</v>
      </c>
      <c r="DZ88" s="268">
        <f t="shared" si="6581"/>
        <v>30.632608875223223</v>
      </c>
      <c r="EA88" s="268">
        <f t="shared" si="6581"/>
        <v>30.663887869144901</v>
      </c>
      <c r="EB88" s="268">
        <f t="shared" si="6581"/>
        <v>30.694488042928143</v>
      </c>
      <c r="EC88" s="268">
        <f t="shared" si="6581"/>
        <v>30.724483623409256</v>
      </c>
      <c r="ED88" s="268">
        <f t="shared" si="6581"/>
        <v>30.753931899853221</v>
      </c>
      <c r="EE88" s="268">
        <f t="shared" si="6581"/>
        <v>30.782875842951242</v>
      </c>
      <c r="EF88" s="268">
        <f t="shared" si="6581"/>
        <v>30.811346671503067</v>
      </c>
      <c r="EG88" s="268">
        <f t="shared" si="6581"/>
        <v>30.83936632662418</v>
      </c>
      <c r="EH88" s="268">
        <f t="shared" si="6581"/>
        <v>30.866949815536284</v>
      </c>
      <c r="EI88" s="268">
        <f t="shared" si="6581"/>
        <v>30.894098642287226</v>
      </c>
      <c r="EJ88" s="268">
        <f t="shared" si="6581"/>
        <v>30.920825077096602</v>
      </c>
      <c r="EK88" s="268">
        <f t="shared" si="6581"/>
        <v>30.94714920791256</v>
      </c>
      <c r="EL88" s="268">
        <f t="shared" si="6581"/>
        <v>30.973096256580263</v>
      </c>
      <c r="EM88" s="268">
        <f t="shared" si="6581"/>
        <v>30.998694170026468</v>
      </c>
      <c r="EN88" s="268">
        <f t="shared" si="6581"/>
        <v>31.023971490855221</v>
      </c>
      <c r="EO88" s="268">
        <f t="shared" si="6581"/>
        <v>31.048955505670644</v>
      </c>
      <c r="EP88" s="268">
        <f t="shared" si="6581"/>
        <v>31.0736706631175</v>
      </c>
      <c r="EQ88" s="268">
        <f t="shared" si="6581"/>
        <v>31.098134708322529</v>
      </c>
      <c r="ER88" s="268">
        <f t="shared" si="6581"/>
        <v>31.122360886379624</v>
      </c>
      <c r="ES88" s="268">
        <f t="shared" si="6581"/>
        <v>31.146359740442971</v>
      </c>
      <c r="ET88" s="268">
        <f t="shared" si="6581"/>
        <v>31.17014052449435</v>
      </c>
      <c r="EU88" s="268">
        <f t="shared" si="6581"/>
        <v>31.193712254618344</v>
      </c>
      <c r="EV88" s="268">
        <f t="shared" si="6581"/>
        <v>31.217084425847521</v>
      </c>
      <c r="EW88" s="268">
        <f t="shared" si="6581"/>
        <v>31.24026742426495</v>
      </c>
      <c r="EX88" s="268">
        <f t="shared" si="6581"/>
        <v>31.263273301208972</v>
      </c>
      <c r="EY88" s="268">
        <f t="shared" si="6581"/>
        <v>31.28611450456922</v>
      </c>
      <c r="EZ88" s="268">
        <f t="shared" si="6581"/>
        <v>31.308802984326576</v>
      </c>
      <c r="FA88" s="268">
        <f t="shared" si="6581"/>
        <v>31.331349623634559</v>
      </c>
      <c r="FB88" s="268">
        <f t="shared" si="6581"/>
        <v>31.353763947450069</v>
      </c>
      <c r="FC88" s="268">
        <f t="shared" si="6581"/>
        <v>31.376054062141389</v>
      </c>
      <c r="FD88" s="268">
        <f t="shared" si="6581"/>
        <v>31.398226781596314</v>
      </c>
      <c r="FE88" s="268">
        <f t="shared" si="6581"/>
        <v>31.420287898096017</v>
      </c>
      <c r="FF88" s="268">
        <f t="shared" si="6581"/>
        <v>31.442242790033511</v>
      </c>
      <c r="FG88" s="268">
        <f t="shared" si="6581"/>
        <v>31.464096777471763</v>
      </c>
      <c r="FH88" s="268">
        <f t="shared" si="6581"/>
        <v>31.485855282177347</v>
      </c>
      <c r="FI88" s="268">
        <f t="shared" si="6581"/>
        <v>31.507523843764112</v>
      </c>
      <c r="FJ88" s="268">
        <f t="shared" si="6581"/>
        <v>31.529108038358764</v>
      </c>
      <c r="FK88" s="268">
        <f t="shared" si="6581"/>
        <v>31.550613340847924</v>
      </c>
      <c r="FL88" s="268">
        <f t="shared" si="6581"/>
        <v>31.572044966375948</v>
      </c>
      <c r="FM88" s="268">
        <f t="shared" si="6581"/>
        <v>31.593407675317476</v>
      </c>
      <c r="FN88" s="268">
        <f t="shared" si="6581"/>
        <v>31.614705714486924</v>
      </c>
      <c r="FO88" s="268">
        <f t="shared" si="6581"/>
        <v>31.63594284909577</v>
      </c>
      <c r="FP88" s="268">
        <f t="shared" si="6581"/>
        <v>31.657122447621774</v>
      </c>
      <c r="FQ88" s="268">
        <f t="shared" si="6581"/>
        <v>31.678247588991603</v>
      </c>
      <c r="FR88" s="268">
        <f t="shared" si="6581"/>
        <v>31.699321168232032</v>
      </c>
      <c r="FS88" s="268">
        <f t="shared" si="6581"/>
        <v>31.720345982957248</v>
      </c>
      <c r="FT88" s="268">
        <f t="shared" si="6581"/>
        <v>31.741324788680487</v>
      </c>
      <c r="FU88" s="268">
        <f t="shared" si="6581"/>
        <v>31.762260295852673</v>
      </c>
      <c r="FV88" s="268">
        <f t="shared" si="6581"/>
        <v>31.783155136826196</v>
      </c>
      <c r="FW88" s="268">
        <f t="shared" si="6581"/>
        <v>31.804011823525762</v>
      </c>
      <c r="FX88" s="268">
        <f t="shared" si="6581"/>
        <v>31.82483271011138</v>
      </c>
      <c r="FY88" s="268">
        <f t="shared" si="6581"/>
        <v>31.845619969327366</v>
      </c>
    </row>
    <row r="89" spans="1:183" s="212" customFormat="1" x14ac:dyDescent="0.25">
      <c r="B89" s="212" t="s">
        <v>175</v>
      </c>
      <c r="G89" s="213">
        <f>(G88-F88)*1000</f>
        <v>0</v>
      </c>
      <c r="H89" s="213">
        <f>(H88-G88)*1000</f>
        <v>0</v>
      </c>
      <c r="I89" s="213">
        <f>(I88-H88)*1000</f>
        <v>19.000000000000004</v>
      </c>
      <c r="J89" s="213">
        <f>(J88-I88)*1000</f>
        <v>38.598202462795882</v>
      </c>
      <c r="K89" s="213">
        <f t="shared" ref="K89:BV89" si="6582">(K88-J88)*1000</f>
        <v>47.86177105386691</v>
      </c>
      <c r="L89" s="213">
        <f t="shared" si="6582"/>
        <v>59.34859610679495</v>
      </c>
      <c r="M89" s="213">
        <f t="shared" si="6582"/>
        <v>73.592259172425727</v>
      </c>
      <c r="N89" s="213">
        <f t="shared" si="6582"/>
        <v>91.254401373807966</v>
      </c>
      <c r="O89" s="213">
        <f t="shared" si="6582"/>
        <v>113.15545770352176</v>
      </c>
      <c r="P89" s="213">
        <f t="shared" si="6582"/>
        <v>140.31276755236709</v>
      </c>
      <c r="Q89" s="213">
        <f t="shared" si="6582"/>
        <v>34.573703844935743</v>
      </c>
      <c r="R89" s="213">
        <f t="shared" si="6582"/>
        <v>42.871392767720231</v>
      </c>
      <c r="S89" s="213">
        <f t="shared" si="6582"/>
        <v>53.160527031973047</v>
      </c>
      <c r="T89" s="213">
        <f t="shared" si="6582"/>
        <v>65.919053519646781</v>
      </c>
      <c r="U89" s="213">
        <f t="shared" si="6582"/>
        <v>81.739626364361825</v>
      </c>
      <c r="V89" s="213">
        <f t="shared" si="6582"/>
        <v>101.35713669180868</v>
      </c>
      <c r="W89" s="213">
        <f t="shared" si="6582"/>
        <v>125.68284949784292</v>
      </c>
      <c r="X89" s="213">
        <f t="shared" si="6582"/>
        <v>155.84673337732502</v>
      </c>
      <c r="Y89" s="213">
        <f t="shared" si="6582"/>
        <v>193.24994938788299</v>
      </c>
      <c r="Z89" s="213">
        <f t="shared" si="6582"/>
        <v>239.62993724097515</v>
      </c>
      <c r="AA89" s="213">
        <f t="shared" si="6582"/>
        <v>297.14112217880893</v>
      </c>
      <c r="AB89" s="213">
        <f t="shared" si="6582"/>
        <v>368.45499150172299</v>
      </c>
      <c r="AC89" s="213">
        <f t="shared" si="6582"/>
        <v>456.88418946213625</v>
      </c>
      <c r="AD89" s="213">
        <f t="shared" si="6582"/>
        <v>566.53639493304911</v>
      </c>
      <c r="AE89" s="213">
        <f t="shared" si="6582"/>
        <v>399.88187670327414</v>
      </c>
      <c r="AF89" s="213">
        <f t="shared" si="6582"/>
        <v>474.59750378013246</v>
      </c>
      <c r="AG89" s="213">
        <f t="shared" si="6582"/>
        <v>567.22476514820744</v>
      </c>
      <c r="AH89" s="213">
        <f t="shared" si="6582"/>
        <v>682.05207817674386</v>
      </c>
      <c r="AI89" s="213">
        <f t="shared" si="6582"/>
        <v>824.39168439259265</v>
      </c>
      <c r="AJ89" s="213">
        <f t="shared" si="6582"/>
        <v>1000.8225132415891</v>
      </c>
      <c r="AK89" s="213">
        <f t="shared" si="6582"/>
        <v>1219.4898130052695</v>
      </c>
      <c r="AL89" s="213">
        <f t="shared" si="6582"/>
        <v>1490.474361792307</v>
      </c>
      <c r="AM89" s="213">
        <f t="shared" si="6582"/>
        <v>606.88894883972114</v>
      </c>
      <c r="AN89" s="213">
        <f t="shared" si="6582"/>
        <v>671.3512600946583</v>
      </c>
      <c r="AO89" s="213">
        <f t="shared" si="6582"/>
        <v>746.82243787355594</v>
      </c>
      <c r="AP89" s="213">
        <f t="shared" si="6582"/>
        <v>835.91968893254352</v>
      </c>
      <c r="AQ89" s="213">
        <f t="shared" si="6582"/>
        <v>941.87544205576398</v>
      </c>
      <c r="AR89" s="213">
        <f t="shared" si="6582"/>
        <v>839.27813970388593</v>
      </c>
      <c r="AS89" s="213">
        <f t="shared" si="6582"/>
        <v>518.69698559199935</v>
      </c>
      <c r="AT89" s="213">
        <f t="shared" si="6582"/>
        <v>625.7843913546601</v>
      </c>
      <c r="AU89" s="213">
        <f t="shared" si="6582"/>
        <v>639.22080584434582</v>
      </c>
      <c r="AV89" s="213">
        <f t="shared" si="6582"/>
        <v>649.76792013926854</v>
      </c>
      <c r="AW89" s="213">
        <f t="shared" si="6582"/>
        <v>656.37317142755694</v>
      </c>
      <c r="AX89" s="213">
        <f t="shared" si="6582"/>
        <v>657.73357829979773</v>
      </c>
      <c r="AY89" s="214">
        <f t="shared" si="6582"/>
        <v>652.23641714822384</v>
      </c>
      <c r="AZ89" s="213">
        <f t="shared" si="6582"/>
        <v>382.73163071826133</v>
      </c>
      <c r="BA89" s="213">
        <f t="shared" si="6582"/>
        <v>335.00694878069123</v>
      </c>
      <c r="BB89" s="213">
        <f t="shared" si="6582"/>
        <v>345.40049791864647</v>
      </c>
      <c r="BC89" s="213">
        <f t="shared" si="6582"/>
        <v>353.54815934990569</v>
      </c>
      <c r="BD89" s="213">
        <f t="shared" si="6582"/>
        <v>358.70511881141101</v>
      </c>
      <c r="BE89" s="215">
        <f t="shared" si="6582"/>
        <v>359.9277884428318</v>
      </c>
      <c r="BF89" s="214">
        <f t="shared" si="6582"/>
        <v>356.02727624355879</v>
      </c>
      <c r="BG89" s="213">
        <f t="shared" si="6582"/>
        <v>345.51218709626494</v>
      </c>
      <c r="BH89" s="213">
        <f t="shared" si="6582"/>
        <v>337.73561008153052</v>
      </c>
      <c r="BI89" s="213">
        <f t="shared" si="6582"/>
        <v>322.23679045977246</v>
      </c>
      <c r="BJ89" s="213">
        <f t="shared" si="6582"/>
        <v>306.06513172272184</v>
      </c>
      <c r="BK89" s="213">
        <f t="shared" si="6582"/>
        <v>289.09893018399657</v>
      </c>
      <c r="BL89" s="215">
        <f t="shared" si="6582"/>
        <v>271.19167997402724</v>
      </c>
      <c r="BM89" s="214">
        <f t="shared" si="6582"/>
        <v>252.16485837913538</v>
      </c>
      <c r="BN89" s="213">
        <f t="shared" si="6582"/>
        <v>231.79907268609057</v>
      </c>
      <c r="BO89" s="213">
        <f t="shared" si="6582"/>
        <v>230.90049727660045</v>
      </c>
      <c r="BP89" s="213">
        <f t="shared" si="6582"/>
        <v>229.52305219251912</v>
      </c>
      <c r="BQ89" s="213">
        <f t="shared" si="6582"/>
        <v>226.5696439787277</v>
      </c>
      <c r="BR89" s="213">
        <f t="shared" si="6582"/>
        <v>222.13234016254546</v>
      </c>
      <c r="BS89" s="213">
        <f t="shared" si="6582"/>
        <v>216.34053231775496</v>
      </c>
      <c r="BT89" s="214">
        <f t="shared" si="6582"/>
        <v>209.3707346297542</v>
      </c>
      <c r="BU89" s="213">
        <f t="shared" si="6582"/>
        <v>201.45881592053883</v>
      </c>
      <c r="BV89" s="213">
        <f t="shared" si="6582"/>
        <v>193.21879794654961</v>
      </c>
      <c r="BW89" s="213">
        <f t="shared" ref="BW89:DS89" si="6583">(BW88-BV88)*1000</f>
        <v>186.45513895546983</v>
      </c>
      <c r="BX89" s="213">
        <f t="shared" si="6583"/>
        <v>179.94014533300273</v>
      </c>
      <c r="BY89" s="213">
        <f t="shared" si="6583"/>
        <v>173.65548368719885</v>
      </c>
      <c r="BZ89" s="213">
        <f t="shared" si="6583"/>
        <v>167.61169801832665</v>
      </c>
      <c r="CA89" s="214">
        <f t="shared" si="6583"/>
        <v>161.85639652210071</v>
      </c>
      <c r="CB89" s="213">
        <f t="shared" si="6583"/>
        <v>156.48298029291396</v>
      </c>
      <c r="CC89" s="213">
        <f t="shared" si="6583"/>
        <v>151.64432334414712</v>
      </c>
      <c r="CD89" s="213">
        <f t="shared" si="6583"/>
        <v>146.54815187029868</v>
      </c>
      <c r="CE89" s="213">
        <f t="shared" si="6583"/>
        <v>141.48175057470525</v>
      </c>
      <c r="CF89" s="213">
        <f t="shared" si="6583"/>
        <v>136.53962085751914</v>
      </c>
      <c r="CG89" s="213">
        <f t="shared" si="6583"/>
        <v>131.81400237613516</v>
      </c>
      <c r="CH89" s="214">
        <f t="shared" si="6583"/>
        <v>127.39560359379354</v>
      </c>
      <c r="CI89" s="213">
        <f t="shared" si="6583"/>
        <v>123.37616288809272</v>
      </c>
      <c r="CJ89" s="213">
        <f t="shared" si="6583"/>
        <v>119.84886558157015</v>
      </c>
      <c r="CK89" s="213">
        <f t="shared" si="6583"/>
        <v>116.36533501428659</v>
      </c>
      <c r="CL89" s="213">
        <f t="shared" si="6583"/>
        <v>112.86767053845637</v>
      </c>
      <c r="CM89" s="213">
        <f t="shared" si="6583"/>
        <v>109.38250015152917</v>
      </c>
      <c r="CN89" s="213">
        <f t="shared" si="6583"/>
        <v>105.94090094908637</v>
      </c>
      <c r="CO89" s="214">
        <f t="shared" si="6583"/>
        <v>102.57643938849981</v>
      </c>
      <c r="CP89" s="213">
        <f t="shared" si="6583"/>
        <v>115.8763569754413</v>
      </c>
      <c r="CQ89" s="213">
        <f t="shared" si="6583"/>
        <v>110.36334893051247</v>
      </c>
      <c r="CR89" s="213">
        <f t="shared" si="6583"/>
        <v>106.97081987289536</v>
      </c>
      <c r="CS89" s="213">
        <f t="shared" si="6583"/>
        <v>103.7361828297243</v>
      </c>
      <c r="CT89" s="213">
        <f t="shared" si="6583"/>
        <v>100.6516935240569</v>
      </c>
      <c r="CU89" s="213">
        <f t="shared" si="6583"/>
        <v>97.707574478583581</v>
      </c>
      <c r="CV89" s="214">
        <f t="shared" si="6583"/>
        <v>94.891610177121777</v>
      </c>
      <c r="CW89" s="213">
        <f t="shared" si="6583"/>
        <v>92.18843669081167</v>
      </c>
      <c r="CX89" s="213">
        <f t="shared" si="6583"/>
        <v>91.301582085314692</v>
      </c>
      <c r="CY89" s="213">
        <f t="shared" si="6583"/>
        <v>86.526168267919701</v>
      </c>
      <c r="CZ89" s="213">
        <f t="shared" si="6583"/>
        <v>81.90101072009881</v>
      </c>
      <c r="DA89" s="213">
        <f t="shared" si="6583"/>
        <v>77.436728562894075</v>
      </c>
      <c r="DB89" s="213">
        <f t="shared" si="6583"/>
        <v>73.139135360229091</v>
      </c>
      <c r="DC89" s="213">
        <f t="shared" si="6583"/>
        <v>69.008799237568752</v>
      </c>
      <c r="DD89" s="214">
        <f t="shared" si="6583"/>
        <v>65.040707671553122</v>
      </c>
      <c r="DE89" s="213">
        <f t="shared" si="6583"/>
        <v>59.501314092432978</v>
      </c>
      <c r="DF89" s="213">
        <f t="shared" si="6583"/>
        <v>58.171300693615535</v>
      </c>
      <c r="DG89" s="213">
        <f t="shared" si="6583"/>
        <v>56.767729457913418</v>
      </c>
      <c r="DH89" s="213">
        <f t="shared" si="6583"/>
        <v>55.289243571888136</v>
      </c>
      <c r="DI89" s="213">
        <f t="shared" si="6583"/>
        <v>53.735755428419907</v>
      </c>
      <c r="DJ89" s="213">
        <f t="shared" si="6583"/>
        <v>52.108299050559026</v>
      </c>
      <c r="DK89" s="214">
        <f t="shared" si="6583"/>
        <v>50.40887086526169</v>
      </c>
      <c r="DL89" s="213">
        <f t="shared" si="6583"/>
        <v>48.640179061969491</v>
      </c>
      <c r="DM89" s="213">
        <f t="shared" si="6583"/>
        <v>46.565262818429431</v>
      </c>
      <c r="DN89" s="213">
        <f t="shared" si="6583"/>
        <v>44.703814575544953</v>
      </c>
      <c r="DO89" s="213">
        <f t="shared" si="6583"/>
        <v>43.040730440043973</v>
      </c>
      <c r="DP89" s="213">
        <f t="shared" si="6583"/>
        <v>41.560038616538009</v>
      </c>
      <c r="DQ89" s="213">
        <f t="shared" si="6583"/>
        <v>40.245316783256158</v>
      </c>
      <c r="DR89" s="213">
        <f t="shared" si="6583"/>
        <v>39.080131144810792</v>
      </c>
      <c r="DS89" s="213">
        <f t="shared" si="6583"/>
        <v>38.048488610069597</v>
      </c>
      <c r="DT89" s="213">
        <f t="shared" ref="DT89" si="6584">(DT88-DS88)*1000</f>
        <v>37.255553867879598</v>
      </c>
      <c r="DU89" s="213">
        <f t="shared" ref="DU89" si="6585">(DU88-DT88)*1000</f>
        <v>36.40815729633573</v>
      </c>
      <c r="DV89" s="213">
        <f t="shared" ref="DV89" si="6586">(DV88-DU88)*1000</f>
        <v>35.527315724593223</v>
      </c>
      <c r="DW89" s="213">
        <f t="shared" ref="DW89" si="6587">(DW88-DV88)*1000</f>
        <v>34.633038384278336</v>
      </c>
      <c r="DX89" s="213">
        <f t="shared" ref="DX89" si="6588">(DX88-DW88)*1000</f>
        <v>33.744172009129159</v>
      </c>
      <c r="DY89" s="213">
        <f t="shared" ref="DY89" si="6589">(DY88-DX88)*1000</f>
        <v>32.878287165537756</v>
      </c>
      <c r="DZ89" s="213">
        <f t="shared" ref="DZ89" si="6590">(DZ88-DY88)*1000</f>
        <v>32.051608197154025</v>
      </c>
      <c r="EA89" s="213">
        <f t="shared" ref="EA89" si="6591">(EA88-DZ88)*1000</f>
        <v>31.278993921677767</v>
      </c>
      <c r="EB89" s="213">
        <f t="shared" ref="EB89" si="6592">(EB88-EA88)*1000</f>
        <v>30.600173783241758</v>
      </c>
      <c r="EC89" s="213">
        <f t="shared" ref="EC89" si="6593">(EC88-EB88)*1000</f>
        <v>29.995580481113393</v>
      </c>
      <c r="ED89" s="213">
        <f t="shared" ref="ED89" si="6594">(ED88-EC88)*1000</f>
        <v>29.448276443964971</v>
      </c>
      <c r="EE89" s="213">
        <f t="shared" ref="EE89" si="6595">(EE88-ED88)*1000</f>
        <v>28.943943098020952</v>
      </c>
      <c r="EF89" s="213">
        <f t="shared" ref="EF89" si="6596">(EF88-EE88)*1000</f>
        <v>28.470828551824923</v>
      </c>
      <c r="EG89" s="213">
        <f t="shared" ref="EG89" si="6597">(EG88-EF88)*1000</f>
        <v>28.019655121113374</v>
      </c>
      <c r="EH89" s="213">
        <f t="shared" ref="EH89" si="6598">(EH88-EG88)*1000</f>
        <v>27.583488912103604</v>
      </c>
      <c r="EI89" s="213">
        <f t="shared" ref="EI89" si="6599">(EI88-EH88)*1000</f>
        <v>27.148826750941879</v>
      </c>
      <c r="EJ89" s="213">
        <f t="shared" ref="EJ89" si="6600">(EJ88-EI88)*1000</f>
        <v>26.726434809376087</v>
      </c>
      <c r="EK89" s="213">
        <f t="shared" ref="EK89" si="6601">(EK88-EJ88)*1000</f>
        <v>26.324130815957858</v>
      </c>
      <c r="EL89" s="213">
        <f t="shared" ref="EL89" si="6602">(EL88-EK88)*1000</f>
        <v>25.947048667703143</v>
      </c>
      <c r="EM89" s="213">
        <f t="shared" ref="EM89" si="6603">(EM88-EL88)*1000</f>
        <v>25.597913446205212</v>
      </c>
      <c r="EN89" s="213">
        <f t="shared" ref="EN89" si="6604">(EN88-EM88)*1000</f>
        <v>25.277320828752892</v>
      </c>
      <c r="EO89" s="213">
        <f t="shared" ref="EO89" si="6605">(EO88-EN88)*1000</f>
        <v>24.98401481542345</v>
      </c>
      <c r="EP89" s="213">
        <f t="shared" ref="EP89" si="6606">(EP88-EO88)*1000</f>
        <v>24.71515744685604</v>
      </c>
      <c r="EQ89" s="213">
        <f t="shared" ref="EQ89" si="6607">(EQ88-EP88)*1000</f>
        <v>24.464045205029095</v>
      </c>
      <c r="ER89" s="213">
        <f t="shared" ref="ER89" si="6608">(ER88-EQ88)*1000</f>
        <v>24.226178057094927</v>
      </c>
      <c r="ES89" s="213">
        <f t="shared" ref="ES89" si="6609">(ES88-ER88)*1000</f>
        <v>23.998854063346897</v>
      </c>
      <c r="ET89" s="213">
        <f t="shared" ref="ET89" si="6610">(ET88-ES88)*1000</f>
        <v>23.780784051378845</v>
      </c>
      <c r="EU89" s="213">
        <f t="shared" ref="EU89" si="6611">(EU88-ET88)*1000</f>
        <v>23.571730123993717</v>
      </c>
      <c r="EV89" s="213">
        <f t="shared" ref="EV89" si="6612">(EV88-EU88)*1000</f>
        <v>23.372171229176786</v>
      </c>
      <c r="EW89" s="213">
        <f t="shared" ref="EW89" si="6613">(EW88-EV88)*1000</f>
        <v>23.18299841742899</v>
      </c>
      <c r="EX89" s="213">
        <f t="shared" ref="EX89" si="6614">(EX88-EW88)*1000</f>
        <v>23.005876944022674</v>
      </c>
      <c r="EY89" s="213">
        <f t="shared" ref="EY89" si="6615">(EY88-EX88)*1000</f>
        <v>22.84120336024742</v>
      </c>
      <c r="EZ89" s="213">
        <f t="shared" ref="EZ89" si="6616">(EZ88-EY88)*1000</f>
        <v>22.688479757356106</v>
      </c>
      <c r="FA89" s="213">
        <f t="shared" ref="FA89" si="6617">(FA88-EZ88)*1000</f>
        <v>22.54663930798273</v>
      </c>
      <c r="FB89" s="213">
        <f t="shared" ref="FB89" si="6618">(FB88-FA88)*1000</f>
        <v>22.414323815510784</v>
      </c>
      <c r="FC89" s="213">
        <f t="shared" ref="FC89" si="6619">(FC88-FB88)*1000</f>
        <v>22.290114691319474</v>
      </c>
      <c r="FD89" s="213">
        <f t="shared" ref="FD89" si="6620">(FD88-FC88)*1000</f>
        <v>22.172719454925272</v>
      </c>
      <c r="FE89" s="213">
        <f t="shared" ref="FE89" si="6621">(FE88-FD88)*1000</f>
        <v>22.061116499703104</v>
      </c>
      <c r="FF89" s="213">
        <f t="shared" ref="FF89" si="6622">(FF88-FE88)*1000</f>
        <v>21.95489193749367</v>
      </c>
      <c r="FG89" s="213">
        <f t="shared" ref="FG89" si="6623">(FG88-FF88)*1000</f>
        <v>21.853987438252176</v>
      </c>
      <c r="FH89" s="213">
        <f t="shared" ref="FH89" si="6624">(FH88-FG88)*1000</f>
        <v>21.758504705584159</v>
      </c>
      <c r="FI89" s="213">
        <f t="shared" ref="FI89" si="6625">(FI88-FH88)*1000</f>
        <v>21.668561586764667</v>
      </c>
      <c r="FJ89" s="213">
        <f t="shared" ref="FJ89" si="6626">(FJ88-FI88)*1000</f>
        <v>21.584194594652217</v>
      </c>
      <c r="FK89" s="213">
        <f t="shared" ref="FK89" si="6627">(FK88-FJ88)*1000</f>
        <v>21.505302489160272</v>
      </c>
      <c r="FL89" s="213">
        <f t="shared" ref="FL89" si="6628">(FL88-FK88)*1000</f>
        <v>21.431625528023801</v>
      </c>
      <c r="FM89" s="213">
        <f t="shared" ref="FM89" si="6629">(FM88-FL88)*1000</f>
        <v>21.362708941527586</v>
      </c>
      <c r="FN89" s="213">
        <f t="shared" ref="FN89" si="6630">(FN88-FM88)*1000</f>
        <v>21.298039169447947</v>
      </c>
      <c r="FO89" s="213">
        <f t="shared" ref="FO89" si="6631">(FO88-FN88)*1000</f>
        <v>21.23713460884602</v>
      </c>
      <c r="FP89" s="213">
        <f t="shared" ref="FP89" si="6632">(FP88-FO88)*1000</f>
        <v>21.179598526003929</v>
      </c>
      <c r="FQ89" s="213">
        <f t="shared" ref="FQ89" si="6633">(FQ88-FP88)*1000</f>
        <v>21.125141369829237</v>
      </c>
      <c r="FR89" s="213">
        <f t="shared" ref="FR89" si="6634">(FR88-FQ88)*1000</f>
        <v>21.073579240429297</v>
      </c>
      <c r="FS89" s="213">
        <f t="shared" ref="FS89" si="6635">(FS88-FR88)*1000</f>
        <v>21.02481472521589</v>
      </c>
      <c r="FT89" s="213">
        <f t="shared" ref="FT89" si="6636">(FT88-FS88)*1000</f>
        <v>20.978805723238736</v>
      </c>
      <c r="FU89" s="213">
        <f t="shared" ref="FU89" si="6637">(FU88-FT88)*1000</f>
        <v>20.935507172186618</v>
      </c>
      <c r="FV89" s="213">
        <f t="shared" ref="FV89" si="6638">(FV88-FU88)*1000</f>
        <v>20.894840973522122</v>
      </c>
      <c r="FW89" s="213">
        <f t="shared" ref="FW89" si="6639">(FW88-FV88)*1000</f>
        <v>20.856686699566751</v>
      </c>
      <c r="FX89" s="213">
        <f t="shared" ref="FX89" si="6640">(FX88-FW88)*1000</f>
        <v>20.82088658561787</v>
      </c>
      <c r="FY89" s="213">
        <f t="shared" ref="FY89" si="6641">(FY88-FX88)*1000</f>
        <v>20.787259215985898</v>
      </c>
    </row>
    <row r="90" spans="1:183" s="118" customFormat="1" x14ac:dyDescent="0.25">
      <c r="A90" s="118" t="s">
        <v>140</v>
      </c>
      <c r="B90" s="118" t="s">
        <v>118</v>
      </c>
      <c r="I90" s="119"/>
      <c r="J90" s="120">
        <f t="shared" ref="J90:Q90" si="6642">(J88-G88)/(G85-D85)</f>
        <v>0.13937384772451883</v>
      </c>
      <c r="K90" s="120">
        <f t="shared" si="6642"/>
        <v>0.20579666498129151</v>
      </c>
      <c r="L90" s="120">
        <f t="shared" si="6642"/>
        <v>0.2294626680778081</v>
      </c>
      <c r="M90" s="120">
        <f t="shared" si="6642"/>
        <v>0.27576448241378049</v>
      </c>
      <c r="N90" s="120">
        <f t="shared" si="6642"/>
        <v>0.32934332429761387</v>
      </c>
      <c r="O90" s="120">
        <f t="shared" si="6642"/>
        <v>0.390515131769261</v>
      </c>
      <c r="P90" s="120">
        <f t="shared" si="6642"/>
        <v>0.39046669903202347</v>
      </c>
      <c r="Q90" s="120">
        <f t="shared" si="6642"/>
        <v>0.26309027882639202</v>
      </c>
      <c r="R90" s="120">
        <f t="shared" ref="R90:CC90" si="6643">(R88-O88)/(O85-L85)</f>
        <v>0.16038591574690569</v>
      </c>
      <c r="S90" s="120">
        <f t="shared" si="6643"/>
        <v>7.7571881969545453E-2</v>
      </c>
      <c r="T90" s="120">
        <f t="shared" si="6643"/>
        <v>7.7573321175846838E-2</v>
      </c>
      <c r="U90" s="120">
        <f t="shared" si="6643"/>
        <v>7.7578923925768067E-2</v>
      </c>
      <c r="V90" s="120">
        <f t="shared" si="6643"/>
        <v>7.7587025957081168E-2</v>
      </c>
      <c r="W90" s="120">
        <f t="shared" si="6643"/>
        <v>7.7593561086080634E-2</v>
      </c>
      <c r="X90" s="120">
        <f t="shared" si="6643"/>
        <v>7.7598832153363981E-2</v>
      </c>
      <c r="Y90" s="120">
        <f t="shared" si="6643"/>
        <v>7.7603083535751183E-2</v>
      </c>
      <c r="Z90" s="120">
        <f t="shared" si="6643"/>
        <v>7.7606512409269676E-2</v>
      </c>
      <c r="AA90" s="120">
        <f t="shared" si="6643"/>
        <v>9.858470313388247E-2</v>
      </c>
      <c r="AB90" s="120">
        <f t="shared" si="6643"/>
        <v>0.12777482900157686</v>
      </c>
      <c r="AC90" s="120">
        <f t="shared" si="6643"/>
        <v>0.17031548271944974</v>
      </c>
      <c r="AD90" s="120">
        <f t="shared" si="6643"/>
        <v>0.17658436154559784</v>
      </c>
      <c r="AE90" s="120">
        <f t="shared" si="6643"/>
        <v>0.15010984406607697</v>
      </c>
      <c r="AF90" s="120">
        <f t="shared" si="6643"/>
        <v>0.12571489554085868</v>
      </c>
      <c r="AG90" s="120">
        <f t="shared" si="6643"/>
        <v>0.10360455469296004</v>
      </c>
      <c r="AH90" s="120">
        <f t="shared" si="6643"/>
        <v>0.10165073214091649</v>
      </c>
      <c r="AI90" s="120">
        <f t="shared" si="6643"/>
        <v>0.13630307235166492</v>
      </c>
      <c r="AJ90" s="120">
        <f t="shared" si="6643"/>
        <v>0.19661625368170108</v>
      </c>
      <c r="AK90" s="120">
        <f t="shared" si="6643"/>
        <v>0.32463036077620594</v>
      </c>
      <c r="AL90" s="120">
        <f t="shared" si="6643"/>
        <v>0.35755212067835496</v>
      </c>
      <c r="AM90" s="120">
        <f t="shared" si="6643"/>
        <v>0.28691840233050553</v>
      </c>
      <c r="AN90" s="120">
        <f t="shared" si="6643"/>
        <v>0.21350620236888118</v>
      </c>
      <c r="AO90" s="120">
        <f t="shared" si="6643"/>
        <v>0.16653639260039194</v>
      </c>
      <c r="AP90" s="120">
        <f t="shared" si="6643"/>
        <v>0.19674970859365062</v>
      </c>
      <c r="AQ90" s="120">
        <f t="shared" si="6643"/>
        <v>0.24503211970268896</v>
      </c>
      <c r="AR90" s="120">
        <f t="shared" si="6643"/>
        <v>0.23639161490519098</v>
      </c>
      <c r="AS90" s="120">
        <f t="shared" si="6643"/>
        <v>0.2026050459302583</v>
      </c>
      <c r="AT90" s="120">
        <f t="shared" si="6643"/>
        <v>0.1711786294979798</v>
      </c>
      <c r="AU90" s="120">
        <f t="shared" si="6643"/>
        <v>0.15158135665490866</v>
      </c>
      <c r="AV90" s="120">
        <f t="shared" si="6643"/>
        <v>0.18552418201869647</v>
      </c>
      <c r="AW90" s="120">
        <f t="shared" si="6643"/>
        <v>0.22465875028185914</v>
      </c>
      <c r="AX90" s="120">
        <f t="shared" si="6643"/>
        <v>0.2797486096038827</v>
      </c>
      <c r="AY90" s="120">
        <f t="shared" si="6643"/>
        <v>0.28207427855177614</v>
      </c>
      <c r="AZ90" s="120">
        <f t="shared" si="6643"/>
        <v>0.23825711503206268</v>
      </c>
      <c r="BA90" s="120">
        <f t="shared" si="6643"/>
        <v>0.19068884857981319</v>
      </c>
      <c r="BB90" s="120">
        <f t="shared" si="6643"/>
        <v>0.14782979518552058</v>
      </c>
      <c r="BC90" s="120">
        <f t="shared" si="6643"/>
        <v>0.14557275887642585</v>
      </c>
      <c r="BD90" s="120">
        <f t="shared" si="6643"/>
        <v>0.15326488699202093</v>
      </c>
      <c r="BE90" s="120">
        <f t="shared" si="6643"/>
        <v>0.16098982255877006</v>
      </c>
      <c r="BF90" s="120">
        <f t="shared" si="6643"/>
        <v>0.16753709117545593</v>
      </c>
      <c r="BG90" s="120">
        <f t="shared" si="6643"/>
        <v>0.17127686474367601</v>
      </c>
      <c r="BH90" s="120">
        <f t="shared" si="6643"/>
        <v>0.17447143333065482</v>
      </c>
      <c r="BI90" s="120">
        <f t="shared" si="6643"/>
        <v>0.17681655623034045</v>
      </c>
      <c r="BJ90" s="120">
        <f t="shared" si="6643"/>
        <v>0.17956861765633461</v>
      </c>
      <c r="BK90" s="120">
        <f t="shared" si="6643"/>
        <v>0.17825652322913657</v>
      </c>
      <c r="BL90" s="175">
        <f t="shared" si="6643"/>
        <v>0.17375144476643006</v>
      </c>
      <c r="BM90" s="149">
        <f t="shared" si="6643"/>
        <v>0.16563743143194404</v>
      </c>
      <c r="BN90" s="120">
        <f t="shared" si="6643"/>
        <v>0.15752058963904431</v>
      </c>
      <c r="BO90" s="120">
        <f t="shared" si="6643"/>
        <v>0.15347105492810634</v>
      </c>
      <c r="BP90" s="120">
        <f t="shared" si="6643"/>
        <v>0.15388222669446663</v>
      </c>
      <c r="BQ90" s="120">
        <f t="shared" si="6643"/>
        <v>0.15912419541345679</v>
      </c>
      <c r="BR90" s="120">
        <f t="shared" si="6643"/>
        <v>0.1635252270634267</v>
      </c>
      <c r="BS90" s="120">
        <f t="shared" si="6643"/>
        <v>0.166143624633037</v>
      </c>
      <c r="BT90" s="149">
        <f t="shared" si="6643"/>
        <v>0.16658480156455602</v>
      </c>
      <c r="BU90" s="120">
        <f t="shared" si="6643"/>
        <v>0.16589034964652885</v>
      </c>
      <c r="BV90" s="120">
        <f t="shared" si="6643"/>
        <v>0.16455285901920103</v>
      </c>
      <c r="BW90" s="120">
        <f t="shared" si="6643"/>
        <v>0.16322629204475908</v>
      </c>
      <c r="BX90" s="120">
        <f t="shared" si="6643"/>
        <v>0.16219062387902289</v>
      </c>
      <c r="BY90" s="120">
        <f t="shared" si="6643"/>
        <v>0.16153028792994278</v>
      </c>
      <c r="BZ90" s="120">
        <f t="shared" si="6643"/>
        <v>0.16087984546959533</v>
      </c>
      <c r="CA90" s="149">
        <f t="shared" si="6643"/>
        <v>0.16027868642588303</v>
      </c>
      <c r="CB90" s="120">
        <f t="shared" si="6643"/>
        <v>0.15984314922977458</v>
      </c>
      <c r="CC90" s="120">
        <f t="shared" si="6643"/>
        <v>0.15964993154287405</v>
      </c>
      <c r="CD90" s="120">
        <f t="shared" ref="CD90:DS90" si="6644">(CD88-CA88)/(CA85-BX85)</f>
        <v>0.15945148637315285</v>
      </c>
      <c r="CE90" s="120">
        <f t="shared" si="6644"/>
        <v>0.15903012032776781</v>
      </c>
      <c r="CF90" s="120">
        <f t="shared" si="6644"/>
        <v>0.15811071214496167</v>
      </c>
      <c r="CG90" s="120">
        <f t="shared" si="6644"/>
        <v>0.15695180525327729</v>
      </c>
      <c r="CH90" s="149">
        <f t="shared" si="6644"/>
        <v>0.15579624175915849</v>
      </c>
      <c r="CI90" s="120">
        <f t="shared" si="6644"/>
        <v>0.1549362339446248</v>
      </c>
      <c r="CJ90" s="120">
        <f t="shared" si="6644"/>
        <v>0.1544751231086926</v>
      </c>
      <c r="CK90" s="120">
        <f t="shared" si="6644"/>
        <v>0.15428492468024183</v>
      </c>
      <c r="CL90" s="120">
        <f t="shared" si="6644"/>
        <v>0.1471744617710245</v>
      </c>
      <c r="CM90" s="120">
        <f t="shared" si="6644"/>
        <v>0.1522539365148472</v>
      </c>
      <c r="CN90" s="120">
        <f t="shared" si="6644"/>
        <v>0.1576413420590273</v>
      </c>
      <c r="CO90" s="149">
        <f t="shared" si="6644"/>
        <v>0.17297675607749316</v>
      </c>
      <c r="CP90" s="120">
        <f t="shared" si="6644"/>
        <v>0.18113975229145543</v>
      </c>
      <c r="CQ90" s="120">
        <f t="shared" si="6644"/>
        <v>0.18831940520931686</v>
      </c>
      <c r="CR90" s="120">
        <f t="shared" si="6644"/>
        <v>0.19562639596426309</v>
      </c>
      <c r="CS90" s="120">
        <f t="shared" si="6644"/>
        <v>0.19313680771073449</v>
      </c>
      <c r="CT90" s="120">
        <f t="shared" si="6644"/>
        <v>0.19084591753187033</v>
      </c>
      <c r="CU90" s="120">
        <f t="shared" si="6644"/>
        <v>0.18971007960277006</v>
      </c>
      <c r="CV90" s="149">
        <f t="shared" si="6644"/>
        <v>0.18976358018632833</v>
      </c>
      <c r="CW90" s="120">
        <f t="shared" si="6644"/>
        <v>0.19213509622591451</v>
      </c>
      <c r="CX90" s="120">
        <f t="shared" si="6644"/>
        <v>0.1958675305769777</v>
      </c>
      <c r="CY90" s="120">
        <f t="shared" si="6644"/>
        <v>0.1981644667763236</v>
      </c>
      <c r="CZ90" s="120">
        <f t="shared" si="6644"/>
        <v>0.19884668294418048</v>
      </c>
      <c r="DA90" s="120">
        <f t="shared" si="6644"/>
        <v>0.19769827759526562</v>
      </c>
      <c r="DB90" s="120">
        <f t="shared" si="6644"/>
        <v>0.19483495753565752</v>
      </c>
      <c r="DC90" s="120">
        <f t="shared" si="6644"/>
        <v>0.19032155148173657</v>
      </c>
      <c r="DD90" s="149">
        <f t="shared" si="6644"/>
        <v>0.18293615403284985</v>
      </c>
      <c r="DE90" s="120">
        <f t="shared" si="6644"/>
        <v>0.17432957545026001</v>
      </c>
      <c r="DF90" s="120">
        <f t="shared" si="6644"/>
        <v>0.16811918881625837</v>
      </c>
      <c r="DG90" s="120">
        <f t="shared" si="6644"/>
        <v>0.16421945414785927</v>
      </c>
      <c r="DH90" s="120">
        <f t="shared" si="6644"/>
        <v>0.16422096393470598</v>
      </c>
      <c r="DI90" s="120">
        <f t="shared" si="6644"/>
        <v>0.16436833371389317</v>
      </c>
      <c r="DJ90" s="120">
        <f t="shared" si="6644"/>
        <v>0.16443241442637965</v>
      </c>
      <c r="DK90" s="149">
        <f t="shared" si="6644"/>
        <v>0.16417549000308149</v>
      </c>
      <c r="DL90" s="120">
        <f t="shared" si="6644"/>
        <v>0.16314020022939132</v>
      </c>
      <c r="DM90" s="120">
        <f t="shared" si="6644"/>
        <v>0.16105752816528882</v>
      </c>
      <c r="DN90" s="120">
        <f t="shared" si="6644"/>
        <v>0.15823394277964684</v>
      </c>
      <c r="DO90" s="120">
        <f t="shared" si="6644"/>
        <v>0.15499561971948783</v>
      </c>
      <c r="DP90" s="120">
        <f t="shared" si="6644"/>
        <v>0.15185153780324936</v>
      </c>
      <c r="DQ90" s="120">
        <f t="shared" si="6644"/>
        <v>0.14896235033052138</v>
      </c>
      <c r="DR90" s="120">
        <f t="shared" si="6644"/>
        <v>0.14644756973419593</v>
      </c>
      <c r="DS90" s="120">
        <f t="shared" si="6644"/>
        <v>0.14449737327899995</v>
      </c>
      <c r="DT90" s="120">
        <f t="shared" ref="DT90" si="6645">(DT88-DQ88)/(DQ85-DN85)</f>
        <v>0.14317316904248514</v>
      </c>
      <c r="DU90" s="120">
        <f t="shared" ref="DU90" si="6646">(DU88-DR88)/(DR85-DO85)</f>
        <v>0.14219485539283719</v>
      </c>
      <c r="DV90" s="120">
        <f t="shared" ref="DV90" si="6647">(DV88-DS88)/(DS85-DP85)</f>
        <v>0.1413160628367274</v>
      </c>
      <c r="DW90" s="120">
        <f t="shared" ref="DW90" si="6648">(DW88-DT88)/(DT85-DQ85)</f>
        <v>0.14016630225703688</v>
      </c>
      <c r="DX90" s="120">
        <f t="shared" ref="DX90" si="6649">(DX88-DU88)/(DU85-DR85)</f>
        <v>0.13874894613687502</v>
      </c>
      <c r="DY90" s="120">
        <f t="shared" ref="DY90" si="6650">(DY88-DV88)/(DV85-DS85)</f>
        <v>0.13710075603056979</v>
      </c>
      <c r="DZ90" s="120">
        <f t="shared" ref="DZ90" si="6651">(DZ88-DW88)/(DW85-DT85)</f>
        <v>0.13528865294446088</v>
      </c>
      <c r="EA90" s="120">
        <f t="shared" ref="EA90" si="6652">(EA88-DX88)/(DX85-DU85)</f>
        <v>0.13342952272421701</v>
      </c>
      <c r="EB90" s="120">
        <f t="shared" ref="EB90" si="6653">(EB88-DY88)/(DY85-DV85)</f>
        <v>0.13166761440130245</v>
      </c>
      <c r="EC90" s="120">
        <f t="shared" ref="EC90" si="6654">(EC88-DZ88)/(DZ85-DW85)</f>
        <v>0.1300932646171522</v>
      </c>
      <c r="ED90" s="120">
        <f t="shared" ref="ED90" si="6655">(ED88-EA88)/(EA85-DX85)</f>
        <v>0.1287459293552432</v>
      </c>
      <c r="EE90" s="120">
        <f t="shared" ref="EE90" si="6656">(EE88-EB88)/(EB85-DY85)</f>
        <v>0.1275884199582224</v>
      </c>
      <c r="EF90" s="120">
        <f t="shared" ref="EF90" si="6657">(EF88-EC88)/(EC85-DZ85)</f>
        <v>0.12657350017872934</v>
      </c>
      <c r="EG90" s="120">
        <f t="shared" ref="EG90" si="6658">(EG88-ED88)/(ED85-EA85)</f>
        <v>0.12564919820433673</v>
      </c>
      <c r="EH90" s="120">
        <f t="shared" ref="EH90" si="6659">(EH88-EE88)/(EE85-EB85)</f>
        <v>0.12475522462996644</v>
      </c>
      <c r="EI90" s="120">
        <f t="shared" ref="EI90" si="6660">(EI88-EF88)/(EF85-EC85)</f>
        <v>0.12383450869389845</v>
      </c>
      <c r="EJ90" s="120">
        <f t="shared" ref="EJ90" si="6661">(EJ88-EG88)/(EG85-ED85)</f>
        <v>0.1228654460853411</v>
      </c>
      <c r="EK90" s="120">
        <f t="shared" ref="EK90" si="6662">(EK88-EH88)/(EH85-EE85)</f>
        <v>0.12185449188802311</v>
      </c>
      <c r="EL90" s="120">
        <f t="shared" ref="EL90" si="6663">(EL88-EI88)/(EI85-EF85)</f>
        <v>0.12084219228806153</v>
      </c>
      <c r="EM90" s="120">
        <f t="shared" ref="EM90" si="6664">(EM88-EJ88)/(EJ85-EG85)</f>
        <v>0.11986452897798099</v>
      </c>
      <c r="EN90" s="120">
        <f t="shared" ref="EN90" si="6665">(EN88-EK88)/(EK85-EH85)</f>
        <v>0.11894980839313164</v>
      </c>
      <c r="EO90" s="120">
        <f t="shared" ref="EO90" si="6666">(EO88-EL88)/(EL85-EI85)</f>
        <v>0.11811638504221326</v>
      </c>
      <c r="EP90" s="120">
        <f t="shared" ref="EP90" si="6667">(EP88-EM88)/(EM85-EJ85)</f>
        <v>0.11736880045217095</v>
      </c>
      <c r="EQ90" s="120">
        <f t="shared" ref="EQ90" si="6668">(EQ88-EN88)/(EN85-EK85)</f>
        <v>0.11669593753725042</v>
      </c>
      <c r="ER90" s="120">
        <f t="shared" ref="ER90" si="6669">(ER88-EO88)/(EO85-EL85)</f>
        <v>0.11607818431609473</v>
      </c>
      <c r="ES90" s="120">
        <f t="shared" ref="ES90" si="6670">(ES88-EP88)/(EP85-EM85)</f>
        <v>0.11549364121382749</v>
      </c>
      <c r="ET90" s="120">
        <f t="shared" ref="ET90" si="6671">(ET88-EQ88)/(EQ85-EN85)</f>
        <v>0.11492684489877222</v>
      </c>
      <c r="EU90" s="120">
        <f t="shared" ref="EU90" si="6672">(EU88-ER88)/(ER85-EO85)</f>
        <v>0.11436897955841947</v>
      </c>
      <c r="EV90" s="120">
        <f t="shared" ref="EV90" si="6673">(EV88-ES88)/(ES85-EP85)</f>
        <v>0.11381750764004146</v>
      </c>
      <c r="EW90" s="120">
        <f t="shared" ref="EW90" si="6674">(EW88-ET88)/(ET85-EQ85)</f>
        <v>0.11327589633766313</v>
      </c>
      <c r="EX90" s="120">
        <f t="shared" ref="EX90" si="6675">(EX88-EU88)/(EU85-ER85)</f>
        <v>0.11275232302261975</v>
      </c>
      <c r="EY90" s="120">
        <f t="shared" ref="EY90" si="6676">(EY88-EV88)/(EV85-ES85)</f>
        <v>0.11225571374799362</v>
      </c>
      <c r="EZ90" s="120">
        <f t="shared" ref="EZ90" si="6677">(EZ88-EW88)/(EW85-ET85)</f>
        <v>0.11179295468656283</v>
      </c>
      <c r="FA90" s="120">
        <f t="shared" ref="FA90" si="6678">(FA88-EX88)/(EX85-EU85)</f>
        <v>0.11136613786328436</v>
      </c>
      <c r="FB90" s="120">
        <f t="shared" ref="FB90" si="6679">(FB88-EY88)/(EY85-EV85)</f>
        <v>0.11097349272816584</v>
      </c>
      <c r="FC90" s="120">
        <f t="shared" ref="FC90" si="6680">(FC88-EZ88)/(EZ85-EW85)</f>
        <v>0.11061052022924799</v>
      </c>
      <c r="FD90" s="120">
        <f t="shared" ref="FD90" si="6681">(FD88-FA88)/(FA85-EX85)</f>
        <v>0.11027123251802375</v>
      </c>
      <c r="FE90" s="120">
        <f t="shared" ref="FE90" si="6682">(FE88-FB88)/(FB85-EY85)</f>
        <v>0.10994962804006728</v>
      </c>
      <c r="FF90" s="120">
        <f t="shared" ref="FF90" si="6683">(FF88-FC88)/(FC85-EZ85)</f>
        <v>0.10964121167761461</v>
      </c>
      <c r="FG90" s="120">
        <f t="shared" ref="FG90" si="6684">(FG88-FD88)/(FD85-FA85)</f>
        <v>0.10934367192514403</v>
      </c>
      <c r="FH90" s="120">
        <f t="shared" ref="FH90" si="6685">(FH88-FE88)/(FE85-FB85)</f>
        <v>0.10905688061038064</v>
      </c>
      <c r="FI90" s="120">
        <f t="shared" ref="FI90" si="6686">(FI88-FF88)/(FF85-FC85)</f>
        <v>0.10878202947096217</v>
      </c>
      <c r="FJ90" s="120">
        <f t="shared" ref="FJ90" si="6687">(FJ88-FG88)/(FG85-FD85)</f>
        <v>0.10852083556793161</v>
      </c>
      <c r="FK90" s="120">
        <f t="shared" ref="FK90" si="6688">(FK88-FH88)/(FH85-FE85)</f>
        <v>0.10827486975072464</v>
      </c>
      <c r="FL90" s="120">
        <f t="shared" ref="FL90" si="6689">(FL88-FI88)/(FI85-FF85)</f>
        <v>0.10804500636800085</v>
      </c>
      <c r="FM90" s="120">
        <f t="shared" ref="FM90" si="6690">(FM88-FJ88)/(FJ85-FG85)</f>
        <v>0.10783107780060401</v>
      </c>
      <c r="FN90" s="120">
        <f t="shared" ref="FN90" si="6691">(FN88-FK88)/(FK85-FH85)</f>
        <v>0.10763193602781122</v>
      </c>
      <c r="FO90" s="120">
        <f t="shared" ref="FO90" si="6692">(FO88-FL88)/(FL85-FI85)</f>
        <v>0.10744576900081007</v>
      </c>
      <c r="FP90" s="120">
        <f t="shared" ref="FP90" si="6693">(FP88-FM88)/(FM85-FJ85)</f>
        <v>0.10727061886785606</v>
      </c>
      <c r="FQ90" s="120">
        <f t="shared" ref="FQ90" si="6694">(FQ88-FN88)/(FN85-FK85)</f>
        <v>0.10710476288510583</v>
      </c>
      <c r="FR90" s="120">
        <f t="shared" ref="FR90" si="6695">(FR88-FO88)/(FO85-FL85)</f>
        <v>0.10694694987794354</v>
      </c>
      <c r="FS90" s="120">
        <f t="shared" ref="FS90" si="6696">(FS88-FP88)/(FP85-FM85)</f>
        <v>0.10679649525128354</v>
      </c>
      <c r="FT90" s="120">
        <f t="shared" ref="FT90" si="6697">(FT88-FQ88)/(FQ85-FN85)</f>
        <v>0.10665322762175335</v>
      </c>
      <c r="FU90" s="120">
        <f t="shared" ref="FU90" si="6698">(FU88-FR88)/(FR85-FO85)</f>
        <v>0.1065172988012018</v>
      </c>
      <c r="FV90" s="120">
        <f t="shared" ref="FV90" si="6699">(FV88-FS88)/(FS85-FP85)</f>
        <v>0.10638894962543696</v>
      </c>
      <c r="FW90" s="120">
        <f t="shared" ref="FW90" si="6700">(FW88-FT88)/(FT85-FQ85)</f>
        <v>0.10626830023888482</v>
      </c>
      <c r="FX90" s="120">
        <f t="shared" ref="FX90" si="6701">(FX88-FU88)/(FU85-FR85)</f>
        <v>0.10615524299694785</v>
      </c>
      <c r="FY90" s="120">
        <f t="shared" ref="FY90" si="6702">(FY88-FV88)/(FV85-FS85)</f>
        <v>0.1060494219054753</v>
      </c>
      <c r="GA90" s="118" t="s">
        <v>140</v>
      </c>
    </row>
    <row r="91" spans="1:183" s="191" customFormat="1" x14ac:dyDescent="0.25">
      <c r="A91" s="191" t="s">
        <v>192</v>
      </c>
      <c r="I91" s="192">
        <f>I17</f>
        <v>0.4</v>
      </c>
      <c r="J91" s="192">
        <f t="shared" ref="J91:BU91" si="6703">J17</f>
        <v>0.52183990236582178</v>
      </c>
      <c r="K91" s="192">
        <f t="shared" si="6703"/>
        <v>0.67292138129944079</v>
      </c>
      <c r="L91" s="192">
        <f t="shared" si="6703"/>
        <v>0.86026241517712843</v>
      </c>
      <c r="M91" s="192">
        <f t="shared" si="6703"/>
        <v>1.0925652971854611</v>
      </c>
      <c r="N91" s="192">
        <f t="shared" si="6703"/>
        <v>1.3806208708757937</v>
      </c>
      <c r="O91" s="192">
        <f t="shared" si="6703"/>
        <v>1.7378097822518057</v>
      </c>
      <c r="P91" s="192">
        <f t="shared" si="6703"/>
        <v>2.1807240323580608</v>
      </c>
      <c r="Q91" s="192">
        <f t="shared" si="6703"/>
        <v>2.729937702489817</v>
      </c>
      <c r="R91" s="192">
        <f t="shared" si="6703"/>
        <v>3.4109626534531947</v>
      </c>
      <c r="S91" s="192">
        <f t="shared" si="6703"/>
        <v>4.2554335926477824</v>
      </c>
      <c r="T91" s="192">
        <f t="shared" si="6703"/>
        <v>5.3025775572490721</v>
      </c>
      <c r="U91" s="192">
        <f t="shared" si="6703"/>
        <v>6.6010360733546705</v>
      </c>
      <c r="V91" s="192">
        <f t="shared" si="6703"/>
        <v>8.2111246333256123</v>
      </c>
      <c r="W91" s="192">
        <f t="shared" si="6703"/>
        <v>10.20763444768958</v>
      </c>
      <c r="X91" s="192">
        <f t="shared" si="6703"/>
        <v>11.290444162267059</v>
      </c>
      <c r="Y91" s="192">
        <f t="shared" si="6703"/>
        <v>12.578112493407856</v>
      </c>
      <c r="Z91" s="192">
        <f t="shared" si="6703"/>
        <v>14.119698899679166</v>
      </c>
      <c r="AA91" s="192">
        <f t="shared" si="6703"/>
        <v>15.97598209952611</v>
      </c>
      <c r="AB91" s="192">
        <f t="shared" si="6703"/>
        <v>18.222244040725045</v>
      </c>
      <c r="AC91" s="192">
        <f t="shared" si="6703"/>
        <v>20.951706875907281</v>
      </c>
      <c r="AD91" s="192">
        <f t="shared" si="6703"/>
        <v>24.279771616855275</v>
      </c>
      <c r="AE91" s="192">
        <f t="shared" si="6703"/>
        <v>28.349238546214288</v>
      </c>
      <c r="AF91" s="192">
        <f t="shared" si="6703"/>
        <v>29.998580216821562</v>
      </c>
      <c r="AG91" s="192">
        <f t="shared" si="6703"/>
        <v>31.816127131815261</v>
      </c>
      <c r="AH91" s="192">
        <f t="shared" si="6703"/>
        <v>33.8312674033387</v>
      </c>
      <c r="AI91" s="192">
        <f t="shared" si="6703"/>
        <v>36.080368868575093</v>
      </c>
      <c r="AJ91" s="192">
        <f t="shared" si="6703"/>
        <v>38.608416346570955</v>
      </c>
      <c r="AK91" s="192">
        <f t="shared" si="6703"/>
        <v>41.47102277087901</v>
      </c>
      <c r="AL91" s="192">
        <f t="shared" si="6703"/>
        <v>43.236358642524557</v>
      </c>
      <c r="AM91" s="192">
        <f t="shared" si="6703"/>
        <v>45.347265112800116</v>
      </c>
      <c r="AN91" s="192">
        <f t="shared" si="6703"/>
        <v>47.516527573798726</v>
      </c>
      <c r="AO91" s="192">
        <f t="shared" si="6703"/>
        <v>49.737981457513733</v>
      </c>
      <c r="AP91" s="192">
        <f t="shared" si="6703"/>
        <v>52.002868526898546</v>
      </c>
      <c r="AQ91" s="192">
        <f t="shared" si="6703"/>
        <v>54.299219647737551</v>
      </c>
      <c r="AR91" s="192">
        <f t="shared" si="6703"/>
        <v>56.611090223800744</v>
      </c>
      <c r="AS91" s="192">
        <f t="shared" si="6703"/>
        <v>57.995004003540664</v>
      </c>
      <c r="AT91" s="192">
        <f t="shared" si="6703"/>
        <v>59.273853555425724</v>
      </c>
      <c r="AU91" s="192">
        <f t="shared" si="6703"/>
        <v>60.589358599322004</v>
      </c>
      <c r="AV91" s="192">
        <f t="shared" si="6703"/>
        <v>61.933314414392953</v>
      </c>
      <c r="AW91" s="192">
        <f t="shared" si="6703"/>
        <v>63.294782035687916</v>
      </c>
      <c r="AX91" s="192">
        <f t="shared" si="6703"/>
        <v>64.659371088762839</v>
      </c>
      <c r="AY91" s="192">
        <f t="shared" si="6703"/>
        <v>66.008354054250802</v>
      </c>
      <c r="AZ91" s="192">
        <f t="shared" si="6703"/>
        <v>67.317572808742554</v>
      </c>
      <c r="BA91" s="192">
        <f t="shared" si="6703"/>
        <v>68.569238703745171</v>
      </c>
      <c r="BB91" s="192">
        <f t="shared" si="6703"/>
        <v>69.778456610870933</v>
      </c>
      <c r="BC91" s="192">
        <f t="shared" si="6703"/>
        <v>70.941793386581224</v>
      </c>
      <c r="BD91" s="192">
        <f t="shared" si="6703"/>
        <v>72.054992916530963</v>
      </c>
      <c r="BE91" s="192">
        <f t="shared" si="6703"/>
        <v>73.1127800899731</v>
      </c>
      <c r="BF91" s="192">
        <f t="shared" si="6703"/>
        <v>74.108614354402548</v>
      </c>
      <c r="BG91" s="192">
        <f t="shared" si="6703"/>
        <v>75.034381252955299</v>
      </c>
      <c r="BH91" s="192">
        <f t="shared" si="6703"/>
        <v>75.951952498825335</v>
      </c>
      <c r="BI91" s="192">
        <f t="shared" si="6703"/>
        <v>76.854935707863362</v>
      </c>
      <c r="BJ91" s="192">
        <f t="shared" si="6703"/>
        <v>77.738026482205967</v>
      </c>
      <c r="BK91" s="192">
        <f t="shared" si="6703"/>
        <v>78.596149156887066</v>
      </c>
      <c r="BL91" s="192">
        <f t="shared" si="6703"/>
        <v>79.424561900129788</v>
      </c>
      <c r="BM91" s="192">
        <f t="shared" si="6703"/>
        <v>80.218948411372295</v>
      </c>
      <c r="BN91" s="192">
        <f t="shared" si="6703"/>
        <v>80.97560956637561</v>
      </c>
      <c r="BO91" s="192">
        <f t="shared" si="6703"/>
        <v>81.706296024126416</v>
      </c>
      <c r="BP91" s="192">
        <f t="shared" si="6703"/>
        <v>82.415168080873414</v>
      </c>
      <c r="BQ91" s="192">
        <f t="shared" si="6703"/>
        <v>83.102152459193732</v>
      </c>
      <c r="BR91" s="192">
        <f t="shared" si="6703"/>
        <v>83.767170963941751</v>
      </c>
      <c r="BS91" s="192">
        <f t="shared" si="6703"/>
        <v>84.41024854642906</v>
      </c>
      <c r="BT91" s="192">
        <f t="shared" si="6703"/>
        <v>85.031654189666611</v>
      </c>
      <c r="BU91" s="192">
        <f t="shared" si="6703"/>
        <v>85.632075929182463</v>
      </c>
      <c r="BV91" s="192">
        <f t="shared" ref="BV91:DS91" si="6704">BV17</f>
        <v>86.212846192533632</v>
      </c>
      <c r="BW91" s="192">
        <f t="shared" si="6704"/>
        <v>86.774055319949809</v>
      </c>
      <c r="BX91" s="192">
        <f t="shared" si="6704"/>
        <v>87.315894832724837</v>
      </c>
      <c r="BY91" s="192">
        <f t="shared" si="6704"/>
        <v>87.838840415622457</v>
      </c>
      <c r="BZ91" s="192">
        <f t="shared" si="6704"/>
        <v>88.343663631348889</v>
      </c>
      <c r="CA91" s="192">
        <f t="shared" si="6704"/>
        <v>88.831448678117098</v>
      </c>
      <c r="CB91" s="192">
        <f t="shared" si="6704"/>
        <v>89.303621667300689</v>
      </c>
      <c r="CC91" s="192">
        <f t="shared" si="6704"/>
        <v>89.761989444801344</v>
      </c>
      <c r="CD91" s="192">
        <f t="shared" si="6704"/>
        <v>90.206552652914041</v>
      </c>
      <c r="CE91" s="192">
        <f t="shared" si="6704"/>
        <v>90.637311895531369</v>
      </c>
      <c r="CF91" s="192">
        <f t="shared" si="6704"/>
        <v>91.054400923730029</v>
      </c>
      <c r="CG91" s="192">
        <f t="shared" si="6704"/>
        <v>91.45809938243481</v>
      </c>
      <c r="CH91" s="192">
        <f t="shared" si="6704"/>
        <v>91.848839856398257</v>
      </c>
      <c r="CI91" s="192">
        <f t="shared" si="6704"/>
        <v>92.290269908450142</v>
      </c>
      <c r="CJ91" s="192">
        <f t="shared" si="6704"/>
        <v>92.625628962266248</v>
      </c>
      <c r="CK91" s="192">
        <f t="shared" si="6704"/>
        <v>92.950780757462908</v>
      </c>
      <c r="CL91" s="192">
        <f t="shared" si="6704"/>
        <v>93.266200899294986</v>
      </c>
      <c r="CM91" s="192">
        <f t="shared" si="6704"/>
        <v>93.572343265255498</v>
      </c>
      <c r="CN91" s="192">
        <f t="shared" si="6704"/>
        <v>93.869632658635723</v>
      </c>
      <c r="CO91" s="192">
        <f t="shared" si="6704"/>
        <v>94.158456491304491</v>
      </c>
      <c r="CP91" s="192">
        <f t="shared" si="6704"/>
        <v>94.439154581777217</v>
      </c>
      <c r="CQ91" s="192">
        <f t="shared" si="6704"/>
        <v>94.717200712263832</v>
      </c>
      <c r="CR91" s="192">
        <f t="shared" si="6704"/>
        <v>94.981640390681562</v>
      </c>
      <c r="CS91" s="192">
        <f t="shared" si="6704"/>
        <v>95.232898226657113</v>
      </c>
      <c r="CT91" s="192">
        <f t="shared" si="6704"/>
        <v>95.471432033714478</v>
      </c>
      <c r="CU91" s="192">
        <f t="shared" si="6704"/>
        <v>95.697718689898309</v>
      </c>
      <c r="CV91" s="192">
        <f t="shared" si="6704"/>
        <v>95.91223860813831</v>
      </c>
      <c r="CW91" s="192">
        <f t="shared" si="6704"/>
        <v>96.115459146292679</v>
      </c>
      <c r="CX91" s="192">
        <f t="shared" si="6704"/>
        <v>96.302623934624691</v>
      </c>
      <c r="CY91" s="192">
        <f t="shared" si="6704"/>
        <v>96.485645428078925</v>
      </c>
      <c r="CZ91" s="192">
        <f t="shared" si="6704"/>
        <v>96.664292565201947</v>
      </c>
      <c r="DA91" s="192">
        <f t="shared" si="6704"/>
        <v>96.838330136442721</v>
      </c>
      <c r="DB91" s="192">
        <f t="shared" si="6704"/>
        <v>97.007522738525708</v>
      </c>
      <c r="DC91" s="192">
        <f t="shared" si="6704"/>
        <v>97.171638265026303</v>
      </c>
      <c r="DD91" s="192">
        <f t="shared" si="6704"/>
        <v>97.33045089763425</v>
      </c>
      <c r="DE91" s="192">
        <f t="shared" si="6704"/>
        <v>97.48374357841908</v>
      </c>
      <c r="DF91" s="192">
        <f t="shared" si="6704"/>
        <v>97.630560997528789</v>
      </c>
      <c r="DG91" s="192">
        <f t="shared" si="6704"/>
        <v>97.771570400541322</v>
      </c>
      <c r="DH91" s="192">
        <f t="shared" si="6704"/>
        <v>97.90739193370041</v>
      </c>
      <c r="DI91" s="192">
        <f t="shared" si="6704"/>
        <v>98.038595946035414</v>
      </c>
      <c r="DJ91" s="192">
        <f t="shared" si="6704"/>
        <v>98.165701591578042</v>
      </c>
      <c r="DK91" s="192">
        <f t="shared" si="6704"/>
        <v>98.289176799110692</v>
      </c>
      <c r="DL91" s="192">
        <f t="shared" si="6704"/>
        <v>98.409439650282394</v>
      </c>
      <c r="DM91" s="192">
        <f t="shared" si="6704"/>
        <v>98.527235749526639</v>
      </c>
      <c r="DN91" s="192">
        <f t="shared" si="6704"/>
        <v>98.642395660597074</v>
      </c>
      <c r="DO91" s="192">
        <f t="shared" si="6704"/>
        <v>98.754815325186954</v>
      </c>
      <c r="DP91" s="192">
        <f t="shared" si="6704"/>
        <v>98.864452927977993</v>
      </c>
      <c r="DQ91" s="192">
        <f t="shared" si="6704"/>
        <v>98.971325279614618</v>
      </c>
      <c r="DR91" s="192">
        <f t="shared" si="6704"/>
        <v>99.075503845920437</v>
      </c>
      <c r="DS91" s="192">
        <f t="shared" si="6704"/>
        <v>99.17711055907769</v>
      </c>
      <c r="DT91" s="192">
        <f t="shared" ref="DT91:FY91" si="6705">DT17</f>
        <v>99.276313551365817</v>
      </c>
      <c r="DU91" s="192">
        <f t="shared" si="6705"/>
        <v>99.373404585869793</v>
      </c>
      <c r="DV91" s="192">
        <f t="shared" si="6705"/>
        <v>99.468614553818668</v>
      </c>
      <c r="DW91" s="192">
        <f t="shared" si="6705"/>
        <v>99.562121656696959</v>
      </c>
      <c r="DX91" s="192">
        <f t="shared" si="6705"/>
        <v>99.654059554738325</v>
      </c>
      <c r="DY91" s="192">
        <f t="shared" si="6705"/>
        <v>99.744525352483393</v>
      </c>
      <c r="DZ91" s="192">
        <f t="shared" si="6705"/>
        <v>99.833587296498521</v>
      </c>
      <c r="EA91" s="192">
        <f t="shared" si="6705"/>
        <v>99.921292067242632</v>
      </c>
      <c r="EB91" s="192">
        <f t="shared" si="6705"/>
        <v>100.00764434116449</v>
      </c>
      <c r="EC91" s="192">
        <f t="shared" si="6705"/>
        <v>100.09268229062845</v>
      </c>
      <c r="ED91" s="192">
        <f t="shared" si="6705"/>
        <v>100.17646841050703</v>
      </c>
      <c r="EE91" s="192">
        <f t="shared" si="6705"/>
        <v>100.25908116814874</v>
      </c>
      <c r="EF91" s="192">
        <f t="shared" si="6705"/>
        <v>100.34060750908434</v>
      </c>
      <c r="EG91" s="192">
        <f t="shared" si="6705"/>
        <v>100.42113623213172</v>
      </c>
      <c r="EH91" s="192">
        <f t="shared" si="6705"/>
        <v>100.50075222864483</v>
      </c>
      <c r="EI91" s="192">
        <f t="shared" si="6705"/>
        <v>100.57953156190719</v>
      </c>
      <c r="EJ91" s="192">
        <f t="shared" si="6705"/>
        <v>100.65752943936158</v>
      </c>
      <c r="EK91" s="192">
        <f t="shared" si="6705"/>
        <v>100.73478706806013</v>
      </c>
      <c r="EL91" s="192">
        <f t="shared" si="6705"/>
        <v>100.81133724881848</v>
      </c>
      <c r="EM91" s="192">
        <f t="shared" si="6705"/>
        <v>100.88720877152754</v>
      </c>
      <c r="EN91" s="192">
        <f t="shared" si="6705"/>
        <v>100.96242968579421</v>
      </c>
      <c r="EO91" s="192">
        <f t="shared" si="6705"/>
        <v>101.03702953112247</v>
      </c>
      <c r="EP91" s="192">
        <f t="shared" si="6705"/>
        <v>101.11104061901307</v>
      </c>
      <c r="EQ91" s="192">
        <f t="shared" si="6705"/>
        <v>101.18450044167977</v>
      </c>
      <c r="ER91" s="192">
        <f t="shared" si="6705"/>
        <v>101.25744772501119</v>
      </c>
      <c r="ES91" s="192">
        <f t="shared" si="6705"/>
        <v>101.32991964586139</v>
      </c>
      <c r="ET91" s="192">
        <f t="shared" si="6705"/>
        <v>101.40195006213455</v>
      </c>
      <c r="EU91" s="192">
        <f t="shared" si="6705"/>
        <v>101.47356860634274</v>
      </c>
      <c r="EV91" s="192">
        <f t="shared" si="6705"/>
        <v>101.54480049773706</v>
      </c>
      <c r="EW91" s="192">
        <f t="shared" si="6705"/>
        <v>101.61566693463269</v>
      </c>
      <c r="EX91" s="192">
        <f t="shared" si="6705"/>
        <v>101.68618593702348</v>
      </c>
      <c r="EY91" s="192">
        <f t="shared" si="6705"/>
        <v>101.75637423721554</v>
      </c>
      <c r="EZ91" s="192">
        <f t="shared" si="6705"/>
        <v>101.82624838597692</v>
      </c>
      <c r="FA91" s="192">
        <f t="shared" si="6705"/>
        <v>101.8958252504073</v>
      </c>
      <c r="FB91" s="192">
        <f t="shared" si="6705"/>
        <v>101.96512206416793</v>
      </c>
      <c r="FC91" s="192">
        <f t="shared" si="6705"/>
        <v>102.03415617446248</v>
      </c>
      <c r="FD91" s="192">
        <f t="shared" si="6705"/>
        <v>102.10294461350463</v>
      </c>
      <c r="FE91" s="192">
        <f t="shared" si="6705"/>
        <v>102.17150360543776</v>
      </c>
      <c r="FF91" s="192">
        <f t="shared" si="6705"/>
        <v>102.23984795961752</v>
      </c>
      <c r="FG91" s="192">
        <f t="shared" si="6705"/>
        <v>102.30799088772156</v>
      </c>
      <c r="FH91" s="192">
        <f t="shared" si="6705"/>
        <v>102.37594410316878</v>
      </c>
      <c r="FI91" s="192">
        <f t="shared" si="6705"/>
        <v>102.44371808514155</v>
      </c>
      <c r="FJ91" s="192">
        <f t="shared" si="6705"/>
        <v>102.51132241202052</v>
      </c>
      <c r="FK91" s="192">
        <f t="shared" si="6705"/>
        <v>102.57876609005389</v>
      </c>
      <c r="FL91" s="192">
        <f t="shared" si="6705"/>
        <v>102.64605782240959</v>
      </c>
      <c r="FM91" s="192">
        <f t="shared" si="6705"/>
        <v>102.71320618124894</v>
      </c>
      <c r="FN91" s="192">
        <f t="shared" si="6705"/>
        <v>102.78021959851917</v>
      </c>
      <c r="FO91" s="192">
        <f t="shared" si="6705"/>
        <v>102.84710626318693</v>
      </c>
      <c r="FP91" s="192">
        <f t="shared" si="6705"/>
        <v>102.91387398956279</v>
      </c>
      <c r="FQ91" s="192">
        <f t="shared" si="6705"/>
        <v>102.98053010115557</v>
      </c>
      <c r="FR91" s="192">
        <f t="shared" si="6705"/>
        <v>103.04708135710108</v>
      </c>
      <c r="FS91" s="192">
        <f t="shared" si="6705"/>
        <v>103.11353393355223</v>
      </c>
      <c r="FT91" s="192">
        <f t="shared" si="6705"/>
        <v>103.17989346038165</v>
      </c>
      <c r="FU91" s="192">
        <f t="shared" si="6705"/>
        <v>103.24616511439918</v>
      </c>
      <c r="FV91" s="192">
        <f t="shared" si="6705"/>
        <v>103.31235372516379</v>
      </c>
      <c r="FW91" s="192">
        <f t="shared" si="6705"/>
        <v>103.37846386611167</v>
      </c>
      <c r="FX91" s="192">
        <f t="shared" si="6705"/>
        <v>103.44449991695927</v>
      </c>
      <c r="FY91" s="192">
        <f t="shared" si="6705"/>
        <v>103.51046609347469</v>
      </c>
      <c r="GA91" s="191" t="s">
        <v>192</v>
      </c>
    </row>
    <row r="93" spans="1:183" x14ac:dyDescent="0.25">
      <c r="A93" t="s">
        <v>139</v>
      </c>
      <c r="D93" s="1">
        <f t="shared" ref="D93:AI93" si="6706">(D21-C21)/C21</f>
        <v>0.24000000000000002</v>
      </c>
      <c r="E93" s="1">
        <f t="shared" si="6706"/>
        <v>0.24000000000000007</v>
      </c>
      <c r="F93" s="1">
        <f t="shared" si="6706"/>
        <v>0.24000000000000024</v>
      </c>
      <c r="G93" s="1">
        <f t="shared" si="6706"/>
        <v>0.2399999999999998</v>
      </c>
      <c r="H93" s="1">
        <f t="shared" si="6706"/>
        <v>0.24</v>
      </c>
      <c r="I93" s="1">
        <f t="shared" si="6706"/>
        <v>0.2400000000000001</v>
      </c>
      <c r="J93" s="1">
        <f t="shared" si="6706"/>
        <v>7.1715316965387368E-2</v>
      </c>
      <c r="K93" s="1">
        <f t="shared" si="6706"/>
        <v>7.7207640762482876E-2</v>
      </c>
      <c r="L93" s="1">
        <f t="shared" si="6706"/>
        <v>8.3506456446324706E-2</v>
      </c>
      <c r="M93" s="1">
        <f t="shared" si="6706"/>
        <v>9.0592674464075193E-2</v>
      </c>
      <c r="N93" s="1">
        <f t="shared" si="6706"/>
        <v>9.8414844629766879E-2</v>
      </c>
      <c r="O93" s="1">
        <f t="shared" si="6706"/>
        <v>0.10688537378305359</v>
      </c>
      <c r="P93" s="115">
        <f t="shared" si="6706"/>
        <v>0.11587979904629611</v>
      </c>
      <c r="Q93" s="1">
        <f t="shared" si="6706"/>
        <v>0.1873979266410416</v>
      </c>
      <c r="R93" s="1">
        <f t="shared" si="6706"/>
        <v>1.9392250315544413E-2</v>
      </c>
      <c r="S93" s="1">
        <f t="shared" si="6706"/>
        <v>1.4686804563081544E-2</v>
      </c>
      <c r="T93" s="1">
        <f t="shared" si="6706"/>
        <v>8.6466315326908759E-3</v>
      </c>
      <c r="U93" s="1">
        <f t="shared" si="6706"/>
        <v>8.8608437515695225E-4</v>
      </c>
      <c r="V93" s="1">
        <f t="shared" si="6706"/>
        <v>-9.1569015332904034E-3</v>
      </c>
      <c r="W93" s="115">
        <f t="shared" si="6706"/>
        <v>-2.2329688721822869E-2</v>
      </c>
      <c r="X93" s="1">
        <f t="shared" si="6706"/>
        <v>-0.11911367662875173</v>
      </c>
      <c r="Y93" s="1">
        <f t="shared" si="6706"/>
        <v>2.8078917500118594E-2</v>
      </c>
      <c r="Z93" s="1">
        <f t="shared" si="6706"/>
        <v>2.1280248615051425E-2</v>
      </c>
      <c r="AA93" s="1">
        <f t="shared" si="6706"/>
        <v>1.2979012056146867E-2</v>
      </c>
      <c r="AB93" s="1">
        <f t="shared" si="6706"/>
        <v>2.6117297604376982E-3</v>
      </c>
      <c r="AC93" s="1">
        <f t="shared" si="6706"/>
        <v>-1.0643963484655385E-2</v>
      </c>
      <c r="AD93" s="115">
        <f t="shared" si="6706"/>
        <v>-2.8052089200870892E-2</v>
      </c>
      <c r="AE93" s="1">
        <f t="shared" si="6706"/>
        <v>-1.9667086735591428E-2</v>
      </c>
      <c r="AF93" s="1">
        <f t="shared" si="6706"/>
        <v>-4.4480879054273566E-2</v>
      </c>
      <c r="AG93" s="1">
        <f t="shared" si="6706"/>
        <v>-4.827768706441489E-2</v>
      </c>
      <c r="AH93" s="1">
        <f t="shared" si="6706"/>
        <v>-5.2823836989532476E-2</v>
      </c>
      <c r="AI93" s="1">
        <f t="shared" si="6706"/>
        <v>-5.8337810887753624E-2</v>
      </c>
      <c r="AJ93" s="176">
        <f t="shared" ref="AJ93:BM93" si="6707">(AJ21-AI21)/AI21</f>
        <v>-6.5131175364003216E-2</v>
      </c>
      <c r="AK93" s="115">
        <f t="shared" si="6707"/>
        <v>-7.3658938620905015E-2</v>
      </c>
      <c r="AL93" s="1">
        <f t="shared" si="6707"/>
        <v>-3.845627324418619E-3</v>
      </c>
      <c r="AM93" s="1">
        <f t="shared" si="6707"/>
        <v>-3.8462343735032865E-3</v>
      </c>
      <c r="AN93" s="1">
        <f t="shared" si="6707"/>
        <v>-1.0185470872807747E-2</v>
      </c>
      <c r="AO93" s="1">
        <f t="shared" si="6707"/>
        <v>-1.6299862388787709E-2</v>
      </c>
      <c r="AP93" s="1">
        <f t="shared" si="6707"/>
        <v>-2.2136599189756644E-2</v>
      </c>
      <c r="AQ93" s="176">
        <f t="shared" si="6707"/>
        <v>-2.7572860211288231E-2</v>
      </c>
      <c r="AR93" s="115">
        <f t="shared" si="6707"/>
        <v>-3.2388183263360806E-2</v>
      </c>
      <c r="AS93" s="1">
        <f t="shared" si="6707"/>
        <v>-3.6224367865587241E-2</v>
      </c>
      <c r="AT93" s="1">
        <f t="shared" si="6707"/>
        <v>-3.1325485819918113E-2</v>
      </c>
      <c r="AU93" s="1">
        <f t="shared" si="6707"/>
        <v>-3.065893185881171E-2</v>
      </c>
      <c r="AV93" s="1">
        <f t="shared" si="6707"/>
        <v>-3.0018042097420049E-2</v>
      </c>
      <c r="AW93" s="1">
        <f t="shared" si="6707"/>
        <v>-2.9277698307275245E-2</v>
      </c>
      <c r="AX93" s="176">
        <f t="shared" si="6707"/>
        <v>-2.8253573963599503E-2</v>
      </c>
      <c r="AY93" s="115">
        <f t="shared" si="6707"/>
        <v>-2.6692130131347431E-2</v>
      </c>
      <c r="AZ93" s="1">
        <f t="shared" si="6707"/>
        <v>-2.4240560902771865E-2</v>
      </c>
      <c r="BA93" s="1">
        <f t="shared" si="6707"/>
        <v>-2.6556327428227725E-2</v>
      </c>
      <c r="BB93" s="1">
        <f t="shared" si="6707"/>
        <v>-2.741206658927265E-2</v>
      </c>
      <c r="BC93" s="1">
        <f t="shared" si="6707"/>
        <v>-2.7729476129096566E-2</v>
      </c>
      <c r="BD93" s="1">
        <f t="shared" si="6707"/>
        <v>-2.7465068342958501E-2</v>
      </c>
      <c r="BE93" s="176">
        <f t="shared" si="6707"/>
        <v>-2.6569421448364695E-2</v>
      </c>
      <c r="BF93" s="115">
        <f t="shared" si="6707"/>
        <v>-2.4980062465020391E-2</v>
      </c>
      <c r="BG93" s="1">
        <f t="shared" si="6707"/>
        <v>-2.263743005290296E-2</v>
      </c>
      <c r="BH93" s="1">
        <f t="shared" si="6707"/>
        <v>-2.2685255624319486E-2</v>
      </c>
      <c r="BI93" s="1">
        <f t="shared" si="6707"/>
        <v>-2.3197898470820641E-2</v>
      </c>
      <c r="BJ93" s="1">
        <f t="shared" si="6707"/>
        <v>-2.3592974109075914E-2</v>
      </c>
      <c r="BK93" s="1">
        <f t="shared" si="6707"/>
        <v>-2.3822467372857196E-2</v>
      </c>
      <c r="BL93" s="176">
        <f t="shared" si="6707"/>
        <v>-2.3847503351030291E-2</v>
      </c>
      <c r="BM93" s="115">
        <f t="shared" si="6707"/>
        <v>-2.364508717518234E-2</v>
      </c>
      <c r="BN93" s="1">
        <f t="shared" ref="BN93:CC93" si="6708">(BN21-BM21)/BM21</f>
        <v>-2.3214871158033293E-2</v>
      </c>
      <c r="BO93" s="1">
        <f t="shared" si="6708"/>
        <v>-2.2589828390463716E-2</v>
      </c>
      <c r="BP93" s="1">
        <f t="shared" si="6708"/>
        <v>-2.2037041035147573E-2</v>
      </c>
      <c r="BQ93" s="1">
        <f t="shared" si="6708"/>
        <v>-2.1483407984383106E-2</v>
      </c>
      <c r="BR93" s="1">
        <f t="shared" si="6708"/>
        <v>-2.0950107688656953E-2</v>
      </c>
      <c r="BS93" s="1">
        <f t="shared" si="6708"/>
        <v>-2.0462587062668423E-2</v>
      </c>
      <c r="BT93" s="115">
        <f t="shared" si="6708"/>
        <v>-2.0053053430323296E-2</v>
      </c>
      <c r="BU93" s="1">
        <f t="shared" si="6708"/>
        <v>-6.6391077994809979E-3</v>
      </c>
      <c r="BV93" s="1">
        <f t="shared" si="6708"/>
        <v>-3.3977278056710004E-2</v>
      </c>
      <c r="BW93" s="1">
        <f t="shared" si="6708"/>
        <v>-3.408251176245073E-2</v>
      </c>
      <c r="BX93" s="1">
        <f t="shared" si="6708"/>
        <v>-3.4064781897395723E-2</v>
      </c>
      <c r="BY93" s="1">
        <f t="shared" si="6708"/>
        <v>-3.3947072949389138E-2</v>
      </c>
      <c r="BZ93" s="1">
        <f t="shared" si="6708"/>
        <v>-3.3762109388979528E-2</v>
      </c>
      <c r="CA93" s="115">
        <f t="shared" si="6708"/>
        <v>-3.3552903635639876E-2</v>
      </c>
      <c r="CB93" s="1">
        <f t="shared" si="6708"/>
        <v>-4.9624348597617655E-2</v>
      </c>
      <c r="CC93" s="1">
        <f t="shared" si="6708"/>
        <v>-1.3745014685976656E-2</v>
      </c>
      <c r="CD93" s="1">
        <f t="shared" ref="CD93:DP93" si="6709">(CD21-CC21)/CC21</f>
        <v>-1.4718888350554465E-2</v>
      </c>
      <c r="CE93" s="1">
        <f t="shared" si="6709"/>
        <v>-1.5746975683161225E-2</v>
      </c>
      <c r="CF93" s="1">
        <f t="shared" si="6709"/>
        <v>-1.6820726327736665E-2</v>
      </c>
      <c r="CG93" s="1">
        <f t="shared" si="6709"/>
        <v>-1.7932726926109518E-2</v>
      </c>
      <c r="CH93" s="115">
        <f t="shared" si="6709"/>
        <v>-1.9076816296135366E-2</v>
      </c>
      <c r="CI93" s="1">
        <f t="shared" si="6709"/>
        <v>-2.0247906004207998E-2</v>
      </c>
      <c r="CJ93" s="1">
        <f t="shared" si="6709"/>
        <v>-2.4248636709935208E-2</v>
      </c>
      <c r="CK93" s="1">
        <f t="shared" si="6709"/>
        <v>-2.2289615186583393E-2</v>
      </c>
      <c r="CL93" s="1">
        <f t="shared" si="6709"/>
        <v>-2.036230164760754E-2</v>
      </c>
      <c r="CM93" s="1">
        <f t="shared" si="6709"/>
        <v>-1.8498724742873982E-2</v>
      </c>
      <c r="CN93" s="1">
        <f t="shared" si="6709"/>
        <v>-1.6726247186008607E-2</v>
      </c>
      <c r="CO93" s="115">
        <f t="shared" si="6709"/>
        <v>-1.5066076422692389E-2</v>
      </c>
      <c r="CP93" s="1">
        <f t="shared" si="6709"/>
        <v>-1.353208822975588E-2</v>
      </c>
      <c r="CQ93" s="1">
        <f t="shared" si="6709"/>
        <v>-1.0528578988831257E-2</v>
      </c>
      <c r="CR93" s="1">
        <f t="shared" si="6709"/>
        <v>-1.1373376091281659E-2</v>
      </c>
      <c r="CS93" s="1">
        <f t="shared" si="6709"/>
        <v>-1.1959819008450787E-2</v>
      </c>
      <c r="CT93" s="1">
        <f t="shared" si="6709"/>
        <v>-1.2290474101226833E-2</v>
      </c>
      <c r="CU93" s="1">
        <f t="shared" si="6709"/>
        <v>-1.2369112891810152E-2</v>
      </c>
      <c r="CV93" s="115">
        <f t="shared" si="6709"/>
        <v>-1.2200982944483229E-2</v>
      </c>
      <c r="CW93" s="1">
        <f t="shared" si="6709"/>
        <v>-1.1792977336428864E-2</v>
      </c>
      <c r="CX93" s="1">
        <f t="shared" si="6709"/>
        <v>-1.1153707623898088E-2</v>
      </c>
      <c r="CY93" s="1">
        <f t="shared" si="6709"/>
        <v>-9.9098594148391388E-3</v>
      </c>
      <c r="CZ93" s="1">
        <f t="shared" si="6709"/>
        <v>-8.9143345329448752E-3</v>
      </c>
      <c r="DA93" s="1">
        <f t="shared" si="6709"/>
        <v>-8.1420720243831346E-3</v>
      </c>
      <c r="DB93" s="1">
        <f t="shared" si="6709"/>
        <v>-7.5643578219122395E-3</v>
      </c>
      <c r="DC93" s="1">
        <f t="shared" si="6709"/>
        <v>-7.15026360368466E-3</v>
      </c>
      <c r="DD93" s="115">
        <f t="shared" si="6709"/>
        <v>-6.8679180269146569E-3</v>
      </c>
      <c r="DE93" s="1">
        <f t="shared" si="6709"/>
        <v>-6.6855967401549385E-3</v>
      </c>
      <c r="DF93" s="1">
        <f t="shared" si="6709"/>
        <v>-6.7077842989307374E-3</v>
      </c>
      <c r="DG93" s="1">
        <f t="shared" si="6709"/>
        <v>-6.5626460925992782E-3</v>
      </c>
      <c r="DH93" s="1">
        <f t="shared" si="6709"/>
        <v>-6.2918767525844176E-3</v>
      </c>
      <c r="DI93" s="1">
        <f t="shared" si="6709"/>
        <v>-5.9346796709500074E-3</v>
      </c>
      <c r="DJ93" s="1">
        <f t="shared" si="6709"/>
        <v>-5.5274732642935764E-3</v>
      </c>
      <c r="DK93" s="115">
        <f t="shared" si="6709"/>
        <v>-5.1035656344158783E-3</v>
      </c>
      <c r="DL93" s="1">
        <f t="shared" si="6709"/>
        <v>-4.6928673904829844E-3</v>
      </c>
      <c r="DM93" s="1">
        <f t="shared" si="6709"/>
        <v>-4.3216960133444478E-3</v>
      </c>
      <c r="DN93" s="1">
        <f t="shared" si="6709"/>
        <v>-4.0537978852305083E-3</v>
      </c>
      <c r="DO93" s="1">
        <f t="shared" si="6709"/>
        <v>-3.8555045214919703E-3</v>
      </c>
      <c r="DP93" s="1">
        <f t="shared" si="6709"/>
        <v>-3.6988180949596747E-3</v>
      </c>
      <c r="DQ93" s="1">
        <f t="shared" ref="DQ93:DS93" si="6710">(DQ21-DP21)/DP21</f>
        <v>-3.5613785646212092E-3</v>
      </c>
      <c r="DR93" s="1">
        <f t="shared" si="6710"/>
        <v>-3.426289487549384E-3</v>
      </c>
      <c r="DS93" s="1">
        <f t="shared" si="6710"/>
        <v>-3.2818429168395414E-3</v>
      </c>
      <c r="DT93" s="1">
        <f t="shared" ref="DT93" si="6711">(DT21-DS21)/DS21</f>
        <v>-3.121170313175623E-3</v>
      </c>
      <c r="DU93" s="1">
        <f t="shared" ref="DU93" si="6712">(DU21-DT21)/DT21</f>
        <v>-2.9313058252185093E-3</v>
      </c>
      <c r="DV93" s="1">
        <f t="shared" ref="DV93" si="6713">(DV21-DU21)/DU21</f>
        <v>-2.7330915925746144E-3</v>
      </c>
      <c r="DW93" s="1">
        <f t="shared" ref="DW93" si="6714">(DW21-DV21)/DV21</f>
        <v>-2.5414700941520851E-3</v>
      </c>
      <c r="DX93" s="1">
        <f t="shared" ref="DX93" si="6715">(DX21-DW21)/DW21</f>
        <v>-2.3661459034464869E-3</v>
      </c>
      <c r="DY93" s="1">
        <f t="shared" ref="DY93" si="6716">(DY21-DX21)/DX21</f>
        <v>-2.2122723964630325E-3</v>
      </c>
      <c r="DZ93" s="1">
        <f t="shared" ref="DZ93" si="6717">(DZ21-DY21)/DY21</f>
        <v>-2.0811504322511293E-3</v>
      </c>
      <c r="EA93" s="1">
        <f t="shared" ref="EA93" si="6718">(EA21-DZ21)/DZ21</f>
        <v>-1.9709215692639797E-3</v>
      </c>
      <c r="EB93" s="1">
        <f t="shared" ref="EB93" si="6719">(EB21-EA21)/EA21</f>
        <v>-1.8772377822254384E-3</v>
      </c>
      <c r="EC93" s="1">
        <f t="shared" ref="EC93" si="6720">(EC21-EB21)/EB21</f>
        <v>-1.7899950216659587E-3</v>
      </c>
      <c r="ED93" s="1">
        <f t="shared" ref="ED93" si="6721">(ED21-EC21)/EC21</f>
        <v>-1.7032500989266834E-3</v>
      </c>
      <c r="EE93" s="1">
        <f t="shared" ref="EE93" si="6722">(EE21-ED21)/ED21</f>
        <v>-1.6143178917044829E-3</v>
      </c>
      <c r="EF93" s="1">
        <f t="shared" ref="EF93" si="6723">(EF21-EE21)/EE21</f>
        <v>-1.5229343559796582E-3</v>
      </c>
      <c r="EG93" s="1">
        <f t="shared" ref="EG93" si="6724">(EG21-EF21)/EF21</f>
        <v>-1.4304931086902605E-3</v>
      </c>
      <c r="EH93" s="1">
        <f t="shared" ref="EH93" si="6725">(EH21-EG21)/EG21</f>
        <v>-1.3393607750510122E-3</v>
      </c>
      <c r="EI93" s="1">
        <f t="shared" ref="EI93" si="6726">(EI21-EH21)/EH21</f>
        <v>-1.2522745212849842E-3</v>
      </c>
      <c r="EJ93" s="1">
        <f t="shared" ref="EJ93" si="6727">(EJ21-EI21)/EI21</f>
        <v>-1.1726110794317212E-3</v>
      </c>
      <c r="EK93" s="1">
        <f t="shared" ref="EK93" si="6728">(EK21-EJ21)/EJ21</f>
        <v>-1.1014340280196138E-3</v>
      </c>
      <c r="EL93" s="1">
        <f t="shared" ref="EL93" si="6729">(EL21-EK21)/EK21</f>
        <v>-1.0382535212693097E-3</v>
      </c>
      <c r="EM93" s="1">
        <f t="shared" ref="EM93" si="6730">(EM21-EL21)/EL21</f>
        <v>-9.8166443236374825E-4</v>
      </c>
      <c r="EN93" s="1">
        <f t="shared" ref="EN93" si="6731">(EN21-EM21)/EM21</f>
        <v>-9.2986687086625531E-4</v>
      </c>
      <c r="EO93" s="1">
        <f t="shared" ref="EO93" si="6732">(EO21-EN21)/EN21</f>
        <v>-8.8107499917101061E-4</v>
      </c>
      <c r="EP93" s="1">
        <f t="shared" ref="EP93" si="6733">(EP21-EO21)/EO21</f>
        <v>-8.3382177088779468E-4</v>
      </c>
      <c r="EQ93" s="1">
        <f t="shared" ref="EQ93" si="6734">(EQ21-EP21)/EP21</f>
        <v>-7.8716852655955278E-4</v>
      </c>
      <c r="ER93" s="1">
        <f t="shared" ref="ER93" si="6735">(ER21-EQ21)/EQ21</f>
        <v>-7.4117504319532661E-4</v>
      </c>
      <c r="ES93" s="1">
        <f t="shared" ref="ES93" si="6736">(ES21-ER21)/ER21</f>
        <v>-6.9641901949552335E-4</v>
      </c>
      <c r="ET93" s="1">
        <f t="shared" ref="ET93" si="6737">(ET21-ES21)/ES21</f>
        <v>-6.5364003556860431E-4</v>
      </c>
      <c r="EU93" s="1">
        <f t="shared" ref="EU93" si="6738">(EU21-ET21)/ET21</f>
        <v>-6.1349344112099108E-4</v>
      </c>
      <c r="EV93" s="1">
        <f t="shared" ref="EV93" si="6739">(EV21-EU21)/EU21</f>
        <v>-5.7639956584678556E-4</v>
      </c>
      <c r="EW93" s="1">
        <f t="shared" ref="EW93" si="6740">(EW21-EV21)/EV21</f>
        <v>-5.4247380535982302E-4</v>
      </c>
      <c r="EX93" s="1">
        <f t="shared" ref="EX93" si="6741">(EX21-EW21)/EW21</f>
        <v>-5.115235173751662E-4</v>
      </c>
      <c r="EY93" s="1">
        <f t="shared" ref="EY93" si="6742">(EY21-EX21)/EX21</f>
        <v>-4.8304041440606362E-4</v>
      </c>
      <c r="EZ93" s="1">
        <f t="shared" ref="EZ93" si="6743">(EZ21-EY21)/EY21</f>
        <v>-4.5644400058505335E-4</v>
      </c>
      <c r="FA93" s="1">
        <f t="shared" ref="FA93" si="6744">(FA21-EZ21)/EZ21</f>
        <v>-4.3123338932397486E-4</v>
      </c>
      <c r="FB93" s="1">
        <f t="shared" ref="FB93" si="6745">(FB21-FA21)/FA21</f>
        <v>-4.0706592816076008E-4</v>
      </c>
      <c r="FC93" s="1">
        <f t="shared" ref="FC93" si="6746">(FC21-FB21)/FB21</f>
        <v>-3.837795610327463E-4</v>
      </c>
      <c r="FD93" s="1">
        <f t="shared" ref="FD93" si="6747">(FD21-FC21)/FC21</f>
        <v>-3.6137424181119783E-4</v>
      </c>
      <c r="FE93" s="1">
        <f t="shared" ref="FE93" si="6748">(FE21-FD21)/FD21</f>
        <v>-3.39966020317755E-4</v>
      </c>
      <c r="FF93" s="1">
        <f t="shared" ref="FF93" si="6749">(FF21-FE21)/FE21</f>
        <v>-3.1972569090379401E-4</v>
      </c>
      <c r="FG93" s="1">
        <f t="shared" ref="FG93" si="6750">(FG21-FF21)/FF21</f>
        <v>-3.0078266287390294E-4</v>
      </c>
      <c r="FH93" s="1">
        <f t="shared" ref="FH93" si="6751">(FH21-FG21)/FG21</f>
        <v>-2.8318188986839037E-4</v>
      </c>
      <c r="FI93" s="1">
        <f t="shared" ref="FI93" si="6752">(FI21-FH21)/FH21</f>
        <v>-2.6687795103331053E-4</v>
      </c>
      <c r="FJ93" s="1">
        <f t="shared" ref="FJ93" si="6753">(FJ21-FI21)/FI21</f>
        <v>-2.5175283486740502E-4</v>
      </c>
      <c r="FK93" s="1">
        <f t="shared" ref="FK93" si="6754">(FK21-FJ21)/FJ21</f>
        <v>-2.376463194333575E-4</v>
      </c>
      <c r="FL93" s="1">
        <f t="shared" ref="FL93" si="6755">(FL21-FK21)/FK21</f>
        <v>-2.2439004578734357E-4</v>
      </c>
      <c r="FM93" s="1">
        <f t="shared" ref="FM93" si="6756">(FM21-FL21)/FL21</f>
        <v>-2.1183842271577482E-4</v>
      </c>
      <c r="FN93" s="1">
        <f t="shared" ref="FN93" si="6757">(FN21-FM21)/FM21</f>
        <v>-1.9989558107511737E-4</v>
      </c>
      <c r="FO93" s="1">
        <f t="shared" ref="FO93" si="6758">(FO21-FN21)/FN21</f>
        <v>-1.8851755624292005E-4</v>
      </c>
      <c r="FP93" s="1">
        <f t="shared" ref="FP93" si="6759">(FP21-FO21)/FO21</f>
        <v>-1.7770027618475926E-4</v>
      </c>
      <c r="FQ93" s="1">
        <f t="shared" ref="FQ93" si="6760">(FQ21-FP21)/FP21</f>
        <v>-1.6746140970860178E-4</v>
      </c>
      <c r="FR93" s="1">
        <f t="shared" ref="FR93" si="6761">(FR21-FQ21)/FQ21</f>
        <v>-1.5782190326327173E-4</v>
      </c>
      <c r="FS93" s="1">
        <f t="shared" ref="FS93" si="6762">(FS21-FR21)/FR21</f>
        <v>-1.4879110256935384E-4</v>
      </c>
      <c r="FT93" s="1">
        <f t="shared" ref="FT93" si="6763">(FT21-FS21)/FS21</f>
        <v>-1.403577109054946E-4</v>
      </c>
      <c r="FU93" s="1">
        <f t="shared" ref="FU93" si="6764">(FU21-FT21)/FT21</f>
        <v>-1.324874689852716E-4</v>
      </c>
      <c r="FV93" s="1">
        <f t="shared" ref="FV93" si="6765">(FV21-FU21)/FU21</f>
        <v>-1.2512979181534482E-4</v>
      </c>
      <c r="FW93" s="1">
        <f t="shared" ref="FW93" si="6766">(FW21-FV21)/FV21</f>
        <v>-1.1822769167233073E-4</v>
      </c>
      <c r="FX93" s="1">
        <f t="shared" ref="FX93" si="6767">(FX21-FW21)/FW21</f>
        <v>-1.1172725031381163E-4</v>
      </c>
      <c r="FY93" s="1">
        <f t="shared" ref="FY93" si="6768">(FY21-FX21)/FX21</f>
        <v>-1.0558447162094207E-4</v>
      </c>
      <c r="GA93" t="s">
        <v>139</v>
      </c>
    </row>
    <row r="94" spans="1:183" x14ac:dyDescent="0.25">
      <c r="A94" t="s">
        <v>137</v>
      </c>
      <c r="D94" s="1">
        <f t="shared" ref="D94:AI94" si="6769">(D32-C32)/C32</f>
        <v>0.24000000000000005</v>
      </c>
      <c r="E94" s="1">
        <f t="shared" si="6769"/>
        <v>0.24</v>
      </c>
      <c r="F94" s="1">
        <f t="shared" si="6769"/>
        <v>0.24000000000000002</v>
      </c>
      <c r="G94" s="1">
        <f t="shared" si="6769"/>
        <v>0.24000000000000002</v>
      </c>
      <c r="H94" s="1">
        <f t="shared" si="6769"/>
        <v>0.23999999999999977</v>
      </c>
      <c r="I94" s="1">
        <f t="shared" si="6769"/>
        <v>0.24000000000000016</v>
      </c>
      <c r="J94" s="1">
        <f t="shared" si="6769"/>
        <v>0.18675737666765979</v>
      </c>
      <c r="K94" s="1">
        <f t="shared" si="6769"/>
        <v>0.19513605023307945</v>
      </c>
      <c r="L94" s="1">
        <f t="shared" si="6769"/>
        <v>0.20246121957565316</v>
      </c>
      <c r="M94" s="1">
        <f t="shared" si="6769"/>
        <v>0.20878171219725994</v>
      </c>
      <c r="N94" s="1">
        <f t="shared" si="6769"/>
        <v>0.21417375901063765</v>
      </c>
      <c r="O94" s="1">
        <f t="shared" si="6769"/>
        <v>0.21872936983055324</v>
      </c>
      <c r="P94" s="115">
        <f t="shared" si="6769"/>
        <v>0.22254687981105767</v>
      </c>
      <c r="Q94" s="1">
        <f t="shared" si="6769"/>
        <v>8.6678588521631406E-2</v>
      </c>
      <c r="R94" s="1">
        <f t="shared" si="6769"/>
        <v>9.2031927522179605E-2</v>
      </c>
      <c r="S94" s="1">
        <f t="shared" si="6769"/>
        <v>9.8188896776062892E-2</v>
      </c>
      <c r="T94" s="1">
        <f t="shared" si="6769"/>
        <v>0.10509688923921107</v>
      </c>
      <c r="U94" s="1">
        <f t="shared" si="6769"/>
        <v>0.11267293607672579</v>
      </c>
      <c r="V94" s="1">
        <f t="shared" si="6769"/>
        <v>0.12080256326812898</v>
      </c>
      <c r="W94" s="115">
        <f t="shared" si="6769"/>
        <v>0.12934187008075454</v>
      </c>
      <c r="X94" s="1">
        <f t="shared" si="6769"/>
        <v>0.20667510635766873</v>
      </c>
      <c r="Y94" s="1">
        <f t="shared" si="6769"/>
        <v>2.1045416715036531E-2</v>
      </c>
      <c r="Z94" s="1">
        <f t="shared" si="6769"/>
        <v>1.5913030835554655E-2</v>
      </c>
      <c r="AA94" s="1">
        <f t="shared" si="6769"/>
        <v>9.3572454723460097E-3</v>
      </c>
      <c r="AB94" s="1">
        <f t="shared" si="6769"/>
        <v>9.582311536585101E-4</v>
      </c>
      <c r="AC94" s="1">
        <f t="shared" si="6769"/>
        <v>-9.9017611927958282E-3</v>
      </c>
      <c r="AD94" s="115">
        <f t="shared" si="6769"/>
        <v>-2.4164241840420334E-2</v>
      </c>
      <c r="AE94" s="1">
        <f t="shared" si="6769"/>
        <v>-0.12914209684920475</v>
      </c>
      <c r="AF94" s="1">
        <f t="shared" si="6769"/>
        <v>3.079350570196266E-2</v>
      </c>
      <c r="AG94" s="1">
        <f t="shared" si="6769"/>
        <v>2.3276101932137399E-2</v>
      </c>
      <c r="AH94" s="1">
        <f t="shared" si="6769"/>
        <v>1.4168611430219006E-2</v>
      </c>
      <c r="AI94" s="1">
        <f t="shared" si="6769"/>
        <v>2.8477651722566689E-3</v>
      </c>
      <c r="AJ94" s="176">
        <f t="shared" ref="AJ94:BM94" si="6770">(AJ32-AI32)/AI32</f>
        <v>-1.1603181421279939E-2</v>
      </c>
      <c r="AK94" s="115">
        <f t="shared" si="6770"/>
        <v>-3.0609778506136748E-2</v>
      </c>
      <c r="AL94" s="1">
        <f t="shared" si="6770"/>
        <v>-2.1516883327065497E-2</v>
      </c>
      <c r="AM94" s="1">
        <f t="shared" si="6770"/>
        <v>-4.8756546967903991E-2</v>
      </c>
      <c r="AN94" s="1">
        <f t="shared" si="6770"/>
        <v>-5.3156176623296872E-2</v>
      </c>
      <c r="AO94" s="1">
        <f t="shared" si="6770"/>
        <v>-5.8461388436058762E-2</v>
      </c>
      <c r="AP94" s="1">
        <f t="shared" si="6770"/>
        <v>-6.4950415682318005E-2</v>
      </c>
      <c r="AQ94" s="176">
        <f t="shared" si="6770"/>
        <v>-7.3026622197997965E-2</v>
      </c>
      <c r="AR94" s="115">
        <f t="shared" si="6770"/>
        <v>-8.329159333055064E-2</v>
      </c>
      <c r="AS94" s="1">
        <f t="shared" si="6770"/>
        <v>-4.3942282261835936E-3</v>
      </c>
      <c r="AT94" s="1">
        <f t="shared" si="6770"/>
        <v>-4.3973435739236002E-3</v>
      </c>
      <c r="AU94" s="1">
        <f t="shared" si="6770"/>
        <v>-1.1651346017464466E-2</v>
      </c>
      <c r="AV94" s="1">
        <f t="shared" si="6770"/>
        <v>-1.8673364555992833E-2</v>
      </c>
      <c r="AW94" s="1">
        <f t="shared" si="6770"/>
        <v>-2.542135439603899E-2</v>
      </c>
      <c r="AX94" s="176">
        <f t="shared" si="6770"/>
        <v>-3.1771001356518287E-2</v>
      </c>
      <c r="AY94" s="115">
        <f t="shared" si="6770"/>
        <v>-3.7481301038831474E-2</v>
      </c>
      <c r="AZ94" s="1">
        <f t="shared" si="6770"/>
        <v>-4.2142556059751597E-2</v>
      </c>
      <c r="BA94" s="1">
        <f t="shared" si="6770"/>
        <v>-3.6668482350363678E-2</v>
      </c>
      <c r="BB94" s="1">
        <f t="shared" si="6770"/>
        <v>-3.6087287935735735E-2</v>
      </c>
      <c r="BC94" s="1">
        <f t="shared" si="6770"/>
        <v>-3.5531904982109085E-2</v>
      </c>
      <c r="BD94" s="1">
        <f t="shared" si="6770"/>
        <v>-3.4853697028673372E-2</v>
      </c>
      <c r="BE94" s="176">
        <f t="shared" si="6770"/>
        <v>-3.3828844870262352E-2</v>
      </c>
      <c r="BF94" s="115">
        <f t="shared" si="6770"/>
        <v>-3.2143702086783958E-2</v>
      </c>
      <c r="BG94" s="1">
        <f t="shared" si="6770"/>
        <v>-2.9355851367987698E-2</v>
      </c>
      <c r="BH94" s="1">
        <f t="shared" si="6770"/>
        <v>-3.2329780082682419E-2</v>
      </c>
      <c r="BI94" s="1">
        <f t="shared" si="6770"/>
        <v>-3.3570666570577348E-2</v>
      </c>
      <c r="BJ94" s="1">
        <f t="shared" si="6770"/>
        <v>-3.4175794931653514E-2</v>
      </c>
      <c r="BK94" s="1">
        <f t="shared" si="6770"/>
        <v>-3.4075848481009217E-2</v>
      </c>
      <c r="BL94" s="176">
        <f t="shared" si="6770"/>
        <v>-3.3190231101154093E-2</v>
      </c>
      <c r="BM94" s="115">
        <f t="shared" si="6770"/>
        <v>-3.1418514942664955E-2</v>
      </c>
      <c r="BN94" s="1">
        <f t="shared" ref="BN94:CC94" si="6771">(BN32-BM32)/BM32</f>
        <v>-2.8661346407991502E-2</v>
      </c>
      <c r="BO94" s="1">
        <f t="shared" si="6771"/>
        <v>-2.8900022143284528E-2</v>
      </c>
      <c r="BP94" s="1">
        <f t="shared" si="6771"/>
        <v>-2.9742238242362284E-2</v>
      </c>
      <c r="BQ94" s="1">
        <f t="shared" si="6771"/>
        <v>-3.0452794759184248E-2</v>
      </c>
      <c r="BR94" s="1">
        <f t="shared" si="6771"/>
        <v>-3.0966572754014116E-2</v>
      </c>
      <c r="BS94" s="1">
        <f t="shared" si="6771"/>
        <v>-3.122765475188068E-2</v>
      </c>
      <c r="BT94" s="115">
        <f t="shared" si="6771"/>
        <v>-3.1198470748734972E-2</v>
      </c>
      <c r="BU94" s="1">
        <f t="shared" si="6771"/>
        <v>-3.0869640026683114E-2</v>
      </c>
      <c r="BV94" s="1">
        <f t="shared" si="6771"/>
        <v>-3.0275760377014758E-2</v>
      </c>
      <c r="BW94" s="1">
        <f t="shared" si="6771"/>
        <v>-2.9768983864367951E-2</v>
      </c>
      <c r="BX94" s="1">
        <f t="shared" si="6771"/>
        <v>-2.9252376758945191E-2</v>
      </c>
      <c r="BY94" s="1">
        <f t="shared" si="6771"/>
        <v>-2.8754518531606724E-2</v>
      </c>
      <c r="BZ94" s="1">
        <f t="shared" si="6771"/>
        <v>-2.8311064115408437E-2</v>
      </c>
      <c r="CA94" s="115">
        <f t="shared" si="6771"/>
        <v>-2.7968548922346907E-2</v>
      </c>
      <c r="CB94" s="1">
        <f t="shared" si="6771"/>
        <v>-9.335151938495094E-3</v>
      </c>
      <c r="CC94" s="1">
        <f t="shared" si="6771"/>
        <v>-4.7904968606288172E-2</v>
      </c>
      <c r="CD94" s="1">
        <f t="shared" ref="CD94:DP94" si="6772">(CD32-CC32)/CC32</f>
        <v>-4.875628553188166E-2</v>
      </c>
      <c r="CE94" s="1">
        <f t="shared" si="6772"/>
        <v>-4.948263979009445E-2</v>
      </c>
      <c r="CF94" s="1">
        <f t="shared" si="6772"/>
        <v>-5.0111514537229299E-2</v>
      </c>
      <c r="CG94" s="1">
        <f t="shared" si="6772"/>
        <v>-5.0686588922185076E-2</v>
      </c>
      <c r="CH94" s="115">
        <f t="shared" si="6772"/>
        <v>-5.1270558711127408E-2</v>
      </c>
      <c r="CI94" s="1">
        <f t="shared" si="6772"/>
        <v>-7.7244660218133976E-2</v>
      </c>
      <c r="CJ94" s="1">
        <f t="shared" si="6772"/>
        <v>-2.2035737515292371E-2</v>
      </c>
      <c r="CK94" s="1">
        <f t="shared" si="6772"/>
        <v>-2.3797077229241334E-2</v>
      </c>
      <c r="CL94" s="1">
        <f t="shared" si="6772"/>
        <v>-2.5696017507323057E-2</v>
      </c>
      <c r="CM94" s="1">
        <f t="shared" si="6772"/>
        <v>-2.7728456017425351E-2</v>
      </c>
      <c r="CN94" s="1">
        <f t="shared" si="6772"/>
        <v>-2.989320067026012E-2</v>
      </c>
      <c r="CO94" s="115">
        <f t="shared" si="6772"/>
        <v>-3.2192423327294141E-2</v>
      </c>
      <c r="CP94" s="1">
        <f t="shared" si="6772"/>
        <v>-3.4631704706852472E-2</v>
      </c>
      <c r="CQ94" s="1">
        <f t="shared" si="6772"/>
        <v>-4.2092454341326344E-2</v>
      </c>
      <c r="CR94" s="1">
        <f t="shared" si="6772"/>
        <v>-3.9412598183765954E-2</v>
      </c>
      <c r="CS94" s="1">
        <f t="shared" si="6772"/>
        <v>-3.6646516917825528E-2</v>
      </c>
      <c r="CT94" s="1">
        <f t="shared" si="6772"/>
        <v>-3.3855360606446845E-2</v>
      </c>
      <c r="CU94" s="1">
        <f t="shared" si="6772"/>
        <v>-3.1098030421187632E-2</v>
      </c>
      <c r="CV94" s="115">
        <f t="shared" si="6772"/>
        <v>-2.8426876789523277E-2</v>
      </c>
      <c r="CW94" s="1">
        <f t="shared" si="6772"/>
        <v>-2.5883643249919285E-2</v>
      </c>
      <c r="CX94" s="1">
        <f t="shared" si="6772"/>
        <v>-2.0394002651932468E-2</v>
      </c>
      <c r="CY94" s="1">
        <f t="shared" si="6772"/>
        <v>-2.2252250070827616E-2</v>
      </c>
      <c r="CZ94" s="1">
        <f t="shared" si="6772"/>
        <v>-2.3659993202391056E-2</v>
      </c>
      <c r="DA94" s="1">
        <f t="shared" si="6772"/>
        <v>-2.4605498334489759E-2</v>
      </c>
      <c r="DB94" s="1">
        <f t="shared" si="6772"/>
        <v>-2.5075582000557869E-2</v>
      </c>
      <c r="DC94" s="1">
        <f t="shared" si="6772"/>
        <v>-2.5057111419478226E-2</v>
      </c>
      <c r="DD94" s="115">
        <f t="shared" si="6772"/>
        <v>-2.4538559351042048E-2</v>
      </c>
      <c r="DE94" s="1">
        <f t="shared" si="6772"/>
        <v>-2.3511626992820722E-2</v>
      </c>
      <c r="DF94" s="1">
        <f t="shared" si="6772"/>
        <v>-2.1154006505315719E-2</v>
      </c>
      <c r="DG94" s="1">
        <f t="shared" si="6772"/>
        <v>-1.9247504790795702E-2</v>
      </c>
      <c r="DH94" s="1">
        <f t="shared" si="6772"/>
        <v>-1.7765286724051803E-2</v>
      </c>
      <c r="DI94" s="1">
        <f t="shared" si="6772"/>
        <v>-1.6666466598501243E-2</v>
      </c>
      <c r="DJ94" s="1">
        <f t="shared" si="6772"/>
        <v>-1.5899923261042906E-2</v>
      </c>
      <c r="DK94" s="115">
        <f t="shared" si="6772"/>
        <v>-1.5407860487902622E-2</v>
      </c>
      <c r="DL94" s="1">
        <f t="shared" si="6772"/>
        <v>-1.5128924624374679E-2</v>
      </c>
      <c r="DM94" s="1">
        <f t="shared" si="6772"/>
        <v>-1.5309264284745688E-2</v>
      </c>
      <c r="DN94" s="1">
        <f t="shared" si="6772"/>
        <v>-1.5108849535615837E-2</v>
      </c>
      <c r="DO94" s="1">
        <f t="shared" si="6772"/>
        <v>-1.461116580947382E-2</v>
      </c>
      <c r="DP94" s="1">
        <f t="shared" si="6772"/>
        <v>-1.389802690410763E-2</v>
      </c>
      <c r="DQ94" s="1">
        <f t="shared" ref="DQ94:DS94" si="6773">(DQ32-DP32)/DP32</f>
        <v>-1.3048951330793071E-2</v>
      </c>
      <c r="DR94" s="1">
        <f t="shared" si="6773"/>
        <v>-1.2140032295626175E-2</v>
      </c>
      <c r="DS94" s="1">
        <f t="shared" si="6773"/>
        <v>-1.1242603851822424E-2</v>
      </c>
      <c r="DT94" s="1">
        <f t="shared" ref="DT94" si="6774">(DT32-DS32)/DS32</f>
        <v>-1.042197944868108E-2</v>
      </c>
      <c r="DU94" s="1">
        <f t="shared" ref="DU94" si="6775">(DU32-DT32)/DT32</f>
        <v>-9.8361941401713567E-3</v>
      </c>
      <c r="DV94" s="1">
        <f t="shared" ref="DV94" si="6776">(DV32-DU32)/DU32</f>
        <v>-9.4096842286483049E-3</v>
      </c>
      <c r="DW94" s="1">
        <f t="shared" ref="DW94" si="6777">(DW32-DV32)/DV32</f>
        <v>-9.0778931767243037E-3</v>
      </c>
      <c r="DX94" s="1">
        <f t="shared" ref="DX94" si="6778">(DX32-DW32)/DW32</f>
        <v>-8.788026603010226E-3</v>
      </c>
      <c r="DY94" s="1">
        <f t="shared" ref="DY94" si="6779">(DY32-DX32)/DX32</f>
        <v>-8.4992634075018361E-3</v>
      </c>
      <c r="DZ94" s="1">
        <f t="shared" ref="DZ94" si="6780">(DZ32-DY32)/DY32</f>
        <v>-8.182601674644574E-3</v>
      </c>
      <c r="EA94" s="1">
        <f t="shared" ref="EA94" si="6781">(EA32-DZ32)/DZ32</f>
        <v>-7.8204498500379759E-3</v>
      </c>
      <c r="EB94" s="1">
        <f t="shared" ref="EB94" si="6782">(EB32-EA32)/EA32</f>
        <v>-7.3795095747279296E-3</v>
      </c>
      <c r="EC94" s="1">
        <f t="shared" ref="EC94" si="6783">(EC32-EB32)/EB32</f>
        <v>-6.9113422578835071E-3</v>
      </c>
      <c r="ED94" s="1">
        <f t="shared" ref="ED94" si="6784">(ED32-EC32)/EC32</f>
        <v>-6.453816371260474E-3</v>
      </c>
      <c r="EE94" s="1">
        <f t="shared" ref="EE94" si="6785">(EE32-ED32)/ED32</f>
        <v>-6.032258038225418E-3</v>
      </c>
      <c r="EF94" s="1">
        <f t="shared" ref="EF94" si="6786">(EF32-EE32)/EE32</f>
        <v>-5.6607748070514928E-3</v>
      </c>
      <c r="EG94" s="1">
        <f t="shared" ref="EG94" si="6787">(EG32-EF32)/EF32</f>
        <v>-5.3437279184292827E-3</v>
      </c>
      <c r="EH94" s="1">
        <f t="shared" ref="EH94" si="6788">(EH32-EG32)/EG32</f>
        <v>-5.077295108951654E-3</v>
      </c>
      <c r="EI94" s="1">
        <f t="shared" ref="EI94" si="6789">(EI32-EH32)/EH32</f>
        <v>-4.8510550603665442E-3</v>
      </c>
      <c r="EJ94" s="1">
        <f t="shared" ref="EJ94" si="6790">(EJ32-EI32)/EI32</f>
        <v>-4.6394298621238068E-3</v>
      </c>
      <c r="EK94" s="1">
        <f t="shared" ref="EK94" si="6791">(EK32-EJ32)/EJ32</f>
        <v>-4.4272362617262893E-3</v>
      </c>
      <c r="EL94" s="1">
        <f t="shared" ref="EL94" si="6792">(EL32-EK32)/EK32</f>
        <v>-4.207556790876304E-3</v>
      </c>
      <c r="EM94" s="1">
        <f t="shared" ref="EM94" si="6793">(EM32-EL32)/EL32</f>
        <v>-3.9797118513006553E-3</v>
      </c>
      <c r="EN94" s="1">
        <f t="shared" ref="EN94" si="6794">(EN32-EM32)/EM32</f>
        <v>-3.7473660973742578E-3</v>
      </c>
      <c r="EO94" s="1">
        <f t="shared" ref="EO94" si="6795">(EO32-EN32)/EN32</f>
        <v>-3.5167925172562031E-3</v>
      </c>
      <c r="EP94" s="1">
        <f t="shared" ref="EP94" si="6796">(EP32-EO32)/EO32</f>
        <v>-3.2953129418250415E-3</v>
      </c>
      <c r="EQ94" s="1">
        <f t="shared" ref="EQ94" si="6797">(EQ32-EP32)/EP32</f>
        <v>-3.0920066227907122E-3</v>
      </c>
      <c r="ER94" s="1">
        <f t="shared" ref="ER94" si="6798">(ER32-EQ32)/EQ32</f>
        <v>-2.9099148185104465E-3</v>
      </c>
      <c r="ES94" s="1">
        <f t="shared" ref="ES94" si="6799">(ES32-ER32)/ER32</f>
        <v>-2.7479712908587582E-3</v>
      </c>
      <c r="ET94" s="1">
        <f t="shared" ref="ET94" si="6800">(ET32-ES32)/ES32</f>
        <v>-2.6026499704300231E-3</v>
      </c>
      <c r="EU94" s="1">
        <f t="shared" ref="EU94" si="6801">(EU32-ET32)/ET32</f>
        <v>-2.4693277224641674E-3</v>
      </c>
      <c r="EV94" s="1">
        <f t="shared" ref="EV94" si="6802">(EV32-EU32)/EU32</f>
        <v>-2.3433683124957547E-3</v>
      </c>
      <c r="EW94" s="1">
        <f t="shared" ref="EW94" si="6803">(EW32-EV32)/EV32</f>
        <v>-2.2209408728681742E-3</v>
      </c>
      <c r="EX94" s="1">
        <f t="shared" ref="EX94" si="6804">(EX32-EW32)/EW32</f>
        <v>-2.0995916046006916E-3</v>
      </c>
      <c r="EY94" s="1">
        <f t="shared" ref="EY94" si="6805">(EY32-EX32)/EX32</f>
        <v>-1.9795145378653177E-3</v>
      </c>
      <c r="EZ94" s="1">
        <f t="shared" ref="EZ94" si="6806">(EZ32-EY32)/EY32</f>
        <v>-1.8622889583859528E-3</v>
      </c>
      <c r="FA94" s="1">
        <f t="shared" ref="FA94" si="6807">(FA32-EZ32)/EZ32</f>
        <v>-1.7499356124503799E-3</v>
      </c>
      <c r="FB94" s="1">
        <f t="shared" ref="FB94" si="6808">(FB32-FA32)/FA32</f>
        <v>-1.6442582764116295E-3</v>
      </c>
      <c r="FC94" s="1">
        <f t="shared" ref="FC94" si="6809">(FC32-FB32)/FB32</f>
        <v>-1.5464358852563598E-3</v>
      </c>
      <c r="FD94" s="1">
        <f t="shared" ref="FD94" si="6810">(FD32-FC32)/FC32</f>
        <v>-1.4568296611547223E-3</v>
      </c>
      <c r="FE94" s="1">
        <f t="shared" ref="FE94" si="6811">(FE32-FD32)/FD32</f>
        <v>-1.3749696291599331E-3</v>
      </c>
      <c r="FF94" s="1">
        <f t="shared" ref="FF94" si="6812">(FF32-FE32)/FE32</f>
        <v>-1.2995300077916169E-3</v>
      </c>
      <c r="FG94" s="1">
        <f t="shared" ref="FG94" si="6813">(FG32-FF32)/FF32</f>
        <v>-1.228981259704176E-3</v>
      </c>
      <c r="FH94" s="1">
        <f t="shared" ref="FH94" si="6814">(FH32-FG32)/FG32</f>
        <v>-1.1619994670040931E-3</v>
      </c>
      <c r="FI94" s="1">
        <f t="shared" ref="FI94" si="6815">(FI32-FH32)/FH32</f>
        <v>-1.097680433263468E-3</v>
      </c>
      <c r="FJ94" s="1">
        <f t="shared" ref="FJ94" si="6816">(FJ32-FI32)/FI32</f>
        <v>-1.0356026842085883E-3</v>
      </c>
      <c r="FK94" s="1">
        <f t="shared" ref="FK94" si="6817">(FK32-FJ32)/FJ32</f>
        <v>-9.7577975511309366E-4</v>
      </c>
      <c r="FL94" s="1">
        <f t="shared" ref="FL94" si="6818">(FL32-FK32)/FK32</f>
        <v>-9.1853801037325119E-4</v>
      </c>
      <c r="FM94" s="1">
        <f t="shared" ref="FM94" si="6819">(FM32-FL32)/FL32</f>
        <v>-8.6435188748554314E-4</v>
      </c>
      <c r="FN94" s="1">
        <f t="shared" ref="FN94" si="6820">(FN32-FM32)/FM32</f>
        <v>-8.1358422332812597E-4</v>
      </c>
      <c r="FO94" s="1">
        <f t="shared" ref="FO94" si="6821">(FO32-FN32)/FN32</f>
        <v>-7.6636916990647597E-4</v>
      </c>
      <c r="FP94" s="1">
        <f t="shared" ref="FP94" si="6822">(FP32-FO32)/FO32</f>
        <v>-7.2259541226443909E-4</v>
      </c>
      <c r="FQ94" s="1">
        <f t="shared" ref="FQ94" si="6823">(FQ32-FP32)/FP32</f>
        <v>-6.8195369751215774E-4</v>
      </c>
      <c r="FR94" s="1">
        <f t="shared" ref="FR94" si="6824">(FR32-FQ32)/FQ32</f>
        <v>-6.4401878088964364E-4</v>
      </c>
      <c r="FS94" s="1">
        <f t="shared" ref="FS94" si="6825">(FS32-FR32)/FR32</f>
        <v>-6.0834170449529769E-4</v>
      </c>
      <c r="FT94" s="1">
        <f t="shared" ref="FT94" si="6826">(FT32-FS32)/FS32</f>
        <v>-5.7453376207533633E-4</v>
      </c>
      <c r="FU94" s="1">
        <f t="shared" ref="FU94" si="6827">(FU32-FT32)/FT32</f>
        <v>-5.4233994510853004E-4</v>
      </c>
      <c r="FV94" s="1">
        <f t="shared" ref="FV94" si="6828">(FV32-FU32)/FU32</f>
        <v>-5.1164528635775069E-4</v>
      </c>
      <c r="FW94" s="1">
        <f t="shared" ref="FW94" si="6829">(FW32-FV32)/FV32</f>
        <v>-4.8244261256413806E-4</v>
      </c>
      <c r="FX94" s="1">
        <f t="shared" ref="FX94" si="6830">(FX32-FW32)/FW32</f>
        <v>-4.5478349226029757E-4</v>
      </c>
      <c r="FY94" s="1">
        <f t="shared" ref="FY94" si="6831">(FY32-FX32)/FX32</f>
        <v>-4.2872819662258851E-4</v>
      </c>
      <c r="GA94" t="s">
        <v>137</v>
      </c>
    </row>
    <row r="95" spans="1:183" x14ac:dyDescent="0.25">
      <c r="A95" t="s">
        <v>136</v>
      </c>
      <c r="D95" s="1">
        <f>(H47-G47)/G47</f>
        <v>0.24000000000000007</v>
      </c>
      <c r="E95" s="1">
        <f>(I47-H47)/H47</f>
        <v>0.24</v>
      </c>
      <c r="F95" s="1">
        <f t="shared" ref="F95:AK95" si="6832">(F47-E47)/E47</f>
        <v>0.24000000000000013</v>
      </c>
      <c r="G95" s="1">
        <f t="shared" si="6832"/>
        <v>0.23999999999999977</v>
      </c>
      <c r="H95" s="1">
        <f t="shared" si="6832"/>
        <v>0.24000000000000007</v>
      </c>
      <c r="I95" s="1">
        <f t="shared" si="6832"/>
        <v>0.24</v>
      </c>
      <c r="J95" s="1">
        <f t="shared" si="6832"/>
        <v>0.25739235489697743</v>
      </c>
      <c r="K95" s="1">
        <f t="shared" si="6832"/>
        <v>0.25383208258682488</v>
      </c>
      <c r="L95" s="1">
        <f t="shared" si="6832"/>
        <v>0.25103184611314738</v>
      </c>
      <c r="M95" s="1">
        <f t="shared" si="6832"/>
        <v>0.24881819767212374</v>
      </c>
      <c r="N95" s="1">
        <f t="shared" si="6832"/>
        <v>0.24706123412403944</v>
      </c>
      <c r="O95" s="1">
        <f t="shared" si="6832"/>
        <v>0.24566229943712359</v>
      </c>
      <c r="P95" s="115">
        <f t="shared" si="6832"/>
        <v>0.24454561355809068</v>
      </c>
      <c r="Q95" s="1">
        <f t="shared" si="6832"/>
        <v>0.22881894586755239</v>
      </c>
      <c r="R95" s="1">
        <f t="shared" si="6832"/>
        <v>0.2309009751436136</v>
      </c>
      <c r="S95" s="1">
        <f t="shared" si="6832"/>
        <v>0.2326078335787127</v>
      </c>
      <c r="T95" s="1">
        <f t="shared" si="6832"/>
        <v>0.23400282375309478</v>
      </c>
      <c r="U95" s="1">
        <f t="shared" si="6832"/>
        <v>0.23514006278473087</v>
      </c>
      <c r="V95" s="1">
        <f t="shared" si="6832"/>
        <v>0.23606527440757397</v>
      </c>
      <c r="W95" s="115">
        <f t="shared" si="6832"/>
        <v>0.23681673316620672</v>
      </c>
      <c r="X95" s="1">
        <f t="shared" si="6832"/>
        <v>9.5965304761113035E-2</v>
      </c>
      <c r="Y95" s="1">
        <f t="shared" si="6832"/>
        <v>0.10122005747949089</v>
      </c>
      <c r="Z95" s="1">
        <f t="shared" si="6832"/>
        <v>0.10727710458456904</v>
      </c>
      <c r="AA95" s="1">
        <f t="shared" si="6832"/>
        <v>0.11406097979105366</v>
      </c>
      <c r="AB95" s="1">
        <f t="shared" si="6832"/>
        <v>0.12146842572097399</v>
      </c>
      <c r="AC95" s="1">
        <f t="shared" si="6832"/>
        <v>0.12936879120494796</v>
      </c>
      <c r="AD95" s="115">
        <f t="shared" si="6832"/>
        <v>0.13760759817556734</v>
      </c>
      <c r="AE95" s="1">
        <f t="shared" si="6832"/>
        <v>0.21195858881561452</v>
      </c>
      <c r="AF95" s="1">
        <f t="shared" si="6832"/>
        <v>2.1536807547772503E-2</v>
      </c>
      <c r="AG95" s="1">
        <f t="shared" si="6832"/>
        <v>1.6305343057619496E-2</v>
      </c>
      <c r="AH95" s="1">
        <f t="shared" si="6832"/>
        <v>9.635883548447426E-3</v>
      </c>
      <c r="AI95" s="1">
        <f t="shared" si="6832"/>
        <v>1.1023488234634491E-3</v>
      </c>
      <c r="AJ95" s="176">
        <f t="shared" si="6832"/>
        <v>-9.9232305245589118E-3</v>
      </c>
      <c r="AK95" s="115">
        <f t="shared" si="6832"/>
        <v>-2.4399702434271486E-2</v>
      </c>
      <c r="AL95" s="1">
        <f t="shared" ref="AL95:BM95" si="6833">(AL47-AK47)/AK47</f>
        <v>-0.13152000628586019</v>
      </c>
      <c r="AM95" s="1">
        <f t="shared" si="6833"/>
        <v>3.1618004965067475E-2</v>
      </c>
      <c r="AN95" s="1">
        <f t="shared" si="6833"/>
        <v>2.3958151083204739E-2</v>
      </c>
      <c r="AO95" s="1">
        <f t="shared" si="6833"/>
        <v>1.4696837008073721E-2</v>
      </c>
      <c r="AP95" s="1">
        <f t="shared" si="6833"/>
        <v>3.2013575030283761E-3</v>
      </c>
      <c r="AQ95" s="176">
        <f t="shared" si="6833"/>
        <v>-1.145978486489993E-2</v>
      </c>
      <c r="AR95" s="115">
        <f t="shared" si="6833"/>
        <v>-3.0737416022667545E-2</v>
      </c>
      <c r="AS95" s="1">
        <f t="shared" si="6833"/>
        <v>-2.1548940195566076E-2</v>
      </c>
      <c r="AT95" s="1">
        <f t="shared" si="6833"/>
        <v>-4.8661878374672701E-2</v>
      </c>
      <c r="AU95" s="1">
        <f t="shared" si="6833"/>
        <v>-5.3057196491319666E-2</v>
      </c>
      <c r="AV95" s="1">
        <f t="shared" si="6833"/>
        <v>-5.8360900580346126E-2</v>
      </c>
      <c r="AW95" s="1">
        <f t="shared" si="6833"/>
        <v>-6.4853046038581733E-2</v>
      </c>
      <c r="AX95" s="176">
        <f t="shared" si="6833"/>
        <v>-7.3165679897894631E-2</v>
      </c>
      <c r="AY95" s="115">
        <f t="shared" si="6833"/>
        <v>-8.3828362738690085E-2</v>
      </c>
      <c r="AZ95" s="1">
        <f t="shared" si="6833"/>
        <v>-3.9240058278663141E-3</v>
      </c>
      <c r="BA95" s="1">
        <f t="shared" si="6833"/>
        <v>-4.7635843290060259E-3</v>
      </c>
      <c r="BB95" s="1">
        <f t="shared" si="6833"/>
        <v>-1.2028764924827367E-2</v>
      </c>
      <c r="BC95" s="1">
        <f t="shared" si="6833"/>
        <v>-1.9058275696341168E-2</v>
      </c>
      <c r="BD95" s="1">
        <f t="shared" si="6833"/>
        <v>-2.5823583637005505E-2</v>
      </c>
      <c r="BE95" s="176">
        <f t="shared" si="6833"/>
        <v>-3.2201039298705755E-2</v>
      </c>
      <c r="BF95" s="115">
        <f t="shared" si="6833"/>
        <v>-3.7950592070340038E-2</v>
      </c>
      <c r="BG95" s="1">
        <f t="shared" si="6833"/>
        <v>-4.2663442867732215E-2</v>
      </c>
      <c r="BH95" s="1">
        <f t="shared" si="6833"/>
        <v>-3.684638770003696E-2</v>
      </c>
      <c r="BI95" s="1">
        <f t="shared" si="6833"/>
        <v>-3.6486487525504513E-2</v>
      </c>
      <c r="BJ95" s="1">
        <f t="shared" si="6833"/>
        <v>-3.6179307950411826E-2</v>
      </c>
      <c r="BK95" s="1">
        <f t="shared" si="6833"/>
        <v>-3.5753015780064866E-2</v>
      </c>
      <c r="BL95" s="176">
        <f t="shared" si="6833"/>
        <v>-3.4971784054402384E-2</v>
      </c>
      <c r="BM95" s="115">
        <f t="shared" si="6833"/>
        <v>-3.3504271223156239E-2</v>
      </c>
      <c r="BN95" s="1">
        <f t="shared" ref="BN95:CC95" si="6834">(BN47-BM47)/BM47</f>
        <v>-3.0880804167396164E-2</v>
      </c>
      <c r="BO95" s="1">
        <f t="shared" si="6834"/>
        <v>-3.3893046128716887E-2</v>
      </c>
      <c r="BP95" s="1">
        <f t="shared" si="6834"/>
        <v>-3.5071008699111596E-2</v>
      </c>
      <c r="BQ95" s="1">
        <f t="shared" si="6834"/>
        <v>-3.5607233581650424E-2</v>
      </c>
      <c r="BR95" s="1">
        <f t="shared" si="6834"/>
        <v>-3.5425193680883614E-2</v>
      </c>
      <c r="BS95" s="1">
        <f t="shared" si="6834"/>
        <v>-3.443587078107458E-2</v>
      </c>
      <c r="BT95" s="115">
        <f t="shared" si="6834"/>
        <v>-3.2527986569080694E-2</v>
      </c>
      <c r="BU95" s="1">
        <f t="shared" si="6834"/>
        <v>-2.959036432792015E-2</v>
      </c>
      <c r="BV95" s="1">
        <f t="shared" si="6834"/>
        <v>-2.997313343387446E-2</v>
      </c>
      <c r="BW95" s="1">
        <f t="shared" si="6834"/>
        <v>-3.0957228376432867E-2</v>
      </c>
      <c r="BX95" s="1">
        <f t="shared" si="6834"/>
        <v>-3.1793181115109169E-2</v>
      </c>
      <c r="BY95" s="1">
        <f t="shared" si="6834"/>
        <v>-3.2413232681758948E-2</v>
      </c>
      <c r="BZ95" s="1">
        <f t="shared" si="6834"/>
        <v>-3.2758327971196134E-2</v>
      </c>
      <c r="CA95" s="115">
        <f t="shared" si="6834"/>
        <v>-3.2787699532725416E-2</v>
      </c>
      <c r="CB95" s="1">
        <f t="shared" si="6834"/>
        <v>-3.248931895501838E-2</v>
      </c>
      <c r="CC95" s="1">
        <f t="shared" si="6834"/>
        <v>-3.189664172921472E-2</v>
      </c>
      <c r="CD95" s="1">
        <f t="shared" ref="CD95:DP95" si="6835">(CD47-CC47)/CC47</f>
        <v>-3.1419209427204171E-2</v>
      </c>
      <c r="CE95" s="1">
        <f t="shared" si="6835"/>
        <v>-3.0933364900513766E-2</v>
      </c>
      <c r="CF95" s="1">
        <f t="shared" si="6835"/>
        <v>-3.0466813450323548E-2</v>
      </c>
      <c r="CG95" s="1">
        <f t="shared" si="6835"/>
        <v>-3.0055198206920132E-2</v>
      </c>
      <c r="CH95" s="115">
        <f t="shared" si="6835"/>
        <v>-2.974634020318179E-2</v>
      </c>
      <c r="CI95" s="1">
        <f t="shared" si="6835"/>
        <v>-9.9850605581348721E-3</v>
      </c>
      <c r="CJ95" s="1">
        <f t="shared" si="6835"/>
        <v>-5.3070627922674148E-2</v>
      </c>
      <c r="CK95" s="1">
        <f t="shared" si="6835"/>
        <v>-5.4295881625688332E-2</v>
      </c>
      <c r="CL95" s="1">
        <f t="shared" si="6835"/>
        <v>-5.5423863601542687E-2</v>
      </c>
      <c r="CM95" s="1">
        <f t="shared" si="6835"/>
        <v>-5.6486136755258445E-2</v>
      </c>
      <c r="CN95" s="1">
        <f t="shared" si="6835"/>
        <v>-5.7532933106872373E-2</v>
      </c>
      <c r="CO95" s="115">
        <f t="shared" si="6835"/>
        <v>-5.8637289217386215E-2</v>
      </c>
      <c r="CP95" s="1">
        <f t="shared" si="6835"/>
        <v>-8.7892319308634906E-2</v>
      </c>
      <c r="CQ95" s="1">
        <f t="shared" si="6835"/>
        <v>-2.4113777431858614E-2</v>
      </c>
      <c r="CR95" s="1">
        <f t="shared" si="6835"/>
        <v>-2.6077225907770289E-2</v>
      </c>
      <c r="CS95" s="1">
        <f t="shared" si="6835"/>
        <v>-2.8205880881252005E-2</v>
      </c>
      <c r="CT95" s="1">
        <f t="shared" si="6835"/>
        <v>-3.049847868053283E-2</v>
      </c>
      <c r="CU95" s="1">
        <f t="shared" si="6835"/>
        <v>-3.2957477097647216E-2</v>
      </c>
      <c r="CV95" s="115">
        <f t="shared" si="6835"/>
        <v>-3.5589725598897573E-2</v>
      </c>
      <c r="CW95" s="1">
        <f t="shared" si="6835"/>
        <v>-3.8406739490408799E-2</v>
      </c>
      <c r="CX95" s="1">
        <f t="shared" si="6835"/>
        <v>-4.6867645582597248E-2</v>
      </c>
      <c r="CY95" s="1">
        <f t="shared" si="6835"/>
        <v>-4.411672039239433E-2</v>
      </c>
      <c r="CZ95" s="1">
        <f t="shared" si="6835"/>
        <v>-4.1238117321071369E-2</v>
      </c>
      <c r="DA95" s="1">
        <f t="shared" si="6835"/>
        <v>-3.8298548733609744E-2</v>
      </c>
      <c r="DB95" s="1">
        <f t="shared" si="6835"/>
        <v>-3.5364241034516797E-2</v>
      </c>
      <c r="DC95" s="1">
        <f t="shared" si="6835"/>
        <v>-3.2495849360087752E-2</v>
      </c>
      <c r="DD95" s="115">
        <f t="shared" si="6835"/>
        <v>-2.9743436623525923E-2</v>
      </c>
      <c r="DE95" s="1">
        <f t="shared" si="6835"/>
        <v>-2.35647357275563E-2</v>
      </c>
      <c r="DF95" s="1">
        <f t="shared" si="6835"/>
        <v>-2.5795575416992962E-2</v>
      </c>
      <c r="DG95" s="1">
        <f t="shared" si="6835"/>
        <v>-2.752732426500111E-2</v>
      </c>
      <c r="DH95" s="1">
        <f t="shared" si="6835"/>
        <v>-2.8741215249082887E-2</v>
      </c>
      <c r="DI95" s="1">
        <f t="shared" si="6835"/>
        <v>-2.941493366638985E-2</v>
      </c>
      <c r="DJ95" s="1">
        <f t="shared" si="6835"/>
        <v>-2.9524483554102938E-2</v>
      </c>
      <c r="DK95" s="115">
        <f t="shared" si="6835"/>
        <v>-2.9046269379252507E-2</v>
      </c>
      <c r="DL95" s="1">
        <f t="shared" si="6835"/>
        <v>-2.7959468577305673E-2</v>
      </c>
      <c r="DM95" s="1">
        <f t="shared" si="6835"/>
        <v>-2.5270453886670326E-2</v>
      </c>
      <c r="DN95" s="1">
        <f t="shared" si="6835"/>
        <v>-2.3089545533937089E-2</v>
      </c>
      <c r="DO95" s="1">
        <f t="shared" si="6835"/>
        <v>-2.1394766300819025E-2</v>
      </c>
      <c r="DP95" s="1">
        <f t="shared" si="6835"/>
        <v>-2.0145430495748927E-2</v>
      </c>
      <c r="DQ95" s="1">
        <f t="shared" ref="DQ95:DS95" si="6836">(DQ47-DP47)/DP47</f>
        <v>-1.928672026629007E-2</v>
      </c>
      <c r="DR95" s="1">
        <f t="shared" si="6836"/>
        <v>-1.8754091964155693E-2</v>
      </c>
      <c r="DS95" s="1">
        <f t="shared" si="6836"/>
        <v>-1.8477197882989953E-2</v>
      </c>
      <c r="DT95" s="1">
        <f t="shared" ref="DT95" si="6837">(DT47-DS47)/DS47</f>
        <v>-1.8761202811793241E-2</v>
      </c>
      <c r="DU95" s="1">
        <f t="shared" ref="DU95" si="6838">(DU47-DT47)/DT47</f>
        <v>-1.8580723137285586E-2</v>
      </c>
      <c r="DV95" s="1">
        <f t="shared" ref="DV95" si="6839">(DV47-DU47)/DU47</f>
        <v>-1.8032244501546897E-2</v>
      </c>
      <c r="DW95" s="1">
        <f t="shared" ref="DW95" si="6840">(DW47-DV47)/DV47</f>
        <v>-1.7211900362808601E-2</v>
      </c>
      <c r="DX95" s="1">
        <f t="shared" ref="DX95" si="6841">(DX47-DW47)/DW47</f>
        <v>-1.6214883789609769E-2</v>
      </c>
      <c r="DY95" s="1">
        <f t="shared" ref="DY95" si="6842">(DY47-DX47)/DX47</f>
        <v>-1.5134019202879156E-2</v>
      </c>
      <c r="DZ95" s="1">
        <f t="shared" ref="DZ95" si="6843">(DZ47-DY47)/DY47</f>
        <v>-1.4057904973848888E-2</v>
      </c>
      <c r="EA95" s="1">
        <f t="shared" ref="EA95" si="6844">(EA47-DZ47)/DZ47</f>
        <v>-1.3069027138906905E-2</v>
      </c>
      <c r="EB95" s="1">
        <f t="shared" ref="EB95" si="6845">(EB47-EA47)/EA47</f>
        <v>-1.2367562956050408E-2</v>
      </c>
      <c r="EC95" s="1">
        <f t="shared" ref="EC95" si="6846">(EC47-EB47)/EB47</f>
        <v>-1.1861626907730216E-2</v>
      </c>
      <c r="ED95" s="1">
        <f t="shared" ref="ED95" si="6847">(ED47-EC47)/EC47</f>
        <v>-1.1471781761242732E-2</v>
      </c>
      <c r="EE95" s="1">
        <f t="shared" ref="EE95" si="6848">(EE47-ED47)/ED47</f>
        <v>-1.1132374598910167E-2</v>
      </c>
      <c r="EF95" s="1">
        <f t="shared" ref="EF95" si="6849">(EF47-EE47)/EE47</f>
        <v>-1.0792108862787194E-2</v>
      </c>
      <c r="EG95" s="1">
        <f t="shared" ref="EG95" si="6850">(EG47-EF47)/EF47</f>
        <v>-1.0414110990104307E-2</v>
      </c>
      <c r="EH95" s="1">
        <f t="shared" ref="EH95" si="6851">(EH47-EG47)/EG47</f>
        <v>-9.9756505273035194E-3</v>
      </c>
      <c r="EI95" s="1">
        <f t="shared" ref="EI95" si="6852">(EI47-EH47)/EH47</f>
        <v>-9.4337027957720407E-3</v>
      </c>
      <c r="EJ95" s="1">
        <f t="shared" ref="EJ95" si="6853">(EJ47-EI47)/EI47</f>
        <v>-8.8535578556322228E-3</v>
      </c>
      <c r="EK95" s="1">
        <f t="shared" ref="EK95" si="6854">(EK47-EJ47)/EJ47</f>
        <v>-8.2836825233636256E-3</v>
      </c>
      <c r="EL95" s="1">
        <f t="shared" ref="EL95" si="6855">(EL47-EK47)/EK47</f>
        <v>-7.7569081171500708E-3</v>
      </c>
      <c r="EM95" s="1">
        <f t="shared" ref="EM95" si="6856">(EM47-EL47)/EL47</f>
        <v>-7.2918899614217644E-3</v>
      </c>
      <c r="EN95" s="1">
        <f t="shared" ref="EN95" si="6857">(EN47-EM47)/EM47</f>
        <v>-6.8948174635017736E-3</v>
      </c>
      <c r="EO95" s="1">
        <f t="shared" ref="EO95" si="6858">(EO47-EN47)/EN47</f>
        <v>-6.56129716131062E-3</v>
      </c>
      <c r="EP95" s="1">
        <f t="shared" ref="EP95" si="6859">(EP47-EO47)/EO47</f>
        <v>-6.2783100210635932E-3</v>
      </c>
      <c r="EQ95" s="1">
        <f t="shared" ref="EQ95" si="6860">(EQ47-EP47)/EP47</f>
        <v>-6.013059606459743E-3</v>
      </c>
      <c r="ER95" s="1">
        <f t="shared" ref="ER95" si="6861">(ER47-EQ47)/EQ47</f>
        <v>-5.7459854907419006E-3</v>
      </c>
      <c r="ES95" s="1">
        <f t="shared" ref="ES95" si="6862">(ES47-ER47)/ER47</f>
        <v>-5.4681305754226807E-3</v>
      </c>
      <c r="ET95" s="1">
        <f t="shared" ref="ET95" si="6863">(ET47-ES47)/ES47</f>
        <v>-5.1785996318321238E-3</v>
      </c>
      <c r="EU95" s="1">
        <f t="shared" ref="EU95" si="6864">(EU47-ET47)/ET47</f>
        <v>-4.8821587612660443E-3</v>
      </c>
      <c r="EV95" s="1">
        <f t="shared" ref="EV95" si="6865">(EV47-EU47)/EU47</f>
        <v>-4.587011021746145E-3</v>
      </c>
      <c r="EW95" s="1">
        <f t="shared" ref="EW95" si="6866">(EW47-EV47)/EV47</f>
        <v>-4.3027777456337585E-3</v>
      </c>
      <c r="EX95" s="1">
        <f t="shared" ref="EX95" si="6867">(EX47-EW47)/EW47</f>
        <v>-4.0414249566879832E-3</v>
      </c>
      <c r="EY95" s="1">
        <f t="shared" ref="EY95" si="6868">(EY47-EX47)/EX47</f>
        <v>-3.8070700014339858E-3</v>
      </c>
      <c r="EZ95" s="1">
        <f t="shared" ref="EZ95" si="6869">(EZ47-EY47)/EY47</f>
        <v>-3.5984576044728544E-3</v>
      </c>
      <c r="FA95" s="1">
        <f t="shared" ref="FA95" si="6870">(FA47-EZ47)/EZ47</f>
        <v>-3.4110899556601478E-3</v>
      </c>
      <c r="FB95" s="1">
        <f t="shared" ref="FB95" si="6871">(FB47-FA47)/FA47</f>
        <v>-3.2390006289928874E-3</v>
      </c>
      <c r="FC95" s="1">
        <f t="shared" ref="FC95" si="6872">(FC47-FB47)/FB47</f>
        <v>-3.0761744392803713E-3</v>
      </c>
      <c r="FD95" s="1">
        <f t="shared" ref="FD95" si="6873">(FD47-FC47)/FC47</f>
        <v>-2.9176263408032645E-3</v>
      </c>
      <c r="FE95" s="1">
        <f t="shared" ref="FE95" si="6874">(FE47-FD47)/FD47</f>
        <v>-2.7601607466068282E-3</v>
      </c>
      <c r="FF95" s="1">
        <f t="shared" ref="FF95" si="6875">(FF47-FE47)/FE47</f>
        <v>-2.6040527732821193E-3</v>
      </c>
      <c r="FG95" s="1">
        <f t="shared" ref="FG95" si="6876">(FG47-FF47)/FF47</f>
        <v>-2.4514012410571896E-3</v>
      </c>
      <c r="FH95" s="1">
        <f t="shared" ref="FH95" si="6877">(FH47-FG47)/FG47</f>
        <v>-2.3048920540028567E-3</v>
      </c>
      <c r="FI95" s="1">
        <f t="shared" ref="FI95" si="6878">(FI47-FH47)/FH47</f>
        <v>-2.1669314755528909E-3</v>
      </c>
      <c r="FJ95" s="1">
        <f t="shared" ref="FJ95" si="6879">(FJ47-FI47)/FI47</f>
        <v>-2.0391062479340367E-3</v>
      </c>
      <c r="FK95" s="1">
        <f t="shared" ref="FK95" si="6880">(FK47-FJ47)/FJ47</f>
        <v>-1.9219257805176337E-3</v>
      </c>
      <c r="FL95" s="1">
        <f t="shared" ref="FL95" si="6881">(FL47-FK47)/FK47</f>
        <v>-1.8148008764986357E-3</v>
      </c>
      <c r="FM95" s="1">
        <f t="shared" ref="FM95" si="6882">(FM47-FL47)/FL47</f>
        <v>-1.7160084058735542E-3</v>
      </c>
      <c r="FN95" s="1">
        <f t="shared" ref="FN95" si="6883">(FN47-FM47)/FM47</f>
        <v>-1.6235500994957897E-3</v>
      </c>
      <c r="FO95" s="1">
        <f t="shared" ref="FO95" si="6884">(FO47-FN47)/FN47</f>
        <v>-1.5356935410328698E-3</v>
      </c>
      <c r="FP95" s="1">
        <f t="shared" ref="FP95" si="6885">(FP47-FO47)/FO47</f>
        <v>-1.4512564931998583E-3</v>
      </c>
      <c r="FQ95" s="1">
        <f t="shared" ref="FQ95" si="6886">(FQ47-FP47)/FP47</f>
        <v>-1.3696919484857931E-3</v>
      </c>
      <c r="FR95" s="1">
        <f t="shared" ref="FR95" si="6887">(FR47-FQ47)/FQ47</f>
        <v>-1.2910266712345745E-3</v>
      </c>
      <c r="FS95" s="1">
        <f t="shared" ref="FS95" si="6888">(FS47-FR47)/FR47</f>
        <v>-1.2157008031011027E-3</v>
      </c>
      <c r="FT95" s="1">
        <f t="shared" ref="FT95" si="6889">(FT47-FS47)/FS47</f>
        <v>-1.1443505623030265E-3</v>
      </c>
      <c r="FU95" s="1">
        <f t="shared" ref="FU95" si="6890">(FU47-FT47)/FT47</f>
        <v>-1.0774647213590196E-3</v>
      </c>
      <c r="FV95" s="1">
        <f t="shared" ref="FV95" si="6891">(FV47-FU47)/FU47</f>
        <v>-1.0152292116171085E-3</v>
      </c>
      <c r="FW95" s="1">
        <f t="shared" ref="FW95" si="6892">(FW47-FV47)/FV47</f>
        <v>-9.5750437523834742E-4</v>
      </c>
      <c r="FX95" s="1">
        <f t="shared" ref="FX95" si="6893">(FX47-FW47)/FW47</f>
        <v>-9.0388748405552757E-4</v>
      </c>
      <c r="FY95" s="1">
        <f t="shared" ref="FY95" si="6894">(FY47-FX47)/FX47</f>
        <v>-8.5382105369104461E-4</v>
      </c>
      <c r="GA95" t="s">
        <v>136</v>
      </c>
    </row>
    <row r="96" spans="1:183" x14ac:dyDescent="0.25">
      <c r="A96" t="s">
        <v>138</v>
      </c>
      <c r="D96" s="1">
        <f>(H56-G56)/G56</f>
        <v>0.2400000000000001</v>
      </c>
      <c r="E96" s="1">
        <f t="shared" ref="E96:AJ96" si="6895">(E56-D56)/D56</f>
        <v>0.2399999999999998</v>
      </c>
      <c r="F96" s="1">
        <f t="shared" si="6895"/>
        <v>0.24</v>
      </c>
      <c r="G96" s="1">
        <f t="shared" si="6895"/>
        <v>0.23999999999999994</v>
      </c>
      <c r="H96" s="1">
        <f t="shared" si="6895"/>
        <v>0.2400000000000001</v>
      </c>
      <c r="I96" s="1">
        <f t="shared" si="6895"/>
        <v>0.24000000000000005</v>
      </c>
      <c r="J96" s="1">
        <f t="shared" si="6895"/>
        <v>0.17646407719983181</v>
      </c>
      <c r="K96" s="1">
        <f t="shared" si="6895"/>
        <v>0.18599416673104585</v>
      </c>
      <c r="L96" s="1">
        <f t="shared" si="6895"/>
        <v>0.19446366029117143</v>
      </c>
      <c r="M96" s="1">
        <f t="shared" si="6895"/>
        <v>0.20187716611007786</v>
      </c>
      <c r="N96" s="1">
        <f t="shared" si="6895"/>
        <v>0.20828059059204182</v>
      </c>
      <c r="O96" s="1">
        <f t="shared" si="6895"/>
        <v>0.21374830841864631</v>
      </c>
      <c r="P96" s="115">
        <f t="shared" si="6895"/>
        <v>0.21837138770923897</v>
      </c>
      <c r="Q96" s="1">
        <f t="shared" si="6895"/>
        <v>0.22512390073187566</v>
      </c>
      <c r="R96" s="1">
        <f t="shared" si="6895"/>
        <v>0.22785747363247327</v>
      </c>
      <c r="S96" s="1">
        <f t="shared" si="6895"/>
        <v>0.23011080143397661</v>
      </c>
      <c r="T96" s="1">
        <f t="shared" si="6895"/>
        <v>0.23196072536352416</v>
      </c>
      <c r="U96" s="1">
        <f t="shared" si="6895"/>
        <v>0.23347440671527625</v>
      </c>
      <c r="V96" s="1">
        <f t="shared" si="6895"/>
        <v>0.23470958355585045</v>
      </c>
      <c r="W96" s="115">
        <f t="shared" si="6895"/>
        <v>0.23571525440912694</v>
      </c>
      <c r="X96" s="1">
        <f t="shared" si="6895"/>
        <v>5.5166760221228343E-2</v>
      </c>
      <c r="Y96" s="1">
        <f t="shared" si="6895"/>
        <v>5.9009107096441978E-2</v>
      </c>
      <c r="Z96" s="1">
        <f t="shared" si="6895"/>
        <v>6.3584821665947186E-2</v>
      </c>
      <c r="AA96" s="1">
        <f t="shared" si="6895"/>
        <v>6.8933860028720415E-2</v>
      </c>
      <c r="AB96" s="1">
        <f t="shared" si="6895"/>
        <v>7.5077950392164736E-2</v>
      </c>
      <c r="AC96" s="1">
        <f t="shared" si="6895"/>
        <v>8.201326689863829E-2</v>
      </c>
      <c r="AD96" s="115">
        <f t="shared" si="6895"/>
        <v>8.9703364144953973E-2</v>
      </c>
      <c r="AE96" s="1">
        <f t="shared" si="6895"/>
        <v>0.21069746003761577</v>
      </c>
      <c r="AF96" s="1">
        <f t="shared" si="6895"/>
        <v>2.112675827348208E-2</v>
      </c>
      <c r="AG96" s="1">
        <f t="shared" si="6895"/>
        <v>1.5727842042227026E-2</v>
      </c>
      <c r="AH96" s="1">
        <f t="shared" si="6895"/>
        <v>8.8383492244707412E-3</v>
      </c>
      <c r="AI96" s="1">
        <f t="shared" si="6895"/>
        <v>9.8390326500732461E-6</v>
      </c>
      <c r="AJ96" s="176">
        <f t="shared" si="6895"/>
        <v>-1.142190697161815E-2</v>
      </c>
      <c r="AK96" s="115">
        <f t="shared" ref="AK96:BM96" si="6896">(AK56-AJ56)/AJ56</f>
        <v>-9.5127792797348801E-3</v>
      </c>
      <c r="AL96" s="1">
        <f t="shared" si="6896"/>
        <v>-0.1205459835145716</v>
      </c>
      <c r="AM96" s="1">
        <f t="shared" si="6896"/>
        <v>4.3768808768038368E-2</v>
      </c>
      <c r="AN96" s="1">
        <f t="shared" si="6896"/>
        <v>3.5725236231650685E-2</v>
      </c>
      <c r="AO96" s="1">
        <f t="shared" si="6896"/>
        <v>2.6375641143797018E-2</v>
      </c>
      <c r="AP96" s="1">
        <f t="shared" si="6896"/>
        <v>1.515803237865147E-2</v>
      </c>
      <c r="AQ96" s="176">
        <f t="shared" si="6896"/>
        <v>1.2730811074219436E-3</v>
      </c>
      <c r="AR96" s="115">
        <f t="shared" si="6896"/>
        <v>-3.3753625198281838E-2</v>
      </c>
      <c r="AS96" s="1">
        <f t="shared" si="6896"/>
        <v>-2.3992076726558859E-2</v>
      </c>
      <c r="AT96" s="1">
        <f t="shared" si="6896"/>
        <v>-5.3874820958076573E-2</v>
      </c>
      <c r="AU96" s="1">
        <f t="shared" si="6896"/>
        <v>-5.8622899383229683E-2</v>
      </c>
      <c r="AV96" s="1">
        <f t="shared" si="6896"/>
        <v>-6.426919467131241E-2</v>
      </c>
      <c r="AW96" s="1">
        <f t="shared" si="6896"/>
        <v>-7.1069822068716093E-2</v>
      </c>
      <c r="AX96" s="176">
        <f t="shared" si="6896"/>
        <v>-7.9392917390853995E-2</v>
      </c>
      <c r="AY96" s="115">
        <f t="shared" si="6896"/>
        <v>-8.9783039076553259E-2</v>
      </c>
      <c r="AZ96" s="1">
        <f t="shared" si="6896"/>
        <v>-6.7362603745701986E-3</v>
      </c>
      <c r="BA96" s="1">
        <f t="shared" si="6896"/>
        <v>-3.4847533831829382E-3</v>
      </c>
      <c r="BB96" s="1">
        <f t="shared" si="6896"/>
        <v>-1.1582253912181361E-2</v>
      </c>
      <c r="BC96" s="1">
        <f t="shared" si="6896"/>
        <v>-1.9405946685543515E-2</v>
      </c>
      <c r="BD96" s="1">
        <f t="shared" si="6896"/>
        <v>-2.6926730808449241E-2</v>
      </c>
      <c r="BE96" s="176">
        <f t="shared" si="6896"/>
        <v>-3.4019907268907648E-2</v>
      </c>
      <c r="BF96" s="115">
        <f t="shared" si="6896"/>
        <v>-4.0424794033744299E-2</v>
      </c>
      <c r="BG96" s="1">
        <f t="shared" si="6896"/>
        <v>-4.5681775000627083E-2</v>
      </c>
      <c r="BH96" s="1">
        <f t="shared" si="6896"/>
        <v>-4.1112176415809339E-2</v>
      </c>
      <c r="BI96" s="1">
        <f t="shared" si="6896"/>
        <v>-3.9721515207063449E-2</v>
      </c>
      <c r="BJ96" s="1">
        <f t="shared" si="6896"/>
        <v>-3.8304595124155558E-2</v>
      </c>
      <c r="BK96" s="1">
        <f t="shared" si="6896"/>
        <v>-3.6724044395522584E-2</v>
      </c>
      <c r="BL96" s="176">
        <f t="shared" si="6896"/>
        <v>-3.4768309806386136E-2</v>
      </c>
      <c r="BM96" s="115">
        <f t="shared" si="6896"/>
        <v>-3.2137546532760568E-2</v>
      </c>
      <c r="BN96" s="1">
        <f t="shared" ref="BN96:CC96" si="6897">(BN56-BM56)/BM56</f>
        <v>-2.8409963883344699E-2</v>
      </c>
      <c r="BO96" s="1">
        <f t="shared" si="6897"/>
        <v>-3.1910079428007131E-2</v>
      </c>
      <c r="BP96" s="1">
        <f t="shared" si="6897"/>
        <v>-3.3831593557474282E-2</v>
      </c>
      <c r="BQ96" s="1">
        <f t="shared" si="6897"/>
        <v>-3.504517566998526E-2</v>
      </c>
      <c r="BR96" s="1">
        <f t="shared" si="6897"/>
        <v>-3.5482182720605694E-2</v>
      </c>
      <c r="BS96" s="1">
        <f t="shared" si="6897"/>
        <v>-3.5060222348359447E-2</v>
      </c>
      <c r="BT96" s="115">
        <f t="shared" si="6897"/>
        <v>-3.367783858249053E-2</v>
      </c>
      <c r="BU96" s="1">
        <f t="shared" si="6897"/>
        <v>-3.1235117980068724E-2</v>
      </c>
      <c r="BV96" s="1">
        <f t="shared" si="6897"/>
        <v>-3.1142664672572606E-2</v>
      </c>
      <c r="BW96" s="1">
        <f t="shared" si="6897"/>
        <v>-3.1804922421917861E-2</v>
      </c>
      <c r="BX96" s="1">
        <f t="shared" si="6897"/>
        <v>-3.2398681782950078E-2</v>
      </c>
      <c r="BY96" s="1">
        <f t="shared" si="6897"/>
        <v>-3.2851541039973273E-2</v>
      </c>
      <c r="BZ96" s="1">
        <f t="shared" si="6897"/>
        <v>-3.310128435266891E-2</v>
      </c>
      <c r="CA96" s="115">
        <f t="shared" si="6897"/>
        <v>-3.3105834245700329E-2</v>
      </c>
      <c r="CB96" s="1">
        <f t="shared" si="6897"/>
        <v>-3.2854145708048968E-2</v>
      </c>
      <c r="CC96" s="1">
        <f t="shared" si="6897"/>
        <v>-3.2384179267447889E-2</v>
      </c>
      <c r="CD96" s="1">
        <f t="shared" ref="CD96:DP96" si="6898">(CD56-CC56)/CC56</f>
        <v>-3.1907884511798018E-2</v>
      </c>
      <c r="CE96" s="1">
        <f t="shared" si="6898"/>
        <v>-3.1404980721639671E-2</v>
      </c>
      <c r="CF96" s="1">
        <f t="shared" si="6898"/>
        <v>-3.091575325717005E-2</v>
      </c>
      <c r="CG96" s="1">
        <f t="shared" si="6898"/>
        <v>-3.0487859117438804E-2</v>
      </c>
      <c r="CH96" s="115">
        <f t="shared" si="6898"/>
        <v>-3.0180144450016516E-2</v>
      </c>
      <c r="CI96" s="1">
        <f t="shared" si="6898"/>
        <v>-9.9332497226933408E-3</v>
      </c>
      <c r="CJ96" s="1">
        <f t="shared" si="6898"/>
        <v>-4.4062316764599069E-2</v>
      </c>
      <c r="CK96" s="1">
        <f t="shared" si="6898"/>
        <v>-4.4709574862176457E-2</v>
      </c>
      <c r="CL96" s="1">
        <f t="shared" si="6898"/>
        <v>-4.5195011987604804E-2</v>
      </c>
      <c r="CM96" s="1">
        <f t="shared" si="6898"/>
        <v>-4.5543986285084451E-2</v>
      </c>
      <c r="CN96" s="1">
        <f t="shared" si="6898"/>
        <v>-4.5798408253930299E-2</v>
      </c>
      <c r="CO96" s="115">
        <f t="shared" si="6898"/>
        <v>-4.601901771147611E-2</v>
      </c>
      <c r="CP96" s="1">
        <f t="shared" si="6898"/>
        <v>-7.3135367261983733E-2</v>
      </c>
      <c r="CQ96" s="1">
        <f t="shared" si="6898"/>
        <v>-2.5242001622191253E-2</v>
      </c>
      <c r="CR96" s="1">
        <f t="shared" si="6898"/>
        <v>-2.7378526535608249E-2</v>
      </c>
      <c r="CS96" s="1">
        <f t="shared" si="6898"/>
        <v>-2.9699511446148002E-2</v>
      </c>
      <c r="CT96" s="1">
        <f t="shared" si="6898"/>
        <v>-3.2206526974379257E-2</v>
      </c>
      <c r="CU96" s="1">
        <f t="shared" si="6898"/>
        <v>-3.4905739576281264E-2</v>
      </c>
      <c r="CV96" s="115">
        <f t="shared" si="6898"/>
        <v>-3.7808783760301216E-2</v>
      </c>
      <c r="CW96" s="1">
        <f t="shared" si="6898"/>
        <v>-4.0933285897536975E-2</v>
      </c>
      <c r="CX96" s="1">
        <f t="shared" si="6898"/>
        <v>-5.0075069494138834E-2</v>
      </c>
      <c r="CY96" s="1">
        <f t="shared" si="6898"/>
        <v>-4.7262012504578517E-2</v>
      </c>
      <c r="CZ96" s="1">
        <f t="shared" si="6898"/>
        <v>-4.42840641471084E-2</v>
      </c>
      <c r="DA96" s="1">
        <f t="shared" si="6898"/>
        <v>-4.121041611073134E-2</v>
      </c>
      <c r="DB96" s="1">
        <f t="shared" si="6898"/>
        <v>-3.8111399179733038E-2</v>
      </c>
      <c r="DC96" s="1">
        <f t="shared" si="6898"/>
        <v>-3.5052919382309311E-2</v>
      </c>
      <c r="DD96" s="115">
        <f t="shared" si="6898"/>
        <v>-3.2090772366395189E-2</v>
      </c>
      <c r="DE96" s="1">
        <f t="shared" si="6898"/>
        <v>-2.5392097295821765E-2</v>
      </c>
      <c r="DF96" s="1">
        <f t="shared" si="6898"/>
        <v>-2.7848222377066283E-2</v>
      </c>
      <c r="DG96" s="1">
        <f t="shared" si="6898"/>
        <v>-2.9780839123442735E-2</v>
      </c>
      <c r="DH96" s="1">
        <f t="shared" si="6898"/>
        <v>-3.1166786132246632E-2</v>
      </c>
      <c r="DI96" s="1">
        <f t="shared" si="6898"/>
        <v>-3.1977830569623042E-2</v>
      </c>
      <c r="DJ96" s="1">
        <f t="shared" si="6898"/>
        <v>-3.2182688765420776E-2</v>
      </c>
      <c r="DK96" s="115">
        <f t="shared" si="6898"/>
        <v>-3.1749377294976233E-2</v>
      </c>
      <c r="DL96" s="1">
        <f t="shared" si="6898"/>
        <v>-3.0647988159199138E-2</v>
      </c>
      <c r="DM96" s="1">
        <f t="shared" si="6898"/>
        <v>-2.777844558088818E-2</v>
      </c>
      <c r="DN96" s="1">
        <f t="shared" si="6898"/>
        <v>-2.5447856686256508E-2</v>
      </c>
      <c r="DO96" s="1">
        <f t="shared" si="6898"/>
        <v>-2.3638341043101488E-2</v>
      </c>
      <c r="DP96" s="1">
        <f t="shared" si="6898"/>
        <v>-2.2310375927529855E-2</v>
      </c>
      <c r="DQ96" s="1">
        <f t="shared" ref="DQ96:DS96" si="6899">(DQ56-DP56)/DP56</f>
        <v>-2.1407768392576177E-2</v>
      </c>
      <c r="DR96" s="1">
        <f t="shared" si="6899"/>
        <v>-2.0862545816940258E-2</v>
      </c>
      <c r="DS96" s="1">
        <f t="shared" si="6899"/>
        <v>-2.0599357416161194E-2</v>
      </c>
      <c r="DT96" s="1">
        <f t="shared" ref="DT96" si="6900">(DT56-DS56)/DS56</f>
        <v>-2.0961551839188543E-2</v>
      </c>
      <c r="DU96" s="1">
        <f t="shared" ref="DU96" si="6901">(DU56-DT56)/DT56</f>
        <v>-2.0806698779366289E-2</v>
      </c>
      <c r="DV96" s="1">
        <f t="shared" ref="DV96" si="6902">(DV56-DU56)/DU56</f>
        <v>-2.0238460946805027E-2</v>
      </c>
      <c r="DW96" s="1">
        <f t="shared" ref="DW96" si="6903">(DW56-DV56)/DV56</f>
        <v>-1.936122044696429E-2</v>
      </c>
      <c r="DX96" s="1">
        <f t="shared" ref="DX96" si="6904">(DX56-DW56)/DW56</f>
        <v>-1.8279593476217923E-2</v>
      </c>
      <c r="DY96" s="1">
        <f t="shared" ref="DY96" si="6905">(DY56-DX56)/DX56</f>
        <v>-1.7096852941229149E-2</v>
      </c>
      <c r="DZ96" s="1">
        <f t="shared" ref="DZ96" si="6906">(DZ56-DY56)/DY56</f>
        <v>-1.5912735342094333E-2</v>
      </c>
      <c r="EA96" s="1">
        <f t="shared" ref="EA96" si="6907">(EA56-DZ56)/DZ56</f>
        <v>-1.4821120233137931E-2</v>
      </c>
      <c r="EB96" s="1">
        <f t="shared" ref="EB96" si="6908">(EB56-EA56)/EA56</f>
        <v>-1.4050471488365187E-2</v>
      </c>
      <c r="EC96" s="1">
        <f t="shared" ref="EC96" si="6909">(EC56-EB56)/EB56</f>
        <v>-1.3498649753834333E-2</v>
      </c>
      <c r="ED96" s="1">
        <f t="shared" ref="ED96" si="6910">(ED56-EC56)/EC56</f>
        <v>-1.3076651284663151E-2</v>
      </c>
      <c r="EE96" s="1">
        <f t="shared" ref="EE96" si="6911">(EE56-ED56)/ED56</f>
        <v>-1.2710393348183972E-2</v>
      </c>
      <c r="EF96" s="1">
        <f t="shared" ref="EF96" si="6912">(EF56-EE56)/EE56</f>
        <v>-1.2341580844730967E-2</v>
      </c>
      <c r="EG96" s="1">
        <f t="shared" ref="EG96" si="6913">(EG56-EF56)/EF56</f>
        <v>-1.1927970552105658E-2</v>
      </c>
      <c r="EH96" s="1">
        <f t="shared" ref="EH96" si="6914">(EH56-EG56)/EG56</f>
        <v>-1.1443227317934306E-2</v>
      </c>
      <c r="EI96" s="1">
        <f t="shared" ref="EI96" si="6915">(EI56-EH56)/EH56</f>
        <v>-1.0837521658953254E-2</v>
      </c>
      <c r="EJ96" s="1">
        <f t="shared" ref="EJ96" si="6916">(EJ56-EI56)/EI56</f>
        <v>-1.0185360704197951E-2</v>
      </c>
      <c r="EK96" s="1">
        <f t="shared" ref="EK96" si="6917">(EK56-EJ56)/EJ56</f>
        <v>-9.5424520137501589E-3</v>
      </c>
      <c r="EL96" s="1">
        <f t="shared" ref="EL96" si="6918">(EL56-EK56)/EK56</f>
        <v>-8.9468546334442924E-3</v>
      </c>
      <c r="EM96" s="1">
        <f t="shared" ref="EM96" si="6919">(EM56-EL56)/EL56</f>
        <v>-8.4204761807729241E-3</v>
      </c>
      <c r="EN96" s="1">
        <f t="shared" ref="EN96" si="6920">(EN56-EM56)/EM56</f>
        <v>-7.9709018385614363E-3</v>
      </c>
      <c r="EO96" s="1">
        <f t="shared" ref="EO96" si="6921">(EO56-EN56)/EN56</f>
        <v>-7.5934652031931522E-3</v>
      </c>
      <c r="EP96" s="1">
        <f t="shared" ref="EP96" si="6922">(EP56-EO56)/EO56</f>
        <v>-7.2734402195200193E-3</v>
      </c>
      <c r="EQ96" s="1">
        <f t="shared" ref="EQ96" si="6923">(EQ56-EP56)/EP56</f>
        <v>-6.9730525410327754E-3</v>
      </c>
      <c r="ER96" s="1">
        <f t="shared" ref="ER96" si="6924">(ER56-EQ56)/EQ56</f>
        <v>-6.6696954825352E-3</v>
      </c>
      <c r="ES96" s="1">
        <f t="shared" ref="ES96" si="6925">(ES56-ER56)/ER56</f>
        <v>-6.3529761208193387E-3</v>
      </c>
      <c r="ET96" s="1">
        <f t="shared" ref="ET96" si="6926">(ET56-ES56)/ES56</f>
        <v>-6.0218366452048228E-3</v>
      </c>
      <c r="EU96" s="1">
        <f t="shared" ref="EU96" si="6927">(EU56-ET56)/ET56</f>
        <v>-5.6818131630621436E-3</v>
      </c>
      <c r="EV96" s="1">
        <f t="shared" ref="EV96" si="6928">(EV56-EU56)/EU56</f>
        <v>-5.3424762999652884E-3</v>
      </c>
      <c r="EW96" s="1">
        <f t="shared" ref="EW96" si="6929">(EW56-EV56)/EV56</f>
        <v>-5.0150917106519394E-3</v>
      </c>
      <c r="EX96" s="1">
        <f t="shared" ref="EX96" si="6930">(EX56-EW56)/EW56</f>
        <v>-4.713701933324598E-3</v>
      </c>
      <c r="EY96" s="1">
        <f t="shared" ref="EY96" si="6931">(EY56-EX56)/EX56</f>
        <v>-4.4432260338403383E-3</v>
      </c>
      <c r="EZ96" s="1">
        <f t="shared" ref="EZ96" si="6932">(EZ56-EY56)/EY56</f>
        <v>-4.2023104193897693E-3</v>
      </c>
      <c r="FA96" s="1">
        <f t="shared" ref="FA96" si="6933">(FA56-EZ56)/EZ56</f>
        <v>-3.9857951927832636E-3</v>
      </c>
      <c r="FB96" s="1">
        <f t="shared" ref="FB96" si="6934">(FB56-FA56)/FA56</f>
        <v>-3.786778185743698E-3</v>
      </c>
      <c r="FC96" s="1">
        <f t="shared" ref="FC96" si="6935">(FC56-FB56)/FB56</f>
        <v>-3.5982743953276875E-3</v>
      </c>
      <c r="FD96" s="1">
        <f t="shared" ref="FD96" si="6936">(FD56-FC56)/FC56</f>
        <v>-3.4144826192232022E-3</v>
      </c>
      <c r="FE96" s="1">
        <f t="shared" ref="FE96" si="6937">(FE56-FD56)/FD56</f>
        <v>-3.2316816889842244E-3</v>
      </c>
      <c r="FF96" s="1">
        <f t="shared" ref="FF96" si="6938">(FF56-FE56)/FE56</f>
        <v>-3.0502096831905878E-3</v>
      </c>
      <c r="FG96" s="1">
        <f t="shared" ref="FG96" si="6939">(FG56-FF56)/FF56</f>
        <v>-2.8725444111134036E-3</v>
      </c>
      <c r="FH96" s="1">
        <f t="shared" ref="FH96" si="6940">(FH56-FG56)/FG56</f>
        <v>-2.7018575924224568E-3</v>
      </c>
      <c r="FI96" s="1">
        <f t="shared" ref="FI96" si="6941">(FI56-FH56)/FH56</f>
        <v>-2.5409981252352528E-3</v>
      </c>
      <c r="FJ96" s="1">
        <f t="shared" ref="FJ96" si="6942">(FJ56-FI56)/FI56</f>
        <v>-2.3918562413876559E-3</v>
      </c>
      <c r="FK96" s="1">
        <f t="shared" ref="FK96" si="6943">(FK56-FJ56)/FJ56</f>
        <v>-2.2550577330618603E-3</v>
      </c>
      <c r="FL96" s="1">
        <f t="shared" ref="FL96" si="6944">(FL56-FK56)/FK56</f>
        <v>-2.1299359838800021E-3</v>
      </c>
      <c r="FM96" s="1">
        <f t="shared" ref="FM96" si="6945">(FM56-FL56)/FL56</f>
        <v>-2.0144880084676246E-3</v>
      </c>
      <c r="FN96" s="1">
        <f t="shared" ref="FN96" si="6946">(FN56-FM56)/FM56</f>
        <v>-1.9063822591849668E-3</v>
      </c>
      <c r="FO96" s="1">
        <f t="shared" ref="FO96" si="6947">(FO56-FN56)/FN56</f>
        <v>-1.8035950266549713E-3</v>
      </c>
      <c r="FP96" s="1">
        <f t="shared" ref="FP96" si="6948">(FP56-FO56)/FO56</f>
        <v>-1.7047460844260137E-3</v>
      </c>
      <c r="FQ96" s="1">
        <f t="shared" ref="FQ96" si="6949">(FQ56-FP56)/FP56</f>
        <v>-1.609200257343257E-3</v>
      </c>
      <c r="FR96" s="1">
        <f t="shared" ref="FR96" si="6950">(FR56-FQ56)/FQ56</f>
        <v>-1.5169964712635577E-3</v>
      </c>
      <c r="FS96" s="1">
        <f t="shared" ref="FS96" si="6951">(FS56-FR56)/FR56</f>
        <v>-1.4286599670398519E-3</v>
      </c>
      <c r="FT96" s="1">
        <f t="shared" ref="FT96" si="6952">(FT56-FS56)/FS56</f>
        <v>-1.3449470212459221E-3</v>
      </c>
      <c r="FU96" s="1">
        <f t="shared" ref="FU96" si="6953">(FU56-FT56)/FT56</f>
        <v>-1.2664405066719691E-3</v>
      </c>
      <c r="FV96" s="1">
        <f t="shared" ref="FV96" si="6954">(FV56-FU56)/FU56</f>
        <v>-1.1933665064197993E-3</v>
      </c>
      <c r="FW96" s="1">
        <f t="shared" ref="FW96" si="6955">(FW56-FV56)/FV56</f>
        <v>-1.1255670599205471E-3</v>
      </c>
      <c r="FX96" s="1">
        <f t="shared" ref="FX96" si="6956">(FX56-FW56)/FW56</f>
        <v>-1.0625734578919911E-3</v>
      </c>
      <c r="FY96" s="1">
        <f t="shared" ref="FY96" si="6957">(FY56-FX56)/FX56</f>
        <v>-1.0037336806401004E-3</v>
      </c>
      <c r="GA96" t="s">
        <v>138</v>
      </c>
    </row>
    <row r="97" spans="1:183" x14ac:dyDescent="0.25">
      <c r="A97" t="s">
        <v>174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76"/>
      <c r="Q97" s="1"/>
      <c r="R97" s="1"/>
      <c r="S97" s="1"/>
      <c r="T97" s="1"/>
      <c r="U97" s="1"/>
      <c r="V97" s="1"/>
      <c r="W97" s="176"/>
      <c r="X97" s="1"/>
      <c r="Y97" s="1"/>
      <c r="Z97" s="1"/>
      <c r="AA97" s="1"/>
      <c r="AB97" s="1"/>
      <c r="AC97" s="1"/>
      <c r="AD97" s="176"/>
      <c r="AE97" s="1"/>
      <c r="AF97" s="1"/>
      <c r="AG97" s="1"/>
      <c r="AH97" s="1"/>
      <c r="AI97" s="1"/>
      <c r="AJ97" s="176"/>
      <c r="AK97" s="176"/>
      <c r="AL97" s="1"/>
      <c r="AM97" s="1"/>
      <c r="AN97" s="1"/>
      <c r="AO97" s="1"/>
      <c r="AP97" s="1"/>
      <c r="AQ97" s="176"/>
      <c r="AR97" s="176"/>
      <c r="AS97" s="1"/>
      <c r="AT97" s="1"/>
      <c r="AU97" s="1"/>
      <c r="AV97" s="1"/>
      <c r="AW97" s="1"/>
      <c r="AX97" s="176"/>
      <c r="AY97" s="115"/>
      <c r="AZ97" s="1"/>
      <c r="BA97" s="1"/>
      <c r="BB97" s="1"/>
      <c r="BC97" s="1"/>
      <c r="BD97" s="1"/>
      <c r="BE97" s="176"/>
      <c r="BF97" s="115"/>
      <c r="BG97" s="1"/>
      <c r="BH97" s="1"/>
      <c r="BI97" s="1"/>
      <c r="BJ97" s="1"/>
      <c r="BK97" s="1"/>
      <c r="BL97" s="176"/>
      <c r="BM97" s="115"/>
      <c r="BN97" s="1"/>
      <c r="BO97" s="1"/>
      <c r="BP97" s="1"/>
      <c r="BQ97" s="1"/>
      <c r="BR97" s="1"/>
      <c r="BS97" s="1"/>
      <c r="BT97" s="115"/>
      <c r="BU97" s="1"/>
      <c r="BV97" s="1"/>
      <c r="BW97" s="1"/>
      <c r="BX97" s="1"/>
      <c r="BY97" s="1"/>
      <c r="BZ97" s="1"/>
      <c r="CA97" s="115"/>
      <c r="CB97" s="1"/>
      <c r="CC97" s="1"/>
      <c r="CD97" s="1"/>
      <c r="CE97" s="1"/>
      <c r="CF97" s="1"/>
      <c r="CG97" s="1"/>
      <c r="CH97" s="115"/>
      <c r="CI97" s="1"/>
      <c r="CJ97" s="1"/>
      <c r="CK97" s="1"/>
      <c r="CL97" s="1"/>
      <c r="CM97" s="1"/>
      <c r="CN97" s="1"/>
      <c r="CO97" s="115"/>
      <c r="CP97" s="1"/>
      <c r="CQ97" s="1"/>
      <c r="CR97" s="1"/>
      <c r="CS97" s="1"/>
      <c r="CT97" s="1"/>
      <c r="CU97" s="1"/>
      <c r="CV97" s="115"/>
      <c r="CW97" s="1"/>
      <c r="CX97" s="1"/>
      <c r="CY97" s="1"/>
      <c r="CZ97" s="1"/>
      <c r="DA97" s="1"/>
      <c r="DB97" s="1"/>
      <c r="DC97" s="1"/>
      <c r="DD97" s="115"/>
      <c r="DE97" s="1"/>
      <c r="DF97" s="1"/>
      <c r="DG97" s="1"/>
      <c r="DH97" s="1"/>
      <c r="DI97" s="1"/>
      <c r="DJ97" s="1"/>
      <c r="DK97" s="115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GA97" t="s">
        <v>174</v>
      </c>
    </row>
    <row r="98" spans="1:183" s="181" customFormat="1" x14ac:dyDescent="0.25">
      <c r="A98" s="181" t="s">
        <v>166</v>
      </c>
      <c r="D98" s="182"/>
      <c r="E98" s="182"/>
      <c r="F98" s="182"/>
      <c r="G98" s="182"/>
      <c r="H98" s="182"/>
      <c r="I98" s="182">
        <f>I73/I72</f>
        <v>5.2631578947368411E-2</v>
      </c>
      <c r="J98" s="182">
        <f t="shared" ref="J98:BK98" si="6958">J73/J72</f>
        <v>4.8054707284153939E-2</v>
      </c>
      <c r="K98" s="182">
        <f t="shared" si="6958"/>
        <v>4.7032223655630215E-2</v>
      </c>
      <c r="L98" s="182">
        <f t="shared" si="6958"/>
        <v>4.658911810723794E-2</v>
      </c>
      <c r="M98" s="182">
        <f t="shared" si="6958"/>
        <v>4.6346060750655539E-2</v>
      </c>
      <c r="N98" s="182">
        <f t="shared" si="6958"/>
        <v>4.6195382602108669E-2</v>
      </c>
      <c r="O98" s="182">
        <f t="shared" si="6958"/>
        <v>4.6094791022831892E-2</v>
      </c>
      <c r="P98" s="182">
        <f t="shared" si="6958"/>
        <v>4.6024275818050228E-2</v>
      </c>
      <c r="Q98" s="182">
        <f t="shared" si="6958"/>
        <v>4.5143246541893257E-2</v>
      </c>
      <c r="R98" s="182">
        <f t="shared" si="6958"/>
        <v>4.4178852226601402E-2</v>
      </c>
      <c r="S98" s="182">
        <f t="shared" si="6958"/>
        <v>4.3143904202782517E-2</v>
      </c>
      <c r="T98" s="182">
        <f t="shared" si="6958"/>
        <v>4.2056578946298162E-2</v>
      </c>
      <c r="U98" s="182">
        <f t="shared" si="6958"/>
        <v>4.0939417713267472E-2</v>
      </c>
      <c r="V98" s="182">
        <f t="shared" si="6958"/>
        <v>3.9817593110913554E-2</v>
      </c>
      <c r="W98" s="182">
        <f t="shared" si="6958"/>
        <v>3.8716698521680457E-2</v>
      </c>
      <c r="X98" s="182">
        <f t="shared" si="6958"/>
        <v>3.7660458902321475E-2</v>
      </c>
      <c r="Y98" s="182">
        <f t="shared" si="6958"/>
        <v>3.6668785855735853E-2</v>
      </c>
      <c r="Z98" s="182">
        <f t="shared" si="6958"/>
        <v>3.5756494938576369E-2</v>
      </c>
      <c r="AA98" s="182">
        <f t="shared" si="6958"/>
        <v>3.4932815705087959E-2</v>
      </c>
      <c r="AB98" s="182">
        <f t="shared" si="6958"/>
        <v>3.4201631496325602E-2</v>
      </c>
      <c r="AC98" s="182">
        <f t="shared" si="6958"/>
        <v>3.3562251155689594E-2</v>
      </c>
      <c r="AD98" s="182">
        <f t="shared" si="6958"/>
        <v>3.3010464978428855E-2</v>
      </c>
      <c r="AE98" s="182">
        <f t="shared" si="6958"/>
        <v>3.4475606530026889E-2</v>
      </c>
      <c r="AF98" s="182">
        <f t="shared" si="6958"/>
        <v>3.5874862197748512E-2</v>
      </c>
      <c r="AG98" s="182">
        <f t="shared" si="6958"/>
        <v>3.7201926135342699E-2</v>
      </c>
      <c r="AH98" s="182">
        <f t="shared" si="6958"/>
        <v>3.8449578410649339E-2</v>
      </c>
      <c r="AI98" s="182">
        <f t="shared" si="6958"/>
        <v>3.9610700203979089E-2</v>
      </c>
      <c r="AJ98" s="182">
        <f t="shared" si="6958"/>
        <v>4.0679175840595369E-2</v>
      </c>
      <c r="AK98" s="182">
        <f t="shared" si="6958"/>
        <v>4.165058316905882E-2</v>
      </c>
      <c r="AL98" s="182">
        <f t="shared" si="6958"/>
        <v>4.2522605644931502E-2</v>
      </c>
      <c r="AM98" s="182">
        <f t="shared" si="6958"/>
        <v>4.2799767504202849E-2</v>
      </c>
      <c r="AN98" s="182">
        <f t="shared" si="6958"/>
        <v>4.306749366552818E-2</v>
      </c>
      <c r="AO98" s="182">
        <f t="shared" si="6958"/>
        <v>4.3328330167696563E-2</v>
      </c>
      <c r="AP98" s="182">
        <f t="shared" si="6958"/>
        <v>4.3584696294453454E-2</v>
      </c>
      <c r="AQ98" s="182">
        <f t="shared" si="6958"/>
        <v>4.3838802971008381E-2</v>
      </c>
      <c r="AR98" s="182">
        <f t="shared" si="6958"/>
        <v>4.363155172392838E-2</v>
      </c>
      <c r="AS98" s="182">
        <f t="shared" si="6958"/>
        <v>4.3516556458875234E-2</v>
      </c>
      <c r="AT98" s="182">
        <f t="shared" si="6958"/>
        <v>4.3363199500913996E-2</v>
      </c>
      <c r="AU98" s="182">
        <f t="shared" si="6958"/>
        <v>4.3235289481427505E-2</v>
      </c>
      <c r="AV98" s="182">
        <f t="shared" si="6958"/>
        <v>4.3135292685740546E-2</v>
      </c>
      <c r="AW98" s="182">
        <f t="shared" si="6958"/>
        <v>4.3066491066719642E-2</v>
      </c>
      <c r="AX98" s="182">
        <f t="shared" si="6958"/>
        <v>4.3033168409440971E-2</v>
      </c>
      <c r="AY98" s="211">
        <f t="shared" si="6958"/>
        <v>4.3040868045395267E-2</v>
      </c>
      <c r="AZ98" s="182">
        <f t="shared" si="6958"/>
        <v>4.3074838369845589E-2</v>
      </c>
      <c r="BA98" s="182">
        <f t="shared" si="6958"/>
        <v>4.3175224038294567E-2</v>
      </c>
      <c r="BB98" s="182">
        <f t="shared" si="6958"/>
        <v>4.3272215874677694E-2</v>
      </c>
      <c r="BC98" s="182">
        <f t="shared" si="6958"/>
        <v>4.3365617493664133E-2</v>
      </c>
      <c r="BD98" s="182">
        <f t="shared" si="6958"/>
        <v>4.3455209972096585E-2</v>
      </c>
      <c r="BE98" s="20">
        <f t="shared" si="6958"/>
        <v>4.3540756897853257E-2</v>
      </c>
      <c r="BF98" s="211">
        <f t="shared" si="6958"/>
        <v>4.3622008441879065E-2</v>
      </c>
      <c r="BG98" s="182">
        <f t="shared" si="6958"/>
        <v>4.3698703544310276E-2</v>
      </c>
      <c r="BH98" s="182">
        <f t="shared" si="6958"/>
        <v>4.3745114249811506E-2</v>
      </c>
      <c r="BI98" s="182">
        <f t="shared" si="6958"/>
        <v>4.3802488639957393E-2</v>
      </c>
      <c r="BJ98" s="182">
        <f t="shared" si="6958"/>
        <v>4.3869502522991065E-2</v>
      </c>
      <c r="BK98" s="182">
        <f t="shared" si="6958"/>
        <v>4.3944587481128221E-2</v>
      </c>
      <c r="BL98" s="20">
        <f>BL73/BL72</f>
        <v>4.4025840949037456E-2</v>
      </c>
      <c r="BM98" s="211">
        <f>BM73/BM72</f>
        <v>4.4110916793226512E-2</v>
      </c>
      <c r="BN98" s="182">
        <f t="shared" ref="BN98:CC98" si="6959">BN73/BN72</f>
        <v>4.4196890489847034E-2</v>
      </c>
      <c r="BO98" s="182">
        <f t="shared" si="6959"/>
        <v>4.4277040534171926E-2</v>
      </c>
      <c r="BP98" s="182">
        <f t="shared" si="6959"/>
        <v>4.434727878637397E-2</v>
      </c>
      <c r="BQ98" s="182">
        <f t="shared" si="6959"/>
        <v>4.4408228228932319E-2</v>
      </c>
      <c r="BR98" s="182">
        <f t="shared" si="6959"/>
        <v>4.4460410826555122E-2</v>
      </c>
      <c r="BS98" s="182">
        <f t="shared" si="6959"/>
        <v>4.4504221179149039E-2</v>
      </c>
      <c r="BT98" s="211">
        <f t="shared" si="6959"/>
        <v>4.4539861746697967E-2</v>
      </c>
      <c r="BU98" s="182">
        <f t="shared" si="6959"/>
        <v>4.4567326285384276E-2</v>
      </c>
      <c r="BV98" s="182">
        <f t="shared" si="6959"/>
        <v>4.4597417506926085E-2</v>
      </c>
      <c r="BW98" s="182">
        <f t="shared" si="6959"/>
        <v>4.4629229384797166E-2</v>
      </c>
      <c r="BX98" s="182">
        <f t="shared" si="6959"/>
        <v>4.466191240143589E-2</v>
      </c>
      <c r="BY98" s="182">
        <f t="shared" si="6959"/>
        <v>4.4694693440317658E-2</v>
      </c>
      <c r="BZ98" s="182">
        <f t="shared" si="6959"/>
        <v>4.4726875321240561E-2</v>
      </c>
      <c r="CA98" s="211">
        <f t="shared" si="6959"/>
        <v>4.4757839338176522E-2</v>
      </c>
      <c r="CB98" s="182">
        <f t="shared" si="6959"/>
        <v>4.4787050083883492E-2</v>
      </c>
      <c r="CC98" s="182">
        <f t="shared" si="6959"/>
        <v>4.4814061348692098E-2</v>
      </c>
      <c r="CD98" s="182">
        <f t="shared" ref="CD98:DP98" si="6960">CD73/CD72</f>
        <v>4.483973594145161E-2</v>
      </c>
      <c r="CE98" s="182">
        <f t="shared" si="6960"/>
        <v>4.4864204020413058E-2</v>
      </c>
      <c r="CF98" s="182">
        <f t="shared" si="6960"/>
        <v>4.4887544054751108E-2</v>
      </c>
      <c r="CG98" s="182">
        <f t="shared" si="6960"/>
        <v>4.4909799533188473E-2</v>
      </c>
      <c r="CH98" s="211">
        <f t="shared" si="6960"/>
        <v>4.4930997069107699E-2</v>
      </c>
      <c r="CI98" s="182">
        <f t="shared" si="6960"/>
        <v>4.4951166666208138E-2</v>
      </c>
      <c r="CJ98" s="182">
        <f t="shared" si="6960"/>
        <v>4.4970367626794981E-2</v>
      </c>
      <c r="CK98" s="182">
        <f t="shared" si="6960"/>
        <v>4.4988487065856994E-2</v>
      </c>
      <c r="CL98" s="182">
        <f t="shared" si="6960"/>
        <v>4.5005574207881857E-2</v>
      </c>
      <c r="CM98" s="182">
        <f t="shared" si="6960"/>
        <v>4.5021707161107163E-2</v>
      </c>
      <c r="CN98" s="182">
        <f t="shared" si="6960"/>
        <v>4.5036989561775292E-2</v>
      </c>
      <c r="CO98" s="211">
        <f t="shared" si="6960"/>
        <v>4.5051548401432405E-2</v>
      </c>
      <c r="CP98" s="182">
        <f t="shared" si="6960"/>
        <v>4.5067855553242588E-2</v>
      </c>
      <c r="CQ98" s="182">
        <f t="shared" si="6960"/>
        <v>4.5020718474635298E-2</v>
      </c>
      <c r="CR98" s="182">
        <f t="shared" si="6960"/>
        <v>4.4975423980094908E-2</v>
      </c>
      <c r="CS98" s="182">
        <f t="shared" si="6960"/>
        <v>4.4931867462800951E-2</v>
      </c>
      <c r="CT98" s="182">
        <f t="shared" si="6960"/>
        <v>4.4889952064423769E-2</v>
      </c>
      <c r="CU98" s="182">
        <f t="shared" si="6960"/>
        <v>4.4849588563691048E-2</v>
      </c>
      <c r="CV98" s="211">
        <f t="shared" si="6960"/>
        <v>4.4810695570370734E-2</v>
      </c>
      <c r="CW98" s="182">
        <f t="shared" si="6960"/>
        <v>4.4773200145667429E-2</v>
      </c>
      <c r="CX98" s="182">
        <f t="shared" si="6960"/>
        <v>4.4736319887518472E-2</v>
      </c>
      <c r="CY98" s="182">
        <f t="shared" si="6960"/>
        <v>4.470202485462952E-2</v>
      </c>
      <c r="CZ98" s="182">
        <f t="shared" si="6960"/>
        <v>4.4670200258767487E-2</v>
      </c>
      <c r="DA98" s="182">
        <f t="shared" si="6960"/>
        <v>4.4640731807759348E-2</v>
      </c>
      <c r="DB98" s="182">
        <f t="shared" si="6960"/>
        <v>4.4613507577488824E-2</v>
      </c>
      <c r="DC98" s="182">
        <f t="shared" si="6960"/>
        <v>4.4588419983837099E-2</v>
      </c>
      <c r="DD98" s="211">
        <f t="shared" si="6960"/>
        <v>4.4565367828382073E-2</v>
      </c>
      <c r="DE98" s="182">
        <f t="shared" si="6960"/>
        <v>4.4544954062803475E-2</v>
      </c>
      <c r="DF98" s="182">
        <f t="shared" si="6960"/>
        <v>4.4525093513203488E-2</v>
      </c>
      <c r="DG98" s="182">
        <f t="shared" si="6960"/>
        <v>4.4505805487190242E-2</v>
      </c>
      <c r="DH98" s="182">
        <f t="shared" si="6960"/>
        <v>4.4487109630643576E-2</v>
      </c>
      <c r="DI98" s="182">
        <f t="shared" si="6960"/>
        <v>4.446902549814425E-2</v>
      </c>
      <c r="DJ98" s="182">
        <f t="shared" si="6960"/>
        <v>4.4451572183649958E-2</v>
      </c>
      <c r="DK98" s="211">
        <f t="shared" si="6960"/>
        <v>4.4434768013556863E-2</v>
      </c>
      <c r="DL98" s="182">
        <f t="shared" si="6960"/>
        <v>4.4418630454547602E-2</v>
      </c>
      <c r="DM98" s="182">
        <f t="shared" si="6960"/>
        <v>4.4403259147490035E-2</v>
      </c>
      <c r="DN98" s="182">
        <f t="shared" si="6960"/>
        <v>4.4388574612166241E-2</v>
      </c>
      <c r="DO98" s="182">
        <f t="shared" si="6960"/>
        <v>4.4374503706186265E-2</v>
      </c>
      <c r="DP98" s="182">
        <f t="shared" si="6960"/>
        <v>4.4360979759075179E-2</v>
      </c>
      <c r="DQ98" s="182">
        <f t="shared" ref="DQ98:DS98" si="6961">DQ73/DQ72</f>
        <v>4.4347942578232678E-2</v>
      </c>
      <c r="DR98" s="182">
        <f t="shared" si="6961"/>
        <v>4.433533831952105E-2</v>
      </c>
      <c r="DS98" s="182">
        <f t="shared" si="6961"/>
        <v>4.4323119218164009E-2</v>
      </c>
      <c r="DT98" s="182">
        <f t="shared" ref="DT98:FY98" si="6962">DT73/DT72</f>
        <v>4.4311202156477526E-2</v>
      </c>
      <c r="DU98" s="182">
        <f t="shared" si="6962"/>
        <v>4.4299603740315975E-2</v>
      </c>
      <c r="DV98" s="182">
        <f t="shared" si="6962"/>
        <v>4.4288333291610041E-2</v>
      </c>
      <c r="DW98" s="182">
        <f t="shared" si="6962"/>
        <v>4.4277393279784923E-2</v>
      </c>
      <c r="DX98" s="182">
        <f t="shared" si="6962"/>
        <v>4.4266779794512476E-2</v>
      </c>
      <c r="DY98" s="182">
        <f t="shared" si="6962"/>
        <v>4.4256483045489001E-2</v>
      </c>
      <c r="DZ98" s="182">
        <f t="shared" si="6962"/>
        <v>4.4246487874695199E-2</v>
      </c>
      <c r="EA98" s="182">
        <f t="shared" si="6962"/>
        <v>4.4236774256786029E-2</v>
      </c>
      <c r="EB98" s="182">
        <f t="shared" si="6962"/>
        <v>4.4227308979712325E-2</v>
      </c>
      <c r="EC98" s="182">
        <f t="shared" si="6962"/>
        <v>4.4218065697826534E-2</v>
      </c>
      <c r="ED98" s="182">
        <f t="shared" si="6962"/>
        <v>4.4209023974236303E-2</v>
      </c>
      <c r="EE98" s="182">
        <f t="shared" si="6962"/>
        <v>4.4200168341593467E-2</v>
      </c>
      <c r="EF98" s="182">
        <f t="shared" si="6962"/>
        <v>4.4191487393636472E-2</v>
      </c>
      <c r="EG98" s="182">
        <f t="shared" si="6962"/>
        <v>4.4182972919487112E-2</v>
      </c>
      <c r="EH98" s="182">
        <f t="shared" si="6962"/>
        <v>4.4174619092042663E-2</v>
      </c>
      <c r="EI98" s="182">
        <f t="shared" si="6962"/>
        <v>4.4166424633588809E-2</v>
      </c>
      <c r="EJ98" s="182">
        <f t="shared" si="6962"/>
        <v>4.4158384707246721E-2</v>
      </c>
      <c r="EK98" s="182">
        <f t="shared" si="6962"/>
        <v>4.4150491923624406E-2</v>
      </c>
      <c r="EL98" s="182">
        <f t="shared" si="6962"/>
        <v>4.414273724903435E-2</v>
      </c>
      <c r="EM98" s="182">
        <f t="shared" si="6962"/>
        <v>4.4135110813509487E-2</v>
      </c>
      <c r="EN98" s="182">
        <f t="shared" si="6962"/>
        <v>4.4127602618744891E-2</v>
      </c>
      <c r="EO98" s="182">
        <f t="shared" si="6962"/>
        <v>4.4120203147971077E-2</v>
      </c>
      <c r="EP98" s="182">
        <f t="shared" si="6962"/>
        <v>4.4112903882122814E-2</v>
      </c>
      <c r="EQ98" s="182">
        <f t="shared" si="6962"/>
        <v>4.4105698561590988E-2</v>
      </c>
      <c r="ER98" s="182">
        <f t="shared" si="6962"/>
        <v>4.4098582444927675E-2</v>
      </c>
      <c r="ES98" s="182">
        <f t="shared" si="6962"/>
        <v>4.4091551707421225E-2</v>
      </c>
      <c r="ET98" s="182">
        <f t="shared" si="6962"/>
        <v>4.4084602971323057E-2</v>
      </c>
      <c r="EU98" s="182">
        <f t="shared" si="6962"/>
        <v>4.4077732958451889E-2</v>
      </c>
      <c r="EV98" s="182">
        <f t="shared" si="6962"/>
        <v>4.4070938255014985E-2</v>
      </c>
      <c r="EW98" s="182">
        <f t="shared" si="6962"/>
        <v>4.4064215177795268E-2</v>
      </c>
      <c r="EX98" s="182">
        <f t="shared" si="6962"/>
        <v>4.4057559523548354E-2</v>
      </c>
      <c r="EY98" s="182">
        <f t="shared" si="6962"/>
        <v>4.4050966984779442E-2</v>
      </c>
      <c r="EZ98" s="182">
        <f t="shared" si="6962"/>
        <v>4.4044433440566841E-2</v>
      </c>
      <c r="FA98" s="182">
        <f t="shared" si="6962"/>
        <v>4.4037955139477607E-2</v>
      </c>
      <c r="FB98" s="182">
        <f t="shared" si="6962"/>
        <v>4.4031528791168742E-2</v>
      </c>
      <c r="FC98" s="182">
        <f t="shared" si="6962"/>
        <v>4.4025151582602083E-2</v>
      </c>
      <c r="FD98" s="182">
        <f t="shared" si="6962"/>
        <v>4.4018821133937382E-2</v>
      </c>
      <c r="FE98" s="182">
        <f t="shared" si="6962"/>
        <v>4.4012535408085043E-2</v>
      </c>
      <c r="FF98" s="182">
        <f t="shared" si="6962"/>
        <v>4.4006292512504354E-2</v>
      </c>
      <c r="FG98" s="182">
        <f t="shared" si="6962"/>
        <v>4.4000090583724248E-2</v>
      </c>
      <c r="FH98" s="182">
        <f t="shared" si="6962"/>
        <v>4.3993927735617271E-2</v>
      </c>
      <c r="FI98" s="182">
        <f t="shared" si="6962"/>
        <v>4.3987802054269873E-2</v>
      </c>
      <c r="FJ98" s="182">
        <f t="shared" si="6962"/>
        <v>4.3981711624150668E-2</v>
      </c>
      <c r="FK98" s="182">
        <f t="shared" si="6962"/>
        <v>4.3975654572151669E-2</v>
      </c>
      <c r="FL98" s="182">
        <f t="shared" si="6962"/>
        <v>4.3969629117939529E-2</v>
      </c>
      <c r="FM98" s="182">
        <f t="shared" si="6962"/>
        <v>4.3963633635599332E-2</v>
      </c>
      <c r="FN98" s="182">
        <f t="shared" si="6962"/>
        <v>4.3957666671364068E-2</v>
      </c>
      <c r="FO98" s="182">
        <f t="shared" si="6962"/>
        <v>4.3951726932308206E-2</v>
      </c>
      <c r="FP98" s="182">
        <f t="shared" si="6962"/>
        <v>4.3945813258297127E-2</v>
      </c>
      <c r="FQ98" s="182">
        <f t="shared" si="6962"/>
        <v>4.3939924587061002E-2</v>
      </c>
      <c r="FR98" s="182">
        <f t="shared" si="6962"/>
        <v>4.3934059920019912E-2</v>
      </c>
      <c r="FS98" s="182">
        <f t="shared" si="6962"/>
        <v>4.3928218294442808E-2</v>
      </c>
      <c r="FT98" s="182">
        <f t="shared" si="6962"/>
        <v>4.3922398765690471E-2</v>
      </c>
      <c r="FU98" s="182">
        <f t="shared" si="6962"/>
        <v>4.3916600408023428E-2</v>
      </c>
      <c r="FV98" s="182">
        <f t="shared" si="6962"/>
        <v>4.3910822324907645E-2</v>
      </c>
      <c r="FW98" s="182">
        <f t="shared" si="6962"/>
        <v>4.3905063662179555E-2</v>
      </c>
      <c r="FX98" s="182">
        <f t="shared" si="6962"/>
        <v>4.3899323619544094E-2</v>
      </c>
      <c r="FY98" s="182">
        <f t="shared" si="6962"/>
        <v>4.3893601457682972E-2</v>
      </c>
      <c r="GA98" s="181" t="s">
        <v>166</v>
      </c>
    </row>
    <row r="99" spans="1:183" s="181" customFormat="1" x14ac:dyDescent="0.25">
      <c r="A99" s="181" t="s">
        <v>158</v>
      </c>
      <c r="D99" s="182"/>
      <c r="E99" s="182"/>
      <c r="F99" s="182"/>
      <c r="G99" s="182"/>
      <c r="H99" s="182"/>
      <c r="I99" s="182">
        <f>I74/I72</f>
        <v>0.42105263157894729</v>
      </c>
      <c r="J99" s="182">
        <f t="shared" ref="J99:BK99" si="6963">J74/J72</f>
        <v>0.46754500547345573</v>
      </c>
      <c r="K99" s="182">
        <f t="shared" si="6963"/>
        <v>0.47793150845111432</v>
      </c>
      <c r="L99" s="182">
        <f t="shared" si="6963"/>
        <v>0.48243262413590859</v>
      </c>
      <c r="M99" s="182">
        <f t="shared" si="6963"/>
        <v>0.48490162792967101</v>
      </c>
      <c r="N99" s="182">
        <f t="shared" si="6963"/>
        <v>0.48643223340333486</v>
      </c>
      <c r="O99" s="182">
        <f t="shared" si="6963"/>
        <v>0.48745405390836744</v>
      </c>
      <c r="P99" s="182">
        <f t="shared" si="6963"/>
        <v>0.48817035523975638</v>
      </c>
      <c r="Q99" s="182">
        <f t="shared" si="6963"/>
        <v>0.47899646652685662</v>
      </c>
      <c r="R99" s="182">
        <f t="shared" si="6963"/>
        <v>0.46895452312807184</v>
      </c>
      <c r="S99" s="182">
        <f t="shared" si="6963"/>
        <v>0.45817792551537406</v>
      </c>
      <c r="T99" s="182">
        <f t="shared" si="6963"/>
        <v>0.44685593977930016</v>
      </c>
      <c r="U99" s="182">
        <f t="shared" si="6963"/>
        <v>0.43522328113384162</v>
      </c>
      <c r="V99" s="182">
        <f t="shared" si="6963"/>
        <v>0.42354206424820173</v>
      </c>
      <c r="W99" s="182">
        <f t="shared" si="6963"/>
        <v>0.41207878519541963</v>
      </c>
      <c r="X99" s="182">
        <f t="shared" si="6963"/>
        <v>0.40108048470258945</v>
      </c>
      <c r="Y99" s="182">
        <f t="shared" si="6963"/>
        <v>0.39075449620803926</v>
      </c>
      <c r="Z99" s="182">
        <f t="shared" si="6963"/>
        <v>0.38125508957728921</v>
      </c>
      <c r="AA99" s="182">
        <f t="shared" si="6963"/>
        <v>0.37267836933921739</v>
      </c>
      <c r="AB99" s="182">
        <f t="shared" si="6963"/>
        <v>0.36506477153793343</v>
      </c>
      <c r="AC99" s="182">
        <f t="shared" si="6963"/>
        <v>0.35840709937090126</v>
      </c>
      <c r="AD99" s="182">
        <f t="shared" si="6963"/>
        <v>0.3526615184685426</v>
      </c>
      <c r="AE99" s="182">
        <f t="shared" si="6963"/>
        <v>0.34006418899297131</v>
      </c>
      <c r="AF99" s="182">
        <f t="shared" si="6963"/>
        <v>0.32819216692671155</v>
      </c>
      <c r="AG99" s="182">
        <f t="shared" si="6963"/>
        <v>0.31707426337059114</v>
      </c>
      <c r="AH99" s="182">
        <f t="shared" si="6963"/>
        <v>0.30674504565290173</v>
      </c>
      <c r="AI99" s="182">
        <f t="shared" si="6963"/>
        <v>0.29723679729759273</v>
      </c>
      <c r="AJ99" s="182">
        <f t="shared" si="6963"/>
        <v>0.28857271427752945</v>
      </c>
      <c r="AK99" s="182">
        <f t="shared" si="6963"/>
        <v>0.28076199931903861</v>
      </c>
      <c r="AL99" s="182">
        <f t="shared" si="6963"/>
        <v>0.27379723585251325</v>
      </c>
      <c r="AM99" s="182">
        <f t="shared" si="6963"/>
        <v>0.27134877818221081</v>
      </c>
      <c r="AN99" s="182">
        <f t="shared" si="6963"/>
        <v>0.26876881585025986</v>
      </c>
      <c r="AO99" s="182">
        <f t="shared" si="6963"/>
        <v>0.26605383354628892</v>
      </c>
      <c r="AP99" s="182">
        <f t="shared" si="6963"/>
        <v>0.26320062336997779</v>
      </c>
      <c r="AQ99" s="182">
        <f t="shared" si="6963"/>
        <v>0.26020733055665407</v>
      </c>
      <c r="AR99" s="182">
        <f t="shared" si="6963"/>
        <v>0.25583621434277476</v>
      </c>
      <c r="AS99" s="182">
        <f t="shared" si="6963"/>
        <v>0.25329797931343384</v>
      </c>
      <c r="AT99" s="182">
        <f t="shared" si="6963"/>
        <v>0.25045768141312841</v>
      </c>
      <c r="AU99" s="182">
        <f t="shared" si="6963"/>
        <v>0.24777537231329683</v>
      </c>
      <c r="AV99" s="182">
        <f t="shared" si="6963"/>
        <v>0.24524916505605587</v>
      </c>
      <c r="AW99" s="182">
        <f t="shared" si="6963"/>
        <v>0.24287845859366769</v>
      </c>
      <c r="AX99" s="182">
        <f t="shared" si="6963"/>
        <v>0.24066403875253981</v>
      </c>
      <c r="AY99" s="211">
        <f t="shared" si="6963"/>
        <v>0.23860827414399474</v>
      </c>
      <c r="AZ99" s="182">
        <f t="shared" si="6963"/>
        <v>0.23745767202886528</v>
      </c>
      <c r="BA99" s="182">
        <f t="shared" si="6963"/>
        <v>0.23647127400899379</v>
      </c>
      <c r="BB99" s="182">
        <f t="shared" si="6963"/>
        <v>0.23548768560732009</v>
      </c>
      <c r="BC99" s="182">
        <f t="shared" si="6963"/>
        <v>0.23451402143590047</v>
      </c>
      <c r="BD99" s="182">
        <f t="shared" si="6963"/>
        <v>0.23355835687235568</v>
      </c>
      <c r="BE99" s="20">
        <f t="shared" si="6963"/>
        <v>0.23262995046994156</v>
      </c>
      <c r="BF99" s="211">
        <f t="shared" si="6963"/>
        <v>0.23173953451131724</v>
      </c>
      <c r="BG99" s="182">
        <f t="shared" si="6963"/>
        <v>0.23089970445179725</v>
      </c>
      <c r="BH99" s="182">
        <f t="shared" si="6963"/>
        <v>0.23010649445713782</v>
      </c>
      <c r="BI99" s="182">
        <f t="shared" si="6963"/>
        <v>0.22936392965165114</v>
      </c>
      <c r="BJ99" s="182">
        <f t="shared" si="6963"/>
        <v>0.22867035122370966</v>
      </c>
      <c r="BK99" s="182">
        <f t="shared" si="6963"/>
        <v>0.22802477416474068</v>
      </c>
      <c r="BL99" s="20">
        <f>BL74/BL72</f>
        <v>0.22742694295674457</v>
      </c>
      <c r="BM99" s="211">
        <f>BM74/BM72</f>
        <v>0.22687741822548044</v>
      </c>
      <c r="BN99" s="182">
        <f t="shared" ref="BN99:CC99" si="6964">BN74/BN72</f>
        <v>0.22637770029172191</v>
      </c>
      <c r="BO99" s="182">
        <f t="shared" si="6964"/>
        <v>0.22588848662453051</v>
      </c>
      <c r="BP99" s="182">
        <f t="shared" si="6964"/>
        <v>0.22541388139369462</v>
      </c>
      <c r="BQ99" s="182">
        <f t="shared" si="6964"/>
        <v>0.22495596383459707</v>
      </c>
      <c r="BR99" s="182">
        <f t="shared" si="6964"/>
        <v>0.22451649844141972</v>
      </c>
      <c r="BS99" s="182">
        <f t="shared" si="6964"/>
        <v>0.22409691622695427</v>
      </c>
      <c r="BT99" s="211">
        <f t="shared" si="6964"/>
        <v>0.22369828798243196</v>
      </c>
      <c r="BU99" s="182">
        <f t="shared" si="6964"/>
        <v>0.22332128480680086</v>
      </c>
      <c r="BV99" s="182">
        <f t="shared" si="6964"/>
        <v>0.22296348097027108</v>
      </c>
      <c r="BW99" s="182">
        <f t="shared" si="6964"/>
        <v>0.22262102592866681</v>
      </c>
      <c r="BX99" s="182">
        <f t="shared" si="6964"/>
        <v>0.22229369164472412</v>
      </c>
      <c r="BY99" s="182">
        <f t="shared" si="6964"/>
        <v>0.22198127235234225</v>
      </c>
      <c r="BZ99" s="182">
        <f t="shared" si="6964"/>
        <v>0.22168352319691359</v>
      </c>
      <c r="CA99" s="211">
        <f t="shared" si="6964"/>
        <v>0.22140008722513052</v>
      </c>
      <c r="CB99" s="182">
        <f t="shared" si="6964"/>
        <v>0.22113041070157877</v>
      </c>
      <c r="CC99" s="182">
        <f t="shared" si="6964"/>
        <v>0.2208736371875431</v>
      </c>
      <c r="CD99" s="182">
        <f t="shared" ref="CD99:DP99" si="6965">CD74/CD72</f>
        <v>0.22062946002218714</v>
      </c>
      <c r="CE99" s="182">
        <f t="shared" si="6965"/>
        <v>0.22039714598363203</v>
      </c>
      <c r="CF99" s="182">
        <f t="shared" si="6965"/>
        <v>0.2201758930128484</v>
      </c>
      <c r="CG99" s="182">
        <f t="shared" si="6965"/>
        <v>0.21996483038965334</v>
      </c>
      <c r="CH99" s="211">
        <f t="shared" si="6965"/>
        <v>0.2197630155064712</v>
      </c>
      <c r="CI99" s="182">
        <f t="shared" si="6965"/>
        <v>0.21956942349687217</v>
      </c>
      <c r="CJ99" s="182">
        <f t="shared" si="6965"/>
        <v>0.21938293396597694</v>
      </c>
      <c r="CK99" s="182">
        <f t="shared" si="6965"/>
        <v>0.21920350280029935</v>
      </c>
      <c r="CL99" s="182">
        <f t="shared" si="6965"/>
        <v>0.21903110066387715</v>
      </c>
      <c r="CM99" s="182">
        <f t="shared" si="6965"/>
        <v>0.21886562564033446</v>
      </c>
      <c r="CN99" s="182">
        <f t="shared" si="6965"/>
        <v>0.21870690282513411</v>
      </c>
      <c r="CO99" s="211">
        <f t="shared" si="6965"/>
        <v>0.21855468616223328</v>
      </c>
      <c r="CP99" s="182">
        <f t="shared" si="6965"/>
        <v>0.21838442518678311</v>
      </c>
      <c r="CQ99" s="182">
        <f t="shared" si="6965"/>
        <v>0.21823553094867687</v>
      </c>
      <c r="CR99" s="182">
        <f t="shared" si="6965"/>
        <v>0.21809261119748088</v>
      </c>
      <c r="CS99" s="182">
        <f t="shared" si="6965"/>
        <v>0.21795532561423267</v>
      </c>
      <c r="CT99" s="182">
        <f t="shared" si="6965"/>
        <v>0.21782336093103796</v>
      </c>
      <c r="CU99" s="182">
        <f t="shared" si="6965"/>
        <v>0.21769642918405183</v>
      </c>
      <c r="CV99" s="211">
        <f t="shared" si="6965"/>
        <v>0.21757426724876278</v>
      </c>
      <c r="CW99" s="182">
        <f t="shared" si="6965"/>
        <v>0.21745663804500451</v>
      </c>
      <c r="CX99" s="182">
        <f t="shared" si="6965"/>
        <v>0.21734102059251534</v>
      </c>
      <c r="CY99" s="182">
        <f t="shared" si="6965"/>
        <v>0.21723457644317853</v>
      </c>
      <c r="CZ99" s="182">
        <f t="shared" si="6965"/>
        <v>0.21713689644514278</v>
      </c>
      <c r="DA99" s="182">
        <f t="shared" si="6965"/>
        <v>0.21704757579424255</v>
      </c>
      <c r="DB99" s="182">
        <f t="shared" si="6965"/>
        <v>0.21696622027312082</v>
      </c>
      <c r="DC99" s="182">
        <f t="shared" si="6965"/>
        <v>0.21689245274494792</v>
      </c>
      <c r="DD99" s="211">
        <f t="shared" si="6965"/>
        <v>0.21682591983807659</v>
      </c>
      <c r="DE99" s="182">
        <f t="shared" si="6965"/>
        <v>0.21676853628363515</v>
      </c>
      <c r="DF99" s="182">
        <f t="shared" si="6965"/>
        <v>0.21671277014205498</v>
      </c>
      <c r="DG99" s="182">
        <f t="shared" si="6965"/>
        <v>0.21665867490182777</v>
      </c>
      <c r="DH99" s="182">
        <f t="shared" si="6965"/>
        <v>0.21660630513536805</v>
      </c>
      <c r="DI99" s="182">
        <f t="shared" si="6965"/>
        <v>0.21655571524759695</v>
      </c>
      <c r="DJ99" s="182">
        <f t="shared" si="6965"/>
        <v>0.2165069583964172</v>
      </c>
      <c r="DK99" s="211">
        <f t="shared" si="6965"/>
        <v>0.21646008559204705</v>
      </c>
      <c r="DL99" s="182">
        <f t="shared" si="6965"/>
        <v>0.21641514573390011</v>
      </c>
      <c r="DM99" s="182">
        <f t="shared" si="6965"/>
        <v>0.21637242717177649</v>
      </c>
      <c r="DN99" s="182">
        <f t="shared" si="6965"/>
        <v>0.21633170039982771</v>
      </c>
      <c r="DO99" s="182">
        <f t="shared" si="6965"/>
        <v>0.21629275442353485</v>
      </c>
      <c r="DP99" s="182">
        <f t="shared" si="6965"/>
        <v>0.21625539713990502</v>
      </c>
      <c r="DQ99" s="182">
        <f t="shared" ref="DQ99:DS99" si="6966">DQ74/DQ72</f>
        <v>0.21621945534619402</v>
      </c>
      <c r="DR99" s="182">
        <f t="shared" si="6966"/>
        <v>0.21618477435588629</v>
      </c>
      <c r="DS99" s="182">
        <f t="shared" si="6966"/>
        <v>0.21615121720922065</v>
      </c>
      <c r="DT99" s="182">
        <f t="shared" ref="DT99:FY99" si="6967">DT74/DT72</f>
        <v>0.21611854388717339</v>
      </c>
      <c r="DU99" s="182">
        <f t="shared" si="6967"/>
        <v>0.21608680287005916</v>
      </c>
      <c r="DV99" s="182">
        <f t="shared" si="6967"/>
        <v>0.2160560213048224</v>
      </c>
      <c r="DW99" s="182">
        <f t="shared" si="6967"/>
        <v>0.21602620627406227</v>
      </c>
      <c r="DX99" s="182">
        <f t="shared" si="6967"/>
        <v>0.21599734618465463</v>
      </c>
      <c r="DY99" s="182">
        <f t="shared" si="6967"/>
        <v>0.21596941223413385</v>
      </c>
      <c r="DZ99" s="182">
        <f t="shared" si="6967"/>
        <v>0.21594235991236538</v>
      </c>
      <c r="EA99" s="182">
        <f t="shared" si="6967"/>
        <v>0.21591613044727492</v>
      </c>
      <c r="EB99" s="182">
        <f t="shared" si="6967"/>
        <v>0.21589062652567645</v>
      </c>
      <c r="EC99" s="182">
        <f t="shared" si="6967"/>
        <v>0.21586577094960316</v>
      </c>
      <c r="ED99" s="182">
        <f t="shared" si="6967"/>
        <v>0.21584150382994299</v>
      </c>
      <c r="EE99" s="182">
        <f t="shared" si="6967"/>
        <v>0.21581777983498374</v>
      </c>
      <c r="EF99" s="182">
        <f t="shared" si="6967"/>
        <v>0.21579456552973397</v>
      </c>
      <c r="EG99" s="182">
        <f t="shared" si="6967"/>
        <v>0.21577183684098886</v>
      </c>
      <c r="EH99" s="182">
        <f t="shared" si="6967"/>
        <v>0.2157495766812017</v>
      </c>
      <c r="EI99" s="182">
        <f t="shared" si="6967"/>
        <v>0.215727781283197</v>
      </c>
      <c r="EJ99" s="182">
        <f t="shared" si="6967"/>
        <v>0.21570643647015095</v>
      </c>
      <c r="EK99" s="182">
        <f t="shared" si="6967"/>
        <v>0.21568552060111829</v>
      </c>
      <c r="EL99" s="182">
        <f t="shared" si="6967"/>
        <v>0.21566500722821591</v>
      </c>
      <c r="EM99" s="182">
        <f t="shared" si="6967"/>
        <v>0.21564486746041167</v>
      </c>
      <c r="EN99" s="182">
        <f t="shared" si="6967"/>
        <v>0.21562507203438996</v>
      </c>
      <c r="EO99" s="182">
        <f t="shared" si="6967"/>
        <v>0.21560559309843888</v>
      </c>
      <c r="EP99" s="182">
        <f t="shared" si="6967"/>
        <v>0.21558640572325374</v>
      </c>
      <c r="EQ99" s="182">
        <f t="shared" si="6967"/>
        <v>0.21556749159071165</v>
      </c>
      <c r="ER99" s="182">
        <f t="shared" si="6967"/>
        <v>0.21554883682493622</v>
      </c>
      <c r="ES99" s="182">
        <f t="shared" si="6967"/>
        <v>0.21553043023267499</v>
      </c>
      <c r="ET99" s="182">
        <f t="shared" si="6967"/>
        <v>0.21551226192890358</v>
      </c>
      <c r="EU99" s="182">
        <f t="shared" si="6967"/>
        <v>0.21549432232049454</v>
      </c>
      <c r="EV99" s="182">
        <f t="shared" si="6967"/>
        <v>0.21547660141820379</v>
      </c>
      <c r="EW99" s="182">
        <f t="shared" si="6967"/>
        <v>0.21545908844521777</v>
      </c>
      <c r="EX99" s="182">
        <f t="shared" si="6967"/>
        <v>0.21544177110418494</v>
      </c>
      <c r="EY99" s="182">
        <f t="shared" si="6967"/>
        <v>0.21542463679344925</v>
      </c>
      <c r="EZ99" s="182">
        <f t="shared" si="6967"/>
        <v>0.21540767345773776</v>
      </c>
      <c r="FA99" s="182">
        <f t="shared" si="6967"/>
        <v>0.21539087012317687</v>
      </c>
      <c r="FB99" s="182">
        <f t="shared" si="6967"/>
        <v>0.21537421716518182</v>
      </c>
      <c r="FC99" s="182">
        <f t="shared" si="6967"/>
        <v>0.21535770635581572</v>
      </c>
      <c r="FD99" s="182">
        <f t="shared" si="6967"/>
        <v>0.21534133073468542</v>
      </c>
      <c r="FE99" s="182">
        <f t="shared" si="6967"/>
        <v>0.21532508434420305</v>
      </c>
      <c r="FF99" s="182">
        <f t="shared" si="6967"/>
        <v>0.2153089616497558</v>
      </c>
      <c r="FG99" s="182">
        <f t="shared" si="6967"/>
        <v>0.21529295720187444</v>
      </c>
      <c r="FH99" s="182">
        <f t="shared" si="6967"/>
        <v>0.2152770654849078</v>
      </c>
      <c r="FI99" s="182">
        <f t="shared" si="6967"/>
        <v>0.21526128090201288</v>
      </c>
      <c r="FJ99" s="182">
        <f t="shared" si="6967"/>
        <v>0.21524559785170622</v>
      </c>
      <c r="FK99" s="182">
        <f t="shared" si="6967"/>
        <v>0.21523001085670254</v>
      </c>
      <c r="FL99" s="182">
        <f t="shared" si="6967"/>
        <v>0.21521451471121272</v>
      </c>
      <c r="FM99" s="182">
        <f t="shared" si="6967"/>
        <v>0.21519910466126466</v>
      </c>
      <c r="FN99" s="182">
        <f t="shared" si="6967"/>
        <v>0.21518377645655604</v>
      </c>
      <c r="FO99" s="182">
        <f t="shared" si="6967"/>
        <v>0.21516852631736388</v>
      </c>
      <c r="FP99" s="182">
        <f t="shared" si="6967"/>
        <v>0.21515335085246989</v>
      </c>
      <c r="FQ99" s="182">
        <f t="shared" si="6967"/>
        <v>0.21513824695697167</v>
      </c>
      <c r="FR99" s="182">
        <f t="shared" si="6967"/>
        <v>0.21512321171229315</v>
      </c>
      <c r="FS99" s="182">
        <f t="shared" si="6967"/>
        <v>0.21510824230472736</v>
      </c>
      <c r="FT99" s="182">
        <f t="shared" si="6967"/>
        <v>0.21509333597348879</v>
      </c>
      <c r="FU99" s="182">
        <f t="shared" si="6967"/>
        <v>0.21507849001307902</v>
      </c>
      <c r="FV99" s="182">
        <f t="shared" si="6967"/>
        <v>0.21506370180343989</v>
      </c>
      <c r="FW99" s="182">
        <f t="shared" si="6967"/>
        <v>0.21504896884847097</v>
      </c>
      <c r="FX99" s="182">
        <f t="shared" si="6967"/>
        <v>0.21503428880967046</v>
      </c>
      <c r="FY99" s="182">
        <f t="shared" si="6967"/>
        <v>0.215019659526932</v>
      </c>
      <c r="GA99" s="181" t="s">
        <v>158</v>
      </c>
    </row>
    <row r="100" spans="1:183" s="181" customFormat="1" x14ac:dyDescent="0.25">
      <c r="A100" s="181" t="s">
        <v>159</v>
      </c>
      <c r="D100" s="182"/>
      <c r="E100" s="182"/>
      <c r="F100" s="182"/>
      <c r="G100" s="182"/>
      <c r="H100" s="182"/>
      <c r="I100" s="182">
        <f>I75/I72</f>
        <v>0.52631578947368418</v>
      </c>
      <c r="J100" s="182">
        <f t="shared" ref="J100:BK100" si="6968">J75/J72</f>
        <v>0.48440028724239043</v>
      </c>
      <c r="K100" s="182">
        <f t="shared" si="6968"/>
        <v>0.47503626789325543</v>
      </c>
      <c r="L100" s="182">
        <f t="shared" si="6968"/>
        <v>0.47097825775685354</v>
      </c>
      <c r="M100" s="182">
        <f t="shared" si="6968"/>
        <v>0.46875231131967343</v>
      </c>
      <c r="N100" s="182">
        <f t="shared" si="6968"/>
        <v>0.46737238399455644</v>
      </c>
      <c r="O100" s="182">
        <f t="shared" si="6968"/>
        <v>0.46645115506880069</v>
      </c>
      <c r="P100" s="182">
        <f t="shared" si="6968"/>
        <v>0.46580536894219332</v>
      </c>
      <c r="Q100" s="182">
        <f t="shared" si="6968"/>
        <v>0.47586028693125004</v>
      </c>
      <c r="R100" s="182">
        <f t="shared" si="6968"/>
        <v>0.48686662464532676</v>
      </c>
      <c r="S100" s="182">
        <f t="shared" si="6968"/>
        <v>0.49867817028184347</v>
      </c>
      <c r="T100" s="182">
        <f t="shared" si="6968"/>
        <v>0.51108748127440162</v>
      </c>
      <c r="U100" s="182">
        <f t="shared" si="6968"/>
        <v>0.52383730115289084</v>
      </c>
      <c r="V100" s="182">
        <f t="shared" si="6968"/>
        <v>0.53664034264088467</v>
      </c>
      <c r="W100" s="182">
        <f t="shared" si="6968"/>
        <v>0.5492045162828999</v>
      </c>
      <c r="X100" s="182">
        <f t="shared" si="6968"/>
        <v>0.561259056395089</v>
      </c>
      <c r="Y100" s="182">
        <f t="shared" si="6968"/>
        <v>0.57257671793622489</v>
      </c>
      <c r="Z100" s="182">
        <f t="shared" si="6968"/>
        <v>0.58298841548413438</v>
      </c>
      <c r="AA100" s="182">
        <f t="shared" si="6968"/>
        <v>0.59238881495569462</v>
      </c>
      <c r="AB100" s="182">
        <f t="shared" si="6968"/>
        <v>0.60073359696574102</v>
      </c>
      <c r="AC100" s="182">
        <f t="shared" si="6968"/>
        <v>0.60803064947340923</v>
      </c>
      <c r="AD100" s="182">
        <f t="shared" si="6968"/>
        <v>0.61432801655302871</v>
      </c>
      <c r="AE100" s="182">
        <f t="shared" si="6968"/>
        <v>0.62546020447700179</v>
      </c>
      <c r="AF100" s="182">
        <f t="shared" si="6968"/>
        <v>0.63593297087553979</v>
      </c>
      <c r="AG100" s="182">
        <f t="shared" si="6968"/>
        <v>0.64572381049406613</v>
      </c>
      <c r="AH100" s="182">
        <f t="shared" si="6968"/>
        <v>0.65480537593644883</v>
      </c>
      <c r="AI100" s="182">
        <f t="shared" si="6968"/>
        <v>0.66315250249842828</v>
      </c>
      <c r="AJ100" s="182">
        <f t="shared" si="6968"/>
        <v>0.67074810988187517</v>
      </c>
      <c r="AK100" s="182">
        <f t="shared" si="6968"/>
        <v>0.67758741751190255</v>
      </c>
      <c r="AL100" s="182">
        <f t="shared" si="6968"/>
        <v>0.68368015850255526</v>
      </c>
      <c r="AM100" s="182">
        <f t="shared" si="6968"/>
        <v>0.68585145431358641</v>
      </c>
      <c r="AN100" s="182">
        <f t="shared" si="6968"/>
        <v>0.68816369048421189</v>
      </c>
      <c r="AO100" s="182">
        <f t="shared" si="6968"/>
        <v>0.69061783628601459</v>
      </c>
      <c r="AP100" s="182">
        <f t="shared" si="6968"/>
        <v>0.69321468033556877</v>
      </c>
      <c r="AQ100" s="182">
        <f t="shared" si="6968"/>
        <v>0.69595386647233759</v>
      </c>
      <c r="AR100" s="182">
        <f t="shared" si="6968"/>
        <v>0.70053223393329678</v>
      </c>
      <c r="AS100" s="182">
        <f t="shared" si="6968"/>
        <v>0.7031854642276909</v>
      </c>
      <c r="AT100" s="182">
        <f t="shared" si="6968"/>
        <v>0.70617911908595754</v>
      </c>
      <c r="AU100" s="182">
        <f t="shared" si="6968"/>
        <v>0.70898933820527565</v>
      </c>
      <c r="AV100" s="182">
        <f t="shared" si="6968"/>
        <v>0.71161554225820356</v>
      </c>
      <c r="AW100" s="182">
        <f t="shared" si="6968"/>
        <v>0.71405505033961258</v>
      </c>
      <c r="AX100" s="182">
        <f t="shared" si="6968"/>
        <v>0.71630279283801923</v>
      </c>
      <c r="AY100" s="211">
        <f t="shared" si="6968"/>
        <v>0.71835085781061003</v>
      </c>
      <c r="AZ100" s="182">
        <f t="shared" si="6968"/>
        <v>0.71946748960128903</v>
      </c>
      <c r="BA100" s="182">
        <f t="shared" si="6968"/>
        <v>0.72035350195271164</v>
      </c>
      <c r="BB100" s="182">
        <f t="shared" si="6968"/>
        <v>0.72124009851800219</v>
      </c>
      <c r="BC100" s="182">
        <f t="shared" si="6968"/>
        <v>0.72212036107043542</v>
      </c>
      <c r="BD100" s="182">
        <f t="shared" si="6968"/>
        <v>0.72298643315554778</v>
      </c>
      <c r="BE100" s="20">
        <f t="shared" si="6968"/>
        <v>0.7238292926322053</v>
      </c>
      <c r="BF100" s="211">
        <f t="shared" si="6968"/>
        <v>0.72463845704680374</v>
      </c>
      <c r="BG100" s="182">
        <f t="shared" si="6968"/>
        <v>0.72540159200389254</v>
      </c>
      <c r="BH100" s="182">
        <f t="shared" si="6968"/>
        <v>0.72614839129305064</v>
      </c>
      <c r="BI100" s="182">
        <f t="shared" si="6968"/>
        <v>0.72683358170839152</v>
      </c>
      <c r="BJ100" s="182">
        <f t="shared" si="6968"/>
        <v>0.72746014625329936</v>
      </c>
      <c r="BK100" s="182">
        <f t="shared" si="6968"/>
        <v>0.72803063835413118</v>
      </c>
      <c r="BL100" s="20">
        <f>BL75/BL72</f>
        <v>0.72854721609421791</v>
      </c>
      <c r="BM100" s="211">
        <f>BM75/BM72</f>
        <v>0.72901166498129299</v>
      </c>
      <c r="BN100" s="182">
        <f t="shared" ref="BN100:CC100" si="6969">BN75/BN72</f>
        <v>0.72942540921843102</v>
      </c>
      <c r="BO100" s="182">
        <f t="shared" si="6969"/>
        <v>0.72983447284129765</v>
      </c>
      <c r="BP100" s="182">
        <f t="shared" si="6969"/>
        <v>0.73023883981993143</v>
      </c>
      <c r="BQ100" s="182">
        <f t="shared" si="6969"/>
        <v>0.73063580793647065</v>
      </c>
      <c r="BR100" s="182">
        <f t="shared" si="6969"/>
        <v>0.7310230907320252</v>
      </c>
      <c r="BS100" s="182">
        <f t="shared" si="6969"/>
        <v>0.73139886259389664</v>
      </c>
      <c r="BT100" s="211">
        <f t="shared" si="6969"/>
        <v>0.73176185027087004</v>
      </c>
      <c r="BU100" s="182">
        <f t="shared" si="6969"/>
        <v>0.73211138890781491</v>
      </c>
      <c r="BV100" s="182">
        <f t="shared" si="6969"/>
        <v>0.73243910152280278</v>
      </c>
      <c r="BW100" s="182">
        <f t="shared" si="6969"/>
        <v>0.73274974468653609</v>
      </c>
      <c r="BX100" s="182">
        <f t="shared" si="6969"/>
        <v>0.73304439595383997</v>
      </c>
      <c r="BY100" s="182">
        <f t="shared" si="6969"/>
        <v>0.73332403420734016</v>
      </c>
      <c r="BZ100" s="182">
        <f t="shared" si="6969"/>
        <v>0.73358960148184593</v>
      </c>
      <c r="CA100" s="211">
        <f t="shared" si="6969"/>
        <v>0.73384207343669294</v>
      </c>
      <c r="CB100" s="182">
        <f t="shared" si="6969"/>
        <v>0.73408253921453781</v>
      </c>
      <c r="CC100" s="182">
        <f t="shared" si="6969"/>
        <v>0.7343123014637648</v>
      </c>
      <c r="CD100" s="182">
        <f t="shared" ref="CD100:DP100" si="6970">CD75/CD72</f>
        <v>0.73453080403636128</v>
      </c>
      <c r="CE100" s="182">
        <f t="shared" si="6970"/>
        <v>0.73473864999595495</v>
      </c>
      <c r="CF100" s="182">
        <f t="shared" si="6970"/>
        <v>0.73493656293240051</v>
      </c>
      <c r="CG100" s="182">
        <f t="shared" si="6970"/>
        <v>0.73512537007715817</v>
      </c>
      <c r="CH100" s="211">
        <f t="shared" si="6970"/>
        <v>0.7353059874244211</v>
      </c>
      <c r="CI100" s="182">
        <f t="shared" si="6970"/>
        <v>0.73547940983691973</v>
      </c>
      <c r="CJ100" s="182">
        <f t="shared" si="6970"/>
        <v>0.73564669840722807</v>
      </c>
      <c r="CK100" s="182">
        <f t="shared" si="6970"/>
        <v>0.73580801013384367</v>
      </c>
      <c r="CL100" s="182">
        <f t="shared" si="6970"/>
        <v>0.73596332512824103</v>
      </c>
      <c r="CM100" s="182">
        <f t="shared" si="6970"/>
        <v>0.73611266719855828</v>
      </c>
      <c r="CN100" s="182">
        <f t="shared" si="6970"/>
        <v>0.73625610761309068</v>
      </c>
      <c r="CO100" s="211">
        <f t="shared" si="6970"/>
        <v>0.73639376543633439</v>
      </c>
      <c r="CP100" s="182">
        <f t="shared" si="6970"/>
        <v>0.73654771925997431</v>
      </c>
      <c r="CQ100" s="182">
        <f t="shared" si="6970"/>
        <v>0.73674375057668784</v>
      </c>
      <c r="CR100" s="182">
        <f t="shared" si="6970"/>
        <v>0.73693196482242418</v>
      </c>
      <c r="CS100" s="182">
        <f t="shared" si="6970"/>
        <v>0.73711280692296632</v>
      </c>
      <c r="CT100" s="182">
        <f t="shared" si="6970"/>
        <v>0.73728668700453837</v>
      </c>
      <c r="CU100" s="182">
        <f t="shared" si="6970"/>
        <v>0.73745398225225722</v>
      </c>
      <c r="CV100" s="211">
        <f t="shared" si="6970"/>
        <v>0.73761503718086641</v>
      </c>
      <c r="CW100" s="182">
        <f t="shared" si="6970"/>
        <v>0.73777016180932808</v>
      </c>
      <c r="CX100" s="182">
        <f t="shared" si="6970"/>
        <v>0.73792265951996616</v>
      </c>
      <c r="CY100" s="182">
        <f t="shared" si="6970"/>
        <v>0.73806339870219195</v>
      </c>
      <c r="CZ100" s="182">
        <f t="shared" si="6970"/>
        <v>0.73819290329608978</v>
      </c>
      <c r="DA100" s="182">
        <f t="shared" si="6970"/>
        <v>0.7383116923979981</v>
      </c>
      <c r="DB100" s="182">
        <f t="shared" si="6970"/>
        <v>0.73842027214939032</v>
      </c>
      <c r="DC100" s="182">
        <f t="shared" si="6970"/>
        <v>0.73851912727121505</v>
      </c>
      <c r="DD100" s="211">
        <f t="shared" si="6970"/>
        <v>0.73860871233354131</v>
      </c>
      <c r="DE100" s="182">
        <f t="shared" si="6970"/>
        <v>0.73868650965356131</v>
      </c>
      <c r="DF100" s="182">
        <f t="shared" si="6970"/>
        <v>0.73876213634474153</v>
      </c>
      <c r="DG100" s="182">
        <f t="shared" si="6970"/>
        <v>0.73883551961098193</v>
      </c>
      <c r="DH100" s="182">
        <f t="shared" si="6970"/>
        <v>0.73890658523398833</v>
      </c>
      <c r="DI100" s="182">
        <f t="shared" si="6970"/>
        <v>0.73897525925425878</v>
      </c>
      <c r="DJ100" s="182">
        <f t="shared" si="6970"/>
        <v>0.73904146941993276</v>
      </c>
      <c r="DK100" s="211">
        <f t="shared" si="6970"/>
        <v>0.73910514639439606</v>
      </c>
      <c r="DL100" s="182">
        <f t="shared" si="6970"/>
        <v>0.73916622381155228</v>
      </c>
      <c r="DM100" s="182">
        <f t="shared" si="6970"/>
        <v>0.73922431368073338</v>
      </c>
      <c r="DN100" s="182">
        <f t="shared" si="6970"/>
        <v>0.73927972498800598</v>
      </c>
      <c r="DO100" s="182">
        <f t="shared" si="6970"/>
        <v>0.73933274187027886</v>
      </c>
      <c r="DP100" s="182">
        <f t="shared" si="6970"/>
        <v>0.73938362310101979</v>
      </c>
      <c r="DQ100" s="182">
        <f t="shared" ref="DQ100:DS100" si="6971">DQ75/DQ72</f>
        <v>0.73943260207557326</v>
      </c>
      <c r="DR100" s="182">
        <f t="shared" si="6971"/>
        <v>0.73947988732459258</v>
      </c>
      <c r="DS100" s="182">
        <f t="shared" si="6971"/>
        <v>0.7395256635726154</v>
      </c>
      <c r="DT100" s="182">
        <f t="shared" ref="DT100:FY100" si="6972">DT75/DT72</f>
        <v>0.73957025395634901</v>
      </c>
      <c r="DU100" s="182">
        <f t="shared" si="6972"/>
        <v>0.73961359338962485</v>
      </c>
      <c r="DV100" s="182">
        <f t="shared" si="6972"/>
        <v>0.73965564540356754</v>
      </c>
      <c r="DW100" s="182">
        <f t="shared" si="6972"/>
        <v>0.73969640044615281</v>
      </c>
      <c r="DX100" s="182">
        <f t="shared" si="6972"/>
        <v>0.73973587402083285</v>
      </c>
      <c r="DY100" s="182">
        <f t="shared" si="6972"/>
        <v>0.73977410472037708</v>
      </c>
      <c r="DZ100" s="182">
        <f t="shared" si="6972"/>
        <v>0.73981115221293947</v>
      </c>
      <c r="EA100" s="182">
        <f t="shared" si="6972"/>
        <v>0.73984709529593906</v>
      </c>
      <c r="EB100" s="182">
        <f t="shared" si="6972"/>
        <v>0.73988206449461125</v>
      </c>
      <c r="EC100" s="182">
        <f t="shared" si="6972"/>
        <v>0.73991616335257038</v>
      </c>
      <c r="ED100" s="182">
        <f t="shared" si="6972"/>
        <v>0.73994947219582075</v>
      </c>
      <c r="EE100" s="182">
        <f t="shared" si="6972"/>
        <v>0.7399820518234228</v>
      </c>
      <c r="EF100" s="182">
        <f t="shared" si="6972"/>
        <v>0.74001394707662949</v>
      </c>
      <c r="EG100" s="182">
        <f t="shared" si="6972"/>
        <v>0.74004519023952398</v>
      </c>
      <c r="EH100" s="182">
        <f t="shared" si="6972"/>
        <v>0.74007580422675556</v>
      </c>
      <c r="EI100" s="182">
        <f t="shared" si="6972"/>
        <v>0.7401057940832142</v>
      </c>
      <c r="EJ100" s="182">
        <f t="shared" si="6972"/>
        <v>0.74013517882260238</v>
      </c>
      <c r="EK100" s="182">
        <f t="shared" si="6972"/>
        <v>0.74016398747525736</v>
      </c>
      <c r="EL100" s="182">
        <f t="shared" si="6972"/>
        <v>0.7401922555227497</v>
      </c>
      <c r="EM100" s="182">
        <f t="shared" si="6972"/>
        <v>0.74022002172607893</v>
      </c>
      <c r="EN100" s="182">
        <f t="shared" si="6972"/>
        <v>0.7402473253468651</v>
      </c>
      <c r="EO100" s="182">
        <f t="shared" si="6972"/>
        <v>0.74027420375358999</v>
      </c>
      <c r="EP100" s="182">
        <f t="shared" si="6972"/>
        <v>0.74030069039462343</v>
      </c>
      <c r="EQ100" s="182">
        <f t="shared" si="6972"/>
        <v>0.74032680984769739</v>
      </c>
      <c r="ER100" s="182">
        <f t="shared" si="6972"/>
        <v>0.74035258073013599</v>
      </c>
      <c r="ES100" s="182">
        <f t="shared" si="6972"/>
        <v>0.74037801805990378</v>
      </c>
      <c r="ET100" s="182">
        <f t="shared" si="6972"/>
        <v>0.7404031350997734</v>
      </c>
      <c r="EU100" s="182">
        <f t="shared" si="6972"/>
        <v>0.74042794472105355</v>
      </c>
      <c r="EV100" s="182">
        <f t="shared" si="6972"/>
        <v>0.74045246032678125</v>
      </c>
      <c r="EW100" s="182">
        <f t="shared" si="6972"/>
        <v>0.74047669637698699</v>
      </c>
      <c r="EX100" s="182">
        <f t="shared" si="6972"/>
        <v>0.74050066937226666</v>
      </c>
      <c r="EY100" s="182">
        <f t="shared" si="6972"/>
        <v>0.74052439622177135</v>
      </c>
      <c r="EZ100" s="182">
        <f t="shared" si="6972"/>
        <v>0.74054789310169544</v>
      </c>
      <c r="FA100" s="182">
        <f t="shared" si="6972"/>
        <v>0.74057117473734546</v>
      </c>
      <c r="FB100" s="182">
        <f t="shared" si="6972"/>
        <v>0.74059425404364942</v>
      </c>
      <c r="FC100" s="182">
        <f t="shared" si="6972"/>
        <v>0.74061714206158213</v>
      </c>
      <c r="FD100" s="182">
        <f t="shared" si="6972"/>
        <v>0.74063984813137729</v>
      </c>
      <c r="FE100" s="182">
        <f t="shared" si="6972"/>
        <v>0.74066238024771192</v>
      </c>
      <c r="FF100" s="182">
        <f t="shared" si="6972"/>
        <v>0.74068474583773991</v>
      </c>
      <c r="FG100" s="182">
        <f t="shared" si="6972"/>
        <v>0.7407069522144013</v>
      </c>
      <c r="FH100" s="182">
        <f t="shared" si="6972"/>
        <v>0.74072900677947495</v>
      </c>
      <c r="FI100" s="182">
        <f t="shared" si="6972"/>
        <v>0.74075091704371732</v>
      </c>
      <c r="FJ100" s="182">
        <f t="shared" si="6972"/>
        <v>0.74077269052414307</v>
      </c>
      <c r="FK100" s="182">
        <f t="shared" si="6972"/>
        <v>0.74079433457114574</v>
      </c>
      <c r="FL100" s="182">
        <f t="shared" si="6972"/>
        <v>0.74081585617084766</v>
      </c>
      <c r="FM100" s="182">
        <f t="shared" si="6972"/>
        <v>0.74083726170313602</v>
      </c>
      <c r="FN100" s="182">
        <f t="shared" si="6972"/>
        <v>0.74085855687208002</v>
      </c>
      <c r="FO100" s="182">
        <f t="shared" si="6972"/>
        <v>0.74087974675032786</v>
      </c>
      <c r="FP100" s="182">
        <f t="shared" si="6972"/>
        <v>0.74090083588923294</v>
      </c>
      <c r="FQ100" s="182">
        <f t="shared" si="6972"/>
        <v>0.74092182845596732</v>
      </c>
      <c r="FR100" s="182">
        <f t="shared" si="6972"/>
        <v>0.74094272836768693</v>
      </c>
      <c r="FS100" s="182">
        <f t="shared" si="6972"/>
        <v>0.74096353940082982</v>
      </c>
      <c r="FT100" s="182">
        <f t="shared" si="6972"/>
        <v>0.74098426526082084</v>
      </c>
      <c r="FU100" s="182">
        <f t="shared" si="6972"/>
        <v>0.74100490957889753</v>
      </c>
      <c r="FV100" s="182">
        <f t="shared" si="6972"/>
        <v>0.74102547587165246</v>
      </c>
      <c r="FW100" s="182">
        <f t="shared" si="6972"/>
        <v>0.74104596748934948</v>
      </c>
      <c r="FX100" s="182">
        <f t="shared" si="6972"/>
        <v>0.74106638757078536</v>
      </c>
      <c r="FY100" s="182">
        <f t="shared" si="6972"/>
        <v>0.74108673901538502</v>
      </c>
      <c r="GA100" s="181" t="s">
        <v>159</v>
      </c>
    </row>
    <row r="101" spans="1:183" ht="15.75" thickBot="1" x14ac:dyDescent="0.3">
      <c r="I101" s="115"/>
    </row>
    <row r="102" spans="1:183" ht="15.75" thickBot="1" x14ac:dyDescent="0.3">
      <c r="A102" s="318" t="s">
        <v>222</v>
      </c>
      <c r="B102" s="319"/>
      <c r="C102" s="319"/>
      <c r="D102" s="320"/>
    </row>
    <row r="104" spans="1:183" s="59" customFormat="1" ht="12" x14ac:dyDescent="0.2">
      <c r="A104" s="5"/>
      <c r="B104" s="6">
        <v>43898</v>
      </c>
      <c r="C104" s="6">
        <f>P84</f>
        <v>43905</v>
      </c>
      <c r="D104" s="6">
        <f>W84</f>
        <v>43912</v>
      </c>
      <c r="E104" s="6">
        <f t="shared" ref="E104:N104" si="6973">D104+7</f>
        <v>43919</v>
      </c>
      <c r="F104" s="6">
        <f t="shared" si="6973"/>
        <v>43926</v>
      </c>
      <c r="G104" s="6">
        <f t="shared" si="6973"/>
        <v>43933</v>
      </c>
      <c r="H104" s="239">
        <f t="shared" si="6973"/>
        <v>43940</v>
      </c>
      <c r="I104" s="239">
        <f t="shared" si="6973"/>
        <v>43947</v>
      </c>
      <c r="J104" s="239">
        <f t="shared" si="6973"/>
        <v>43954</v>
      </c>
      <c r="K104" s="239">
        <f t="shared" si="6973"/>
        <v>43961</v>
      </c>
      <c r="L104" s="239">
        <f t="shared" si="6973"/>
        <v>43968</v>
      </c>
      <c r="M104" s="239">
        <f t="shared" si="6973"/>
        <v>43975</v>
      </c>
      <c r="N104" s="239">
        <f t="shared" si="6973"/>
        <v>43982</v>
      </c>
      <c r="AA104" s="317" t="s">
        <v>201</v>
      </c>
      <c r="AB104" s="317"/>
      <c r="AC104" s="317"/>
      <c r="AD104" s="317"/>
      <c r="AE104" s="317"/>
      <c r="AF104" s="317"/>
      <c r="AG104" s="317"/>
      <c r="AH104" s="317"/>
      <c r="AI104" s="317"/>
      <c r="AJ104" s="317"/>
      <c r="AK104" s="317"/>
      <c r="AL104" s="317"/>
      <c r="AQ104" s="177"/>
      <c r="AR104" s="155"/>
      <c r="AX104" s="177"/>
      <c r="AY104" s="155"/>
      <c r="BE104" s="177"/>
      <c r="BF104" s="155"/>
      <c r="BL104" s="177"/>
      <c r="BM104" s="155"/>
      <c r="BT104" s="155"/>
      <c r="CA104" s="155"/>
      <c r="CH104" s="155"/>
      <c r="CO104" s="155"/>
      <c r="CV104" s="155"/>
      <c r="DD104" s="155"/>
      <c r="DK104" s="155"/>
      <c r="GA104" s="5"/>
    </row>
    <row r="105" spans="1:183" x14ac:dyDescent="0.25">
      <c r="A105" s="4" t="s">
        <v>167</v>
      </c>
      <c r="B105" s="4">
        <v>1.1000000000000001</v>
      </c>
      <c r="C105" s="4">
        <v>5.4</v>
      </c>
      <c r="D105" s="4">
        <v>16</v>
      </c>
      <c r="E105" s="4">
        <v>44.5</v>
      </c>
      <c r="F105" s="4">
        <v>70.400000000000006</v>
      </c>
      <c r="G105" s="4">
        <v>96</v>
      </c>
      <c r="H105" s="240">
        <v>112</v>
      </c>
      <c r="I105" s="240">
        <v>140</v>
      </c>
      <c r="J105" s="240"/>
      <c r="K105" s="4"/>
      <c r="L105" s="4"/>
      <c r="M105" s="4"/>
      <c r="N105" s="4"/>
      <c r="AA105" s="317"/>
      <c r="AB105" s="317"/>
      <c r="AC105" s="317"/>
      <c r="AD105" s="317"/>
      <c r="AE105" s="317"/>
      <c r="AF105" s="317"/>
      <c r="AG105" s="317"/>
      <c r="AH105" s="317"/>
      <c r="AI105" s="317"/>
      <c r="AJ105" s="317"/>
      <c r="AK105" s="317"/>
      <c r="AL105" s="317"/>
      <c r="GA105" s="4" t="s">
        <v>167</v>
      </c>
    </row>
    <row r="106" spans="1:183" x14ac:dyDescent="0.25">
      <c r="A106" s="4" t="s">
        <v>217</v>
      </c>
      <c r="B106" s="4"/>
      <c r="C106" s="4">
        <v>0.4</v>
      </c>
      <c r="D106" s="4">
        <v>9</v>
      </c>
      <c r="E106" s="4">
        <v>27</v>
      </c>
      <c r="F106" s="4">
        <v>46</v>
      </c>
      <c r="G106" s="4">
        <v>58</v>
      </c>
      <c r="H106" s="240">
        <v>69</v>
      </c>
      <c r="I106" s="240"/>
      <c r="J106" s="240"/>
      <c r="K106" s="4"/>
      <c r="L106" s="4"/>
      <c r="M106" s="4"/>
      <c r="N106" s="4"/>
      <c r="AA106" s="317"/>
      <c r="AB106" s="317"/>
      <c r="AC106" s="317"/>
      <c r="AD106" s="317"/>
      <c r="AE106" s="317"/>
      <c r="AF106" s="317"/>
      <c r="AG106" s="317"/>
      <c r="AH106" s="317"/>
      <c r="AI106" s="317"/>
      <c r="AJ106" s="317"/>
      <c r="AK106" s="317"/>
      <c r="AL106" s="317"/>
      <c r="GA106" s="4" t="s">
        <v>153</v>
      </c>
    </row>
    <row r="107" spans="1:183" x14ac:dyDescent="0.25">
      <c r="A107" s="4" t="s">
        <v>154</v>
      </c>
      <c r="B107" s="4"/>
      <c r="C107" s="4">
        <v>0.1</v>
      </c>
      <c r="D107" s="4">
        <v>0.6</v>
      </c>
      <c r="E107" s="4">
        <v>3</v>
      </c>
      <c r="F107" s="4">
        <v>8</v>
      </c>
      <c r="G107" s="4">
        <v>14</v>
      </c>
      <c r="H107" s="240">
        <v>18.2</v>
      </c>
      <c r="I107" s="240"/>
      <c r="J107" s="240"/>
      <c r="K107" s="4"/>
      <c r="L107" s="4"/>
      <c r="M107" s="4"/>
      <c r="N107" s="4"/>
      <c r="AA107" s="317"/>
      <c r="AB107" s="317"/>
      <c r="AC107" s="317"/>
      <c r="AD107" s="317"/>
      <c r="AE107" s="317"/>
      <c r="AF107" s="317"/>
      <c r="AG107" s="317"/>
      <c r="AH107" s="317"/>
      <c r="AI107" s="317"/>
      <c r="AJ107" s="317"/>
      <c r="AK107" s="317"/>
      <c r="AL107" s="317"/>
      <c r="GA107" s="4" t="s">
        <v>154</v>
      </c>
    </row>
    <row r="108" spans="1:183" x14ac:dyDescent="0.25">
      <c r="A108" s="4" t="s">
        <v>155</v>
      </c>
      <c r="B108" s="4"/>
      <c r="C108" s="127">
        <f>P85</f>
        <v>4.0888475669237589</v>
      </c>
      <c r="D108" s="127">
        <f>W85</f>
        <v>16.504053304197033</v>
      </c>
      <c r="E108" s="127">
        <f>AD85</f>
        <v>40.128945740421592</v>
      </c>
      <c r="F108" s="127">
        <f>AK85</f>
        <v>69.288309409876987</v>
      </c>
      <c r="G108" s="127">
        <f>AR85</f>
        <v>95.147282920800748</v>
      </c>
      <c r="H108" s="241">
        <f>AY85</f>
        <v>111.73288124695719</v>
      </c>
      <c r="I108" s="242">
        <f>BF85</f>
        <v>126.14778077900152</v>
      </c>
      <c r="J108" s="242">
        <f>BM85</f>
        <v>137.23315457869029</v>
      </c>
      <c r="K108" s="127">
        <f>BT85</f>
        <v>146.05665117347962</v>
      </c>
      <c r="L108" s="127">
        <f>CA85</f>
        <v>153.16099057510871</v>
      </c>
      <c r="M108" s="127">
        <f>CH85</f>
        <v>158.92591856463423</v>
      </c>
      <c r="N108" s="127">
        <f>CO85</f>
        <v>163.30780934912596</v>
      </c>
      <c r="AA108" s="317"/>
      <c r="AB108" s="317"/>
      <c r="AC108" s="317"/>
      <c r="AD108" s="317"/>
      <c r="AE108" s="317"/>
      <c r="AF108" s="317"/>
      <c r="AG108" s="317"/>
      <c r="AH108" s="317"/>
      <c r="AI108" s="317"/>
      <c r="AJ108" s="317"/>
      <c r="AK108" s="317"/>
      <c r="AL108" s="317"/>
      <c r="GA108" s="4" t="s">
        <v>155</v>
      </c>
    </row>
    <row r="109" spans="1:183" x14ac:dyDescent="0.25">
      <c r="A109" s="4" t="s">
        <v>156</v>
      </c>
      <c r="B109" s="4"/>
      <c r="C109" s="127">
        <f>P91</f>
        <v>2.1807240323580608</v>
      </c>
      <c r="D109" s="127">
        <f>W91</f>
        <v>10.20763444768958</v>
      </c>
      <c r="E109" s="127">
        <f>AD91</f>
        <v>24.279771616855275</v>
      </c>
      <c r="F109" s="127">
        <f>AK91</f>
        <v>41.47102277087901</v>
      </c>
      <c r="G109" s="127">
        <f>AR91</f>
        <v>56.611090223800744</v>
      </c>
      <c r="H109" s="242">
        <f>AY91</f>
        <v>66.008354054250802</v>
      </c>
      <c r="I109" s="242">
        <f>BF91</f>
        <v>74.108614354402548</v>
      </c>
      <c r="J109" s="242">
        <f>BM91</f>
        <v>80.218948411372295</v>
      </c>
      <c r="K109" s="127">
        <f>BT91</f>
        <v>85.031654189666611</v>
      </c>
      <c r="L109" s="127">
        <f>CA91</f>
        <v>88.831448678117098</v>
      </c>
      <c r="M109" s="127">
        <f>CH91</f>
        <v>91.848839856398257</v>
      </c>
      <c r="N109" s="127">
        <f>CO91</f>
        <v>94.158456491304491</v>
      </c>
      <c r="GA109" s="4" t="s">
        <v>156</v>
      </c>
    </row>
    <row r="110" spans="1:183" x14ac:dyDescent="0.25">
      <c r="A110" s="4" t="s">
        <v>157</v>
      </c>
      <c r="B110" s="4"/>
      <c r="C110" s="225">
        <f>P88</f>
        <v>0.58312345542558031</v>
      </c>
      <c r="D110" s="225">
        <f>W88</f>
        <v>1.0884277451438695</v>
      </c>
      <c r="E110" s="225">
        <f>AD88</f>
        <v>3.36617106322577</v>
      </c>
      <c r="F110" s="225">
        <f>AK88</f>
        <v>8.5346312976735792</v>
      </c>
      <c r="G110" s="225">
        <f>AR88</f>
        <v>14.667241576966015</v>
      </c>
      <c r="H110" s="241">
        <f>AY88</f>
        <v>19.067054846771867</v>
      </c>
      <c r="I110" s="241">
        <f>BF88</f>
        <v>21.558402267037174</v>
      </c>
      <c r="J110" s="241">
        <f>BL88</f>
        <v>23.430242596555487</v>
      </c>
      <c r="K110" s="225">
        <f>BT88</f>
        <v>25.249043328178615</v>
      </c>
      <c r="L110" s="225">
        <f>CA88</f>
        <v>26.513239804561803</v>
      </c>
      <c r="M110" s="225">
        <f>CH88</f>
        <v>27.505146237471315</v>
      </c>
      <c r="N110" s="225">
        <f>CO88</f>
        <v>28.295504111982837</v>
      </c>
      <c r="GA110" s="4" t="s">
        <v>157</v>
      </c>
    </row>
    <row r="111" spans="1:183" x14ac:dyDescent="0.25">
      <c r="A111" s="26" t="s">
        <v>194</v>
      </c>
      <c r="B111" s="4"/>
      <c r="C111" s="225"/>
      <c r="D111" s="225"/>
      <c r="E111" s="225"/>
      <c r="F111" s="225">
        <f>E100</f>
        <v>0</v>
      </c>
      <c r="G111" s="225">
        <f>AR76</f>
        <v>5.1170943412523053</v>
      </c>
      <c r="H111" s="241">
        <f>AY76</f>
        <v>7.1162918276491034</v>
      </c>
      <c r="I111" s="241">
        <f>BF76</f>
        <v>8.2410506300325199</v>
      </c>
      <c r="J111" s="241">
        <f>BL76</f>
        <v>9.0870042781060523</v>
      </c>
      <c r="K111" s="225"/>
      <c r="L111" s="225"/>
      <c r="M111" s="225"/>
      <c r="N111" s="225"/>
      <c r="GA111" s="18"/>
    </row>
    <row r="113" spans="1:183" x14ac:dyDescent="0.25">
      <c r="C113">
        <f>C105/C106</f>
        <v>13.5</v>
      </c>
      <c r="D113">
        <f>D105/D106</f>
        <v>1.7777777777777777</v>
      </c>
      <c r="E113">
        <f>E105/E106</f>
        <v>1.6481481481481481</v>
      </c>
      <c r="F113">
        <f>F105/F106</f>
        <v>1.5304347826086957</v>
      </c>
      <c r="G113">
        <f>G105/G106</f>
        <v>1.6551724137931034</v>
      </c>
    </row>
    <row r="115" spans="1:183" x14ac:dyDescent="0.25">
      <c r="A115" s="311" t="s">
        <v>171</v>
      </c>
      <c r="B115" s="311"/>
      <c r="C115" s="311"/>
      <c r="D115" s="311"/>
    </row>
    <row r="116" spans="1:183" s="201" customFormat="1" x14ac:dyDescent="0.25">
      <c r="A116" s="200" t="s">
        <v>168</v>
      </c>
      <c r="B116" s="205">
        <f t="shared" ref="B116:G116" si="6974">B105*5</f>
        <v>5.5</v>
      </c>
      <c r="C116" s="205">
        <f t="shared" si="6974"/>
        <v>27</v>
      </c>
      <c r="D116" s="205">
        <f t="shared" si="6974"/>
        <v>80</v>
      </c>
      <c r="E116" s="205">
        <f t="shared" si="6974"/>
        <v>222.5</v>
      </c>
      <c r="F116" s="205">
        <f t="shared" si="6974"/>
        <v>352</v>
      </c>
      <c r="G116" s="205">
        <f t="shared" si="6974"/>
        <v>480</v>
      </c>
      <c r="I116" s="202"/>
      <c r="P116" s="202"/>
      <c r="W116" s="202"/>
      <c r="AD116" s="202"/>
      <c r="AJ116" s="203"/>
      <c r="AK116" s="202"/>
      <c r="AQ116" s="203"/>
      <c r="AR116" s="202"/>
      <c r="AX116" s="203"/>
      <c r="AY116" s="202"/>
      <c r="BE116" s="203"/>
      <c r="BF116" s="202"/>
      <c r="BL116" s="203"/>
      <c r="BM116" s="202"/>
      <c r="BT116" s="202"/>
      <c r="CA116" s="202"/>
      <c r="CH116" s="202"/>
      <c r="CO116" s="202"/>
      <c r="CV116" s="202"/>
      <c r="DD116" s="202"/>
      <c r="DK116" s="202"/>
      <c r="GA116" s="200" t="s">
        <v>168</v>
      </c>
    </row>
    <row r="117" spans="1:183" s="201" customFormat="1" x14ac:dyDescent="0.25">
      <c r="A117" s="204" t="s">
        <v>169</v>
      </c>
      <c r="B117" s="206">
        <f>I46</f>
        <v>28.83975430501761</v>
      </c>
      <c r="C117" s="206">
        <f>P46</f>
        <v>107.5581797593961</v>
      </c>
      <c r="D117" s="206">
        <f>W46</f>
        <v>218.16212978046539</v>
      </c>
      <c r="E117" s="206">
        <f>AD46</f>
        <v>266.55521610951331</v>
      </c>
      <c r="F117" s="206">
        <f>AK46</f>
        <v>238.60203181840873</v>
      </c>
      <c r="G117" s="206">
        <f>AR46</f>
        <v>157.31450103206959</v>
      </c>
      <c r="I117" s="202"/>
      <c r="P117" s="202"/>
      <c r="W117" s="202"/>
      <c r="AD117" s="202"/>
      <c r="AJ117" s="203"/>
      <c r="AK117" s="202"/>
      <c r="AQ117" s="203"/>
      <c r="AR117" s="202"/>
      <c r="AX117" s="203"/>
      <c r="AY117" s="202"/>
      <c r="BE117" s="203"/>
      <c r="BF117" s="202"/>
      <c r="BL117" s="203"/>
      <c r="BM117" s="202"/>
      <c r="BT117" s="202"/>
      <c r="CA117" s="202"/>
      <c r="CH117" s="202"/>
      <c r="CO117" s="202"/>
      <c r="CV117" s="202"/>
      <c r="DD117" s="202"/>
      <c r="DK117" s="202"/>
      <c r="GA117" s="249" t="s">
        <v>169</v>
      </c>
    </row>
    <row r="118" spans="1:183" s="201" customFormat="1" x14ac:dyDescent="0.25">
      <c r="A118" s="204" t="s">
        <v>170</v>
      </c>
      <c r="B118" s="207">
        <f>I70</f>
        <v>3.1989670322068533</v>
      </c>
      <c r="C118" s="207">
        <f>P70</f>
        <v>11.93058260675347</v>
      </c>
      <c r="D118" s="207">
        <f>W70</f>
        <v>51.289795333942713</v>
      </c>
      <c r="E118" s="207">
        <f>AD70</f>
        <v>106.59177034447741</v>
      </c>
      <c r="F118" s="207">
        <f>AK70</f>
        <v>130.78831350900137</v>
      </c>
      <c r="G118" s="207">
        <f>AR70</f>
        <v>116.81172136344905</v>
      </c>
      <c r="I118" s="202"/>
      <c r="P118" s="202"/>
      <c r="W118" s="202"/>
      <c r="AD118" s="202"/>
      <c r="AJ118" s="203"/>
      <c r="AK118" s="202"/>
      <c r="AQ118" s="203"/>
      <c r="AR118" s="202"/>
      <c r="AX118" s="203"/>
      <c r="AY118" s="202"/>
      <c r="BE118" s="203"/>
      <c r="BF118" s="202"/>
      <c r="BL118" s="203"/>
      <c r="BM118" s="202"/>
      <c r="BT118" s="202"/>
      <c r="CA118" s="202"/>
      <c r="CH118" s="202"/>
      <c r="CO118" s="202"/>
      <c r="CV118" s="202"/>
      <c r="DD118" s="202"/>
      <c r="DK118" s="202"/>
      <c r="GA118" s="249" t="s">
        <v>170</v>
      </c>
    </row>
    <row r="121" spans="1:183" ht="15.75" x14ac:dyDescent="0.25">
      <c r="A121" t="s">
        <v>141</v>
      </c>
      <c r="B121" s="323" t="s">
        <v>142</v>
      </c>
      <c r="C121" s="323"/>
      <c r="D121" s="323"/>
      <c r="E121" s="323"/>
      <c r="F121" s="323"/>
      <c r="G121" s="323"/>
      <c r="H121" s="323"/>
      <c r="I121" s="324"/>
      <c r="K121" s="321" t="s">
        <v>162</v>
      </c>
      <c r="L121" s="321"/>
      <c r="M121" s="321"/>
      <c r="N121" s="322" t="s">
        <v>163</v>
      </c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GA121" t="s">
        <v>141</v>
      </c>
    </row>
    <row r="122" spans="1:183" x14ac:dyDescent="0.25">
      <c r="B122" s="323"/>
      <c r="C122" s="323"/>
      <c r="D122" s="323"/>
      <c r="E122" s="323"/>
      <c r="F122" s="323"/>
      <c r="G122" s="323"/>
      <c r="H122" s="323"/>
      <c r="I122" s="324"/>
    </row>
    <row r="123" spans="1:183" x14ac:dyDescent="0.25">
      <c r="B123" s="323"/>
      <c r="C123" s="323"/>
      <c r="D123" s="323"/>
      <c r="E123" s="323"/>
      <c r="F123" s="323"/>
      <c r="G123" s="323"/>
      <c r="H123" s="323"/>
      <c r="I123" s="324"/>
    </row>
    <row r="124" spans="1:183" x14ac:dyDescent="0.25">
      <c r="B124" s="323"/>
      <c r="C124" s="323"/>
      <c r="D124" s="323"/>
      <c r="E124" s="323"/>
      <c r="F124" s="323"/>
      <c r="G124" s="323"/>
      <c r="H124" s="323"/>
      <c r="I124" s="324"/>
    </row>
    <row r="125" spans="1:183" x14ac:dyDescent="0.25">
      <c r="B125" s="323"/>
      <c r="C125" s="323"/>
      <c r="D125" s="323"/>
      <c r="E125" s="323"/>
      <c r="F125" s="323"/>
      <c r="G125" s="323"/>
      <c r="H125" s="323"/>
      <c r="I125" s="324"/>
    </row>
    <row r="126" spans="1:183" x14ac:dyDescent="0.25">
      <c r="B126" s="323"/>
      <c r="C126" s="323"/>
      <c r="D126" s="323"/>
      <c r="E126" s="323"/>
      <c r="F126" s="323"/>
      <c r="G126" s="323"/>
      <c r="H126" s="323"/>
      <c r="I126" s="324"/>
    </row>
    <row r="127" spans="1:183" x14ac:dyDescent="0.25">
      <c r="B127" s="323"/>
      <c r="C127" s="323"/>
      <c r="D127" s="323"/>
      <c r="E127" s="323"/>
      <c r="F127" s="323"/>
      <c r="G127" s="323"/>
      <c r="H127" s="323"/>
      <c r="I127" s="324"/>
    </row>
    <row r="128" spans="1:183" x14ac:dyDescent="0.25">
      <c r="B128" s="323"/>
      <c r="C128" s="323"/>
      <c r="D128" s="323"/>
      <c r="E128" s="323"/>
      <c r="F128" s="323"/>
      <c r="G128" s="323"/>
      <c r="H128" s="323"/>
      <c r="I128" s="324"/>
    </row>
    <row r="129" spans="1:183" x14ac:dyDescent="0.25">
      <c r="B129" s="323"/>
      <c r="C129" s="323"/>
      <c r="D129" s="323"/>
      <c r="E129" s="323"/>
      <c r="F129" s="323"/>
      <c r="G129" s="323"/>
      <c r="H129" s="323"/>
      <c r="I129" s="324"/>
    </row>
    <row r="130" spans="1:183" x14ac:dyDescent="0.25">
      <c r="B130" s="323"/>
      <c r="C130" s="323"/>
      <c r="D130" s="323"/>
      <c r="E130" s="323"/>
      <c r="F130" s="323"/>
      <c r="G130" s="323"/>
      <c r="H130" s="323"/>
      <c r="I130" s="324"/>
    </row>
    <row r="133" spans="1:183" x14ac:dyDescent="0.25">
      <c r="A133" s="311" t="s">
        <v>196</v>
      </c>
      <c r="B133" s="311"/>
      <c r="C133" s="311"/>
      <c r="D133" s="311"/>
      <c r="E133" s="311"/>
    </row>
    <row r="136" spans="1:183" x14ac:dyDescent="0.25">
      <c r="A136" s="4"/>
      <c r="B136" s="6">
        <v>43905</v>
      </c>
      <c r="C136" s="6">
        <f t="shared" ref="C136:M136" si="6975">B136+7</f>
        <v>43912</v>
      </c>
      <c r="D136" s="6">
        <f t="shared" si="6975"/>
        <v>43919</v>
      </c>
      <c r="E136" s="6">
        <f t="shared" si="6975"/>
        <v>43926</v>
      </c>
      <c r="F136" s="6">
        <f t="shared" si="6975"/>
        <v>43933</v>
      </c>
      <c r="G136" s="6">
        <f t="shared" si="6975"/>
        <v>43940</v>
      </c>
      <c r="H136" s="6">
        <f t="shared" si="6975"/>
        <v>43947</v>
      </c>
      <c r="I136" s="6">
        <f t="shared" si="6975"/>
        <v>43954</v>
      </c>
      <c r="J136" s="51">
        <f t="shared" si="6975"/>
        <v>43961</v>
      </c>
      <c r="K136" s="51">
        <f t="shared" si="6975"/>
        <v>43968</v>
      </c>
      <c r="L136" s="51">
        <f t="shared" si="6975"/>
        <v>43975</v>
      </c>
      <c r="M136" s="51">
        <f t="shared" si="6975"/>
        <v>43982</v>
      </c>
      <c r="GA136" s="4"/>
    </row>
    <row r="137" spans="1:183" x14ac:dyDescent="0.25">
      <c r="A137" s="4" t="s">
        <v>151</v>
      </c>
      <c r="B137" s="127">
        <f>I21</f>
        <v>130</v>
      </c>
      <c r="C137" s="127">
        <f>P21</f>
        <v>240.60395002106929</v>
      </c>
      <c r="D137" s="127">
        <f>W21</f>
        <v>288.99703635011718</v>
      </c>
      <c r="E137" s="127">
        <f>AD21</f>
        <v>261.04385205901264</v>
      </c>
      <c r="F137" s="127">
        <f>AR21</f>
        <v>159.80493295313764</v>
      </c>
      <c r="G137" s="127">
        <f>AY21</f>
        <v>128.79009391355581</v>
      </c>
      <c r="H137" s="127">
        <f>BF21</f>
        <v>106.77651315634066</v>
      </c>
      <c r="I137" s="127">
        <f>BM21</f>
        <v>90.501872004027064</v>
      </c>
      <c r="GA137" s="4" t="s">
        <v>151</v>
      </c>
    </row>
    <row r="138" spans="1:183" x14ac:dyDescent="0.25">
      <c r="A138" s="4" t="s">
        <v>189</v>
      </c>
      <c r="B138" s="127">
        <f>I85</f>
        <v>1.3339097528762178</v>
      </c>
      <c r="C138" s="127">
        <f t="shared" ref="C138:I138" si="6976">C108</f>
        <v>4.0888475669237589</v>
      </c>
      <c r="D138" s="127">
        <f t="shared" si="6976"/>
        <v>16.504053304197033</v>
      </c>
      <c r="E138" s="127">
        <f t="shared" si="6976"/>
        <v>40.128945740421592</v>
      </c>
      <c r="F138" s="127">
        <f t="shared" si="6976"/>
        <v>69.288309409876987</v>
      </c>
      <c r="G138" s="127">
        <f t="shared" si="6976"/>
        <v>95.147282920800748</v>
      </c>
      <c r="H138" s="127">
        <f t="shared" si="6976"/>
        <v>111.73288124695719</v>
      </c>
      <c r="I138" s="127">
        <f t="shared" si="6976"/>
        <v>126.14778077900152</v>
      </c>
      <c r="GA138" s="4" t="s">
        <v>189</v>
      </c>
    </row>
    <row r="139" spans="1:183" x14ac:dyDescent="0.25">
      <c r="A139" s="4" t="s">
        <v>191</v>
      </c>
      <c r="B139" s="225">
        <f>I91</f>
        <v>0.4</v>
      </c>
      <c r="C139" s="127">
        <f t="shared" ref="C139:I139" si="6977">D109</f>
        <v>10.20763444768958</v>
      </c>
      <c r="D139" s="127">
        <f t="shared" si="6977"/>
        <v>24.279771616855275</v>
      </c>
      <c r="E139" s="127">
        <f t="shared" si="6977"/>
        <v>41.47102277087901</v>
      </c>
      <c r="F139" s="127">
        <f t="shared" si="6977"/>
        <v>56.611090223800744</v>
      </c>
      <c r="G139" s="127">
        <f t="shared" si="6977"/>
        <v>66.008354054250802</v>
      </c>
      <c r="H139" s="127">
        <f t="shared" si="6977"/>
        <v>74.108614354402548</v>
      </c>
      <c r="I139" s="127">
        <f t="shared" si="6977"/>
        <v>80.218948411372295</v>
      </c>
      <c r="GA139" s="4" t="s">
        <v>191</v>
      </c>
    </row>
    <row r="140" spans="1:183" x14ac:dyDescent="0.25">
      <c r="A140" s="4" t="s">
        <v>144</v>
      </c>
      <c r="B140" s="225">
        <f>C110</f>
        <v>0.58312345542558031</v>
      </c>
      <c r="C140" s="225">
        <f t="shared" ref="C140:I140" si="6978">D110</f>
        <v>1.0884277451438695</v>
      </c>
      <c r="D140" s="225">
        <f t="shared" si="6978"/>
        <v>3.36617106322577</v>
      </c>
      <c r="E140" s="225">
        <f t="shared" si="6978"/>
        <v>8.5346312976735792</v>
      </c>
      <c r="F140" s="225">
        <f t="shared" si="6978"/>
        <v>14.667241576966015</v>
      </c>
      <c r="G140" s="225">
        <f t="shared" si="6978"/>
        <v>19.067054846771867</v>
      </c>
      <c r="H140" s="225">
        <f t="shared" si="6978"/>
        <v>21.558402267037174</v>
      </c>
      <c r="I140" s="225">
        <f t="shared" si="6978"/>
        <v>23.430242596555487</v>
      </c>
      <c r="GA140" s="4" t="s">
        <v>144</v>
      </c>
    </row>
    <row r="141" spans="1:183" x14ac:dyDescent="0.25">
      <c r="A141" s="4" t="s">
        <v>78</v>
      </c>
      <c r="B141" s="42">
        <f>I77</f>
        <v>0</v>
      </c>
      <c r="C141" s="46">
        <f>W77</f>
        <v>61.486272434834717</v>
      </c>
      <c r="D141" s="46">
        <f>AD77</f>
        <v>216.5296575687367</v>
      </c>
      <c r="E141" s="46">
        <f>AK77</f>
        <v>449.11880469745569</v>
      </c>
      <c r="F141" s="46">
        <f>AR77</f>
        <v>691.40499960323837</v>
      </c>
      <c r="G141" s="46">
        <f>AY77</f>
        <v>880.56471618065461</v>
      </c>
      <c r="H141" s="224">
        <f>BF77</f>
        <v>1020.1390003706606</v>
      </c>
      <c r="I141" s="46">
        <f>BM77</f>
        <v>1134.4324644966664</v>
      </c>
      <c r="GA141" s="4" t="s">
        <v>78</v>
      </c>
    </row>
  </sheetData>
  <mergeCells count="36">
    <mergeCell ref="A133:E133"/>
    <mergeCell ref="C19:I19"/>
    <mergeCell ref="AF2:AN2"/>
    <mergeCell ref="T2:V3"/>
    <mergeCell ref="AA104:AL108"/>
    <mergeCell ref="A102:D102"/>
    <mergeCell ref="K121:M121"/>
    <mergeCell ref="N121:Z121"/>
    <mergeCell ref="A115:D115"/>
    <mergeCell ref="B121:I130"/>
    <mergeCell ref="Y2:AB2"/>
    <mergeCell ref="Y5:Z5"/>
    <mergeCell ref="Y6:Z6"/>
    <mergeCell ref="Y7:Z7"/>
    <mergeCell ref="T9:U9"/>
    <mergeCell ref="J8:K8"/>
    <mergeCell ref="J9:K9"/>
    <mergeCell ref="CP15:DS15"/>
    <mergeCell ref="BK15:CO15"/>
    <mergeCell ref="F10:G10"/>
    <mergeCell ref="AG15:BJ15"/>
    <mergeCell ref="C15:AF15"/>
    <mergeCell ref="T10:U10"/>
    <mergeCell ref="J10:K10"/>
    <mergeCell ref="T11:U11"/>
    <mergeCell ref="G2:M2"/>
    <mergeCell ref="F4:I4"/>
    <mergeCell ref="J5:K5"/>
    <mergeCell ref="J6:K6"/>
    <mergeCell ref="J7:K7"/>
    <mergeCell ref="AC5:AD5"/>
    <mergeCell ref="T5:U5"/>
    <mergeCell ref="T6:U6"/>
    <mergeCell ref="T7:U7"/>
    <mergeCell ref="T8:U8"/>
    <mergeCell ref="Y8:Z8"/>
  </mergeCells>
  <hyperlinks>
    <hyperlink ref="N121" r:id="rId1" xr:uid="{4C61BB68-7BE9-48E5-880C-D877824A795A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C06F-101F-4089-8D18-79F828869CE2}">
  <dimension ref="A2:DS118"/>
  <sheetViews>
    <sheetView topLeftCell="CO1" zoomScaleNormal="100" workbookViewId="0">
      <selection activeCell="AC101" sqref="AC101:AN105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23" width="9.7109375" customWidth="1"/>
  </cols>
  <sheetData>
    <row r="2" spans="1:123" ht="23.25" x14ac:dyDescent="0.35">
      <c r="F2" s="49"/>
      <c r="G2" s="301" t="s">
        <v>135</v>
      </c>
      <c r="H2" s="301"/>
      <c r="I2" s="301"/>
      <c r="J2" s="301"/>
      <c r="K2" s="301"/>
      <c r="L2" s="301"/>
      <c r="M2" s="301"/>
      <c r="T2" s="281" t="s">
        <v>124</v>
      </c>
      <c r="U2" s="282"/>
      <c r="V2" s="283"/>
      <c r="Y2" s="281" t="s">
        <v>127</v>
      </c>
      <c r="Z2" s="282"/>
      <c r="AA2" s="282"/>
      <c r="AB2" s="283"/>
      <c r="AF2" s="281" t="s">
        <v>183</v>
      </c>
      <c r="AG2" s="282"/>
      <c r="AH2" s="282"/>
      <c r="AI2" s="282"/>
      <c r="AJ2" s="282"/>
      <c r="AK2" s="282"/>
      <c r="AL2" s="282"/>
      <c r="AM2" s="283"/>
    </row>
    <row r="3" spans="1:123" x14ac:dyDescent="0.25">
      <c r="F3" s="302" t="s">
        <v>164</v>
      </c>
      <c r="G3" s="302"/>
      <c r="H3" s="302"/>
      <c r="I3" s="303"/>
    </row>
    <row r="4" spans="1:123" x14ac:dyDescent="0.25">
      <c r="A4" s="183" t="s">
        <v>56</v>
      </c>
      <c r="B4" s="183" t="s">
        <v>197</v>
      </c>
      <c r="D4" s="4"/>
      <c r="E4" s="4"/>
      <c r="F4" s="4" t="s">
        <v>187</v>
      </c>
      <c r="G4" s="4" t="s">
        <v>182</v>
      </c>
      <c r="H4" s="4" t="s">
        <v>104</v>
      </c>
      <c r="I4" s="187" t="s">
        <v>188</v>
      </c>
      <c r="J4" s="304" t="s">
        <v>65</v>
      </c>
      <c r="K4" s="304"/>
      <c r="L4" s="4" t="s">
        <v>69</v>
      </c>
      <c r="O4" s="186" t="s">
        <v>93</v>
      </c>
      <c r="P4" s="186"/>
      <c r="Q4" s="4"/>
      <c r="R4" s="4" t="s">
        <v>165</v>
      </c>
      <c r="T4" s="299" t="s">
        <v>125</v>
      </c>
      <c r="U4" s="299"/>
      <c r="V4" s="226">
        <v>400</v>
      </c>
      <c r="W4" s="66">
        <v>15</v>
      </c>
      <c r="Y4" s="280" t="s">
        <v>128</v>
      </c>
      <c r="Z4" s="280"/>
      <c r="AA4" s="47">
        <v>0.1</v>
      </c>
      <c r="AF4" s="4"/>
      <c r="AG4" s="4" t="s">
        <v>184</v>
      </c>
      <c r="AH4" s="136" t="s">
        <v>176</v>
      </c>
      <c r="AI4" s="4" t="s">
        <v>185</v>
      </c>
      <c r="AJ4" s="136" t="s">
        <v>176</v>
      </c>
      <c r="AK4" s="4" t="s">
        <v>186</v>
      </c>
      <c r="AL4" s="136" t="s">
        <v>176</v>
      </c>
      <c r="AM4" s="26" t="s">
        <v>177</v>
      </c>
      <c r="AN4" s="136" t="s">
        <v>176</v>
      </c>
      <c r="AO4" s="216"/>
    </row>
    <row r="5" spans="1:123" x14ac:dyDescent="0.25">
      <c r="A5" s="183" t="s">
        <v>57</v>
      </c>
      <c r="B5" s="183">
        <v>60000</v>
      </c>
      <c r="D5" s="4" t="s">
        <v>59</v>
      </c>
      <c r="E5" s="185">
        <v>5.0000000000000001E-3</v>
      </c>
      <c r="F5" s="42">
        <f>F6/4</f>
        <v>8.7499999999999994E-2</v>
      </c>
      <c r="G5" s="42">
        <f>F5*(1-H5)</f>
        <v>8.5749999999999993E-2</v>
      </c>
      <c r="H5" s="42">
        <f>L9*(E5/E7)</f>
        <v>0.02</v>
      </c>
      <c r="I5" s="42">
        <f>F5-G5</f>
        <v>1.7500000000000016E-3</v>
      </c>
      <c r="J5" s="304" t="s">
        <v>66</v>
      </c>
      <c r="K5" s="304"/>
      <c r="L5" s="7">
        <v>0.5</v>
      </c>
      <c r="O5" s="4" t="s">
        <v>94</v>
      </c>
      <c r="P5" s="188">
        <v>1</v>
      </c>
      <c r="Q5" s="189">
        <f>F5*B8</f>
        <v>5.3375000000000006E-2</v>
      </c>
      <c r="R5" s="42">
        <f>Q5/(Q5+Q6+Q7)</f>
        <v>0.24497991967871491</v>
      </c>
      <c r="T5" s="299" t="s">
        <v>126</v>
      </c>
      <c r="U5" s="299"/>
      <c r="V5" s="227">
        <v>0.19</v>
      </c>
      <c r="W5" s="67">
        <v>0.2</v>
      </c>
      <c r="X5">
        <f>(1/(1+V5))^7</f>
        <v>0.29591792312054688</v>
      </c>
      <c r="Y5" s="280" t="s">
        <v>129</v>
      </c>
      <c r="Z5" s="280"/>
      <c r="AA5" s="47">
        <v>0</v>
      </c>
      <c r="AF5" s="4" t="s">
        <v>94</v>
      </c>
      <c r="AG5" s="42">
        <f>B8*P5</f>
        <v>0.6100000000000001</v>
      </c>
      <c r="AH5" s="230">
        <f>AG5/(AG5+AG6+AG7)</f>
        <v>0.67328918322295805</v>
      </c>
      <c r="AI5" s="42">
        <f>AG5*(1-F5)</f>
        <v>0.55662500000000004</v>
      </c>
      <c r="AJ5" s="230">
        <f>AI5/(AI5+AI6+AI7)</f>
        <v>0.76018300385810378</v>
      </c>
      <c r="AK5" s="42">
        <f>AG5*G5</f>
        <v>5.2307500000000007E-2</v>
      </c>
      <c r="AL5" s="230">
        <f>AK5/(AK5+AK6+AK7)</f>
        <v>0.38692556634304215</v>
      </c>
      <c r="AM5" s="42">
        <f>AG5*I5</f>
        <v>1.0675000000000012E-3</v>
      </c>
      <c r="AN5" s="230">
        <f>AM5/(AM5+AM6+AM7)</f>
        <v>2.7664399092970551E-2</v>
      </c>
    </row>
    <row r="6" spans="1:123" x14ac:dyDescent="0.25">
      <c r="A6" s="183" t="s">
        <v>58</v>
      </c>
      <c r="B6" s="184">
        <v>0.08</v>
      </c>
      <c r="D6" s="4" t="s">
        <v>61</v>
      </c>
      <c r="E6" s="184">
        <v>0.05</v>
      </c>
      <c r="F6" s="7">
        <f>MIN(1,L8)</f>
        <v>0.35</v>
      </c>
      <c r="G6" s="42">
        <f>F6*(1-H6)</f>
        <v>0.27999999999999997</v>
      </c>
      <c r="H6" s="7">
        <f>L9*(E6/E7)</f>
        <v>0.2</v>
      </c>
      <c r="I6" s="42">
        <f>F6-G6</f>
        <v>7.0000000000000007E-2</v>
      </c>
      <c r="J6" s="304" t="s">
        <v>67</v>
      </c>
      <c r="K6" s="304"/>
      <c r="L6" s="4" t="s">
        <v>68</v>
      </c>
      <c r="O6" s="4" t="s">
        <v>61</v>
      </c>
      <c r="P6" s="188">
        <v>0.8</v>
      </c>
      <c r="Q6" s="189">
        <f>F6*B7</f>
        <v>0.1085</v>
      </c>
      <c r="R6" s="7">
        <f>Q6/(Q5+Q6+Q7)</f>
        <v>0.49799196787148597</v>
      </c>
      <c r="T6" s="299" t="s">
        <v>64</v>
      </c>
      <c r="U6" s="299"/>
      <c r="V6" s="228">
        <f>V4*L5*(1/(1+V5))^7</f>
        <v>59.183584624109372</v>
      </c>
      <c r="Y6" s="280" t="s">
        <v>130</v>
      </c>
      <c r="Z6" s="280"/>
      <c r="AA6" s="47">
        <v>1</v>
      </c>
      <c r="AF6" s="4" t="s">
        <v>61</v>
      </c>
      <c r="AG6" s="7">
        <f>B7*P6</f>
        <v>0.248</v>
      </c>
      <c r="AH6" s="231">
        <f>AG6/(AG5+AG6+AG7)</f>
        <v>0.27373068432671077</v>
      </c>
      <c r="AI6" s="7">
        <f>AG6*(1-F6)</f>
        <v>0.16120000000000001</v>
      </c>
      <c r="AJ6" s="231">
        <f>AI6/(AI5+AI6+AI7)</f>
        <v>0.22015090989791389</v>
      </c>
      <c r="AK6" s="42">
        <f>AG6*G6</f>
        <v>6.9439999999999988E-2</v>
      </c>
      <c r="AL6" s="231">
        <f>AK6/(AK5+AK6+AK7)</f>
        <v>0.5136569579288025</v>
      </c>
      <c r="AM6" s="42">
        <f>AG6*I6</f>
        <v>1.736E-2</v>
      </c>
      <c r="AN6" s="231">
        <f>AM6/(AM5+AM6+AM7)</f>
        <v>0.44988662131519269</v>
      </c>
    </row>
    <row r="7" spans="1:123" x14ac:dyDescent="0.25">
      <c r="A7" s="183" t="s">
        <v>61</v>
      </c>
      <c r="B7" s="184">
        <v>0.31</v>
      </c>
      <c r="D7" s="4" t="s">
        <v>103</v>
      </c>
      <c r="E7" s="184">
        <v>0.15</v>
      </c>
      <c r="F7" s="7">
        <f>MIN(1,2*F6)</f>
        <v>0.7</v>
      </c>
      <c r="G7" s="42">
        <f>F7*(1-H7)</f>
        <v>0.27999999999999997</v>
      </c>
      <c r="H7" s="7">
        <f>L9</f>
        <v>0.6</v>
      </c>
      <c r="I7" s="42">
        <f>F7-G7</f>
        <v>0.42</v>
      </c>
      <c r="J7" s="304" t="s">
        <v>70</v>
      </c>
      <c r="K7" s="304"/>
      <c r="L7" s="4" t="s">
        <v>69</v>
      </c>
      <c r="O7" s="4" t="s">
        <v>58</v>
      </c>
      <c r="P7" s="188">
        <v>0.6</v>
      </c>
      <c r="Q7" s="189">
        <f>F7*B6</f>
        <v>5.5999999999999994E-2</v>
      </c>
      <c r="R7" s="7">
        <f>Q7/(Q5+Q6+Q7)</f>
        <v>0.25702811244979917</v>
      </c>
      <c r="T7" s="299" t="s">
        <v>63</v>
      </c>
      <c r="U7" s="299"/>
      <c r="V7" s="228">
        <f>V4*(1-L5)*(1/(1+V5))^7</f>
        <v>59.183584624109372</v>
      </c>
      <c r="AF7" s="4" t="s">
        <v>58</v>
      </c>
      <c r="AG7" s="15">
        <f>B6*P7</f>
        <v>4.8000000000000001E-2</v>
      </c>
      <c r="AH7" s="231">
        <f>AG7/(AG5+AG6+AG7)</f>
        <v>5.2980132450331119E-2</v>
      </c>
      <c r="AI7" s="15">
        <f>AG7*(1-F7)</f>
        <v>1.4400000000000003E-2</v>
      </c>
      <c r="AJ7" s="231">
        <f>AI7/(AI5+AI6+AI7)</f>
        <v>1.9666086243982386E-2</v>
      </c>
      <c r="AK7" s="42">
        <f>AG7*G7</f>
        <v>1.3439999999999999E-2</v>
      </c>
      <c r="AL7" s="231">
        <f>AK7/(AK5+AK6+AK7)</f>
        <v>9.9417475728155333E-2</v>
      </c>
      <c r="AM7" s="42">
        <f>AG7*I7</f>
        <v>2.0160000000000001E-2</v>
      </c>
      <c r="AN7" s="231">
        <f>AM7/(AM5+AM6+AM7)</f>
        <v>0.52244897959183667</v>
      </c>
    </row>
    <row r="8" spans="1:123" x14ac:dyDescent="0.25">
      <c r="A8" s="183" t="s">
        <v>80</v>
      </c>
      <c r="B8" s="185">
        <f>100%-B6-B7</f>
        <v>0.6100000000000001</v>
      </c>
      <c r="D8" s="4" t="s">
        <v>181</v>
      </c>
      <c r="E8" s="4"/>
      <c r="F8" s="4"/>
      <c r="G8" s="42">
        <f>(1-F5)+G5+I5</f>
        <v>1</v>
      </c>
      <c r="H8" s="42">
        <f>(1-F6)+G6+I6</f>
        <v>1</v>
      </c>
      <c r="I8" s="42">
        <f>(1-F7)+G7+I7</f>
        <v>1</v>
      </c>
      <c r="J8" s="305" t="s">
        <v>101</v>
      </c>
      <c r="K8" s="305"/>
      <c r="L8" s="184">
        <v>0.35</v>
      </c>
      <c r="M8" s="77">
        <v>0.25</v>
      </c>
      <c r="T8" s="299" t="s">
        <v>71</v>
      </c>
      <c r="U8" s="299"/>
      <c r="V8" s="229">
        <f>V7*(1-L8)*(1/(1+V5))^7</f>
        <v>11.383764239117125</v>
      </c>
      <c r="AH8" s="48">
        <f>AH5+AH6+AH7</f>
        <v>1</v>
      </c>
      <c r="AJ8" s="48">
        <f>AJ5+AJ6+AJ7</f>
        <v>1</v>
      </c>
      <c r="AL8" s="48">
        <f>AL5+AL6+AL7</f>
        <v>0.99999999999999989</v>
      </c>
      <c r="AN8" s="48">
        <f>AN5+AN6+AN7</f>
        <v>0.99999999999999989</v>
      </c>
    </row>
    <row r="9" spans="1:123" ht="26.25" customHeight="1" x14ac:dyDescent="0.25">
      <c r="D9" s="17" t="s">
        <v>193</v>
      </c>
      <c r="E9" s="233">
        <v>0</v>
      </c>
      <c r="F9" s="308" t="s">
        <v>195</v>
      </c>
      <c r="G9" s="308"/>
      <c r="J9" s="304" t="s">
        <v>105</v>
      </c>
      <c r="K9" s="304"/>
      <c r="L9" s="184">
        <v>0.6</v>
      </c>
      <c r="M9" s="47"/>
      <c r="O9" s="245" t="s">
        <v>202</v>
      </c>
      <c r="P9" s="73">
        <f>Q9/B5</f>
        <v>1.1666666666666666E-5</v>
      </c>
      <c r="Q9" s="84">
        <v>0.7</v>
      </c>
      <c r="T9" s="299" t="s">
        <v>131</v>
      </c>
      <c r="U9" s="299"/>
      <c r="V9" s="229">
        <f>V7*L8*(1-L9)*(1/(1+V5))^7</f>
        <v>2.4518876822713809</v>
      </c>
    </row>
    <row r="10" spans="1:123" x14ac:dyDescent="0.25">
      <c r="A10" t="s">
        <v>62</v>
      </c>
      <c r="B10" s="50">
        <v>43907</v>
      </c>
      <c r="T10" s="299" t="s">
        <v>132</v>
      </c>
      <c r="U10" s="299"/>
      <c r="V10" s="229">
        <f>V7*L8*L9*(1/(1+V5))^7</f>
        <v>3.6778315234070709</v>
      </c>
    </row>
    <row r="11" spans="1:123" s="52" customFormat="1" x14ac:dyDescent="0.25">
      <c r="A11" s="52" t="s">
        <v>92</v>
      </c>
      <c r="C11" s="121">
        <v>1</v>
      </c>
      <c r="D11" s="121">
        <v>1</v>
      </c>
      <c r="E11" s="121">
        <v>1</v>
      </c>
      <c r="F11" s="121">
        <v>1</v>
      </c>
      <c r="G11" s="121">
        <v>1</v>
      </c>
      <c r="H11" s="121">
        <v>1</v>
      </c>
      <c r="I11" s="122">
        <v>1</v>
      </c>
      <c r="J11" s="121">
        <v>0.3</v>
      </c>
      <c r="K11" s="124">
        <v>0.37</v>
      </c>
      <c r="L11" s="121">
        <f t="shared" ref="L11:Q11" si="0">K11</f>
        <v>0.37</v>
      </c>
      <c r="M11" s="121">
        <f t="shared" si="0"/>
        <v>0.37</v>
      </c>
      <c r="N11" s="121">
        <f t="shared" si="0"/>
        <v>0.37</v>
      </c>
      <c r="O11" s="121">
        <f t="shared" si="0"/>
        <v>0.37</v>
      </c>
      <c r="P11" s="121">
        <f t="shared" si="0"/>
        <v>0.37</v>
      </c>
      <c r="Q11" s="121">
        <f t="shared" si="0"/>
        <v>0.37</v>
      </c>
      <c r="R11" s="235">
        <v>0.15</v>
      </c>
      <c r="S11" s="121">
        <f>R11</f>
        <v>0.15</v>
      </c>
      <c r="T11" s="121">
        <f t="shared" ref="T11:CE12" si="1">S11</f>
        <v>0.15</v>
      </c>
      <c r="U11" s="121">
        <f t="shared" si="1"/>
        <v>0.15</v>
      </c>
      <c r="V11" s="121">
        <f t="shared" si="1"/>
        <v>0.15</v>
      </c>
      <c r="W11" s="122">
        <f t="shared" si="1"/>
        <v>0.15</v>
      </c>
      <c r="X11" s="125">
        <v>0.15</v>
      </c>
      <c r="Y11" s="121">
        <f t="shared" si="1"/>
        <v>0.15</v>
      </c>
      <c r="Z11" s="121">
        <f t="shared" si="1"/>
        <v>0.15</v>
      </c>
      <c r="AA11" s="121">
        <f t="shared" si="1"/>
        <v>0.15</v>
      </c>
      <c r="AB11" s="121">
        <f t="shared" si="1"/>
        <v>0.15</v>
      </c>
      <c r="AC11" s="121">
        <f t="shared" si="1"/>
        <v>0.15</v>
      </c>
      <c r="AD11" s="122">
        <f t="shared" si="1"/>
        <v>0.15</v>
      </c>
      <c r="AE11" s="125">
        <v>0.15</v>
      </c>
      <c r="AF11" s="121">
        <f t="shared" si="1"/>
        <v>0.15</v>
      </c>
      <c r="AG11" s="121">
        <f t="shared" si="1"/>
        <v>0.15</v>
      </c>
      <c r="AH11" s="121">
        <f t="shared" si="1"/>
        <v>0.15</v>
      </c>
      <c r="AI11" s="121">
        <f t="shared" si="1"/>
        <v>0.15</v>
      </c>
      <c r="AJ11" s="157">
        <f t="shared" si="1"/>
        <v>0.15</v>
      </c>
      <c r="AK11" s="122">
        <f>AJ11</f>
        <v>0.15</v>
      </c>
      <c r="AL11" s="209">
        <v>0.14000000000000001</v>
      </c>
      <c r="AM11" s="122">
        <f t="shared" ref="AM11:AX11" si="2">AL11</f>
        <v>0.14000000000000001</v>
      </c>
      <c r="AN11" s="122">
        <f t="shared" si="2"/>
        <v>0.14000000000000001</v>
      </c>
      <c r="AO11" s="122">
        <f t="shared" si="2"/>
        <v>0.14000000000000001</v>
      </c>
      <c r="AP11" s="122">
        <f t="shared" si="2"/>
        <v>0.14000000000000001</v>
      </c>
      <c r="AQ11" s="122">
        <f t="shared" si="2"/>
        <v>0.14000000000000001</v>
      </c>
      <c r="AR11" s="122">
        <f t="shared" si="2"/>
        <v>0.14000000000000001</v>
      </c>
      <c r="AS11" s="122">
        <f t="shared" si="2"/>
        <v>0.14000000000000001</v>
      </c>
      <c r="AT11" s="122">
        <f t="shared" si="2"/>
        <v>0.14000000000000001</v>
      </c>
      <c r="AU11" s="122">
        <f t="shared" si="2"/>
        <v>0.14000000000000001</v>
      </c>
      <c r="AV11" s="122">
        <f t="shared" si="2"/>
        <v>0.14000000000000001</v>
      </c>
      <c r="AW11" s="122">
        <f t="shared" si="2"/>
        <v>0.14000000000000001</v>
      </c>
      <c r="AX11" s="157">
        <f t="shared" si="2"/>
        <v>0.14000000000000001</v>
      </c>
      <c r="AY11" s="122">
        <f t="shared" si="1"/>
        <v>0.14000000000000001</v>
      </c>
      <c r="AZ11" s="121">
        <f t="shared" si="1"/>
        <v>0.14000000000000001</v>
      </c>
      <c r="BA11" s="121">
        <f t="shared" si="1"/>
        <v>0.14000000000000001</v>
      </c>
      <c r="BB11" s="121">
        <f t="shared" si="1"/>
        <v>0.14000000000000001</v>
      </c>
      <c r="BC11" s="121">
        <f t="shared" si="1"/>
        <v>0.14000000000000001</v>
      </c>
      <c r="BD11" s="121">
        <f t="shared" si="1"/>
        <v>0.14000000000000001</v>
      </c>
      <c r="BE11" s="157">
        <f t="shared" si="1"/>
        <v>0.14000000000000001</v>
      </c>
      <c r="BF11" s="122">
        <f t="shared" si="1"/>
        <v>0.14000000000000001</v>
      </c>
      <c r="BG11" s="121">
        <f t="shared" si="1"/>
        <v>0.14000000000000001</v>
      </c>
      <c r="BH11" s="121">
        <f t="shared" si="1"/>
        <v>0.14000000000000001</v>
      </c>
      <c r="BI11" s="121">
        <f t="shared" si="1"/>
        <v>0.14000000000000001</v>
      </c>
      <c r="BJ11" s="121">
        <f t="shared" si="1"/>
        <v>0.14000000000000001</v>
      </c>
      <c r="BK11" s="121">
        <f t="shared" si="1"/>
        <v>0.14000000000000001</v>
      </c>
      <c r="BL11" s="157">
        <f t="shared" si="1"/>
        <v>0.14000000000000001</v>
      </c>
      <c r="BM11" s="122">
        <f t="shared" si="1"/>
        <v>0.14000000000000001</v>
      </c>
      <c r="BN11" s="121">
        <f t="shared" si="1"/>
        <v>0.14000000000000001</v>
      </c>
      <c r="BO11" s="121">
        <f t="shared" si="1"/>
        <v>0.14000000000000001</v>
      </c>
      <c r="BP11" s="121">
        <f t="shared" si="1"/>
        <v>0.14000000000000001</v>
      </c>
      <c r="BQ11" s="121">
        <f t="shared" si="1"/>
        <v>0.14000000000000001</v>
      </c>
      <c r="BR11" s="121">
        <f t="shared" si="1"/>
        <v>0.14000000000000001</v>
      </c>
      <c r="BS11" s="121">
        <f t="shared" si="1"/>
        <v>0.14000000000000001</v>
      </c>
      <c r="BT11" s="122">
        <f t="shared" si="1"/>
        <v>0.14000000000000001</v>
      </c>
      <c r="BU11" s="121">
        <f t="shared" si="1"/>
        <v>0.14000000000000001</v>
      </c>
      <c r="BV11" s="121">
        <f t="shared" si="1"/>
        <v>0.14000000000000001</v>
      </c>
      <c r="BW11" s="121">
        <f t="shared" si="1"/>
        <v>0.14000000000000001</v>
      </c>
      <c r="BX11" s="121">
        <f t="shared" si="1"/>
        <v>0.14000000000000001</v>
      </c>
      <c r="BY11" s="121">
        <f t="shared" si="1"/>
        <v>0.14000000000000001</v>
      </c>
      <c r="BZ11" s="121">
        <f t="shared" si="1"/>
        <v>0.14000000000000001</v>
      </c>
      <c r="CA11" s="122">
        <f t="shared" si="1"/>
        <v>0.14000000000000001</v>
      </c>
      <c r="CB11" s="121">
        <f t="shared" si="1"/>
        <v>0.14000000000000001</v>
      </c>
      <c r="CC11" s="121">
        <f t="shared" si="1"/>
        <v>0.14000000000000001</v>
      </c>
      <c r="CD11" s="121">
        <f t="shared" si="1"/>
        <v>0.14000000000000001</v>
      </c>
      <c r="CE11" s="121">
        <f t="shared" si="1"/>
        <v>0.14000000000000001</v>
      </c>
      <c r="CF11" s="121">
        <f t="shared" ref="CF11:CU12" si="3">CE11</f>
        <v>0.14000000000000001</v>
      </c>
      <c r="CG11" s="121">
        <f t="shared" si="3"/>
        <v>0.14000000000000001</v>
      </c>
      <c r="CH11" s="122">
        <f t="shared" si="3"/>
        <v>0.14000000000000001</v>
      </c>
      <c r="CI11" s="121">
        <f t="shared" si="3"/>
        <v>0.14000000000000001</v>
      </c>
      <c r="CJ11" s="121">
        <f t="shared" si="3"/>
        <v>0.14000000000000001</v>
      </c>
      <c r="CK11" s="121">
        <f t="shared" si="3"/>
        <v>0.14000000000000001</v>
      </c>
      <c r="CL11" s="121">
        <f t="shared" si="3"/>
        <v>0.14000000000000001</v>
      </c>
      <c r="CM11" s="121">
        <f t="shared" si="3"/>
        <v>0.14000000000000001</v>
      </c>
      <c r="CN11" s="121">
        <f t="shared" si="3"/>
        <v>0.14000000000000001</v>
      </c>
      <c r="CO11" s="122">
        <f t="shared" si="3"/>
        <v>0.14000000000000001</v>
      </c>
      <c r="CP11" s="121">
        <f t="shared" si="3"/>
        <v>0.14000000000000001</v>
      </c>
      <c r="CQ11" s="121">
        <f t="shared" si="3"/>
        <v>0.14000000000000001</v>
      </c>
      <c r="CR11" s="121">
        <f t="shared" si="3"/>
        <v>0.14000000000000001</v>
      </c>
      <c r="CS11" s="121">
        <f t="shared" si="3"/>
        <v>0.14000000000000001</v>
      </c>
      <c r="CT11" s="121">
        <f t="shared" si="3"/>
        <v>0.14000000000000001</v>
      </c>
      <c r="CU11" s="121">
        <f t="shared" si="3"/>
        <v>0.14000000000000001</v>
      </c>
      <c r="CV11" s="122">
        <f t="shared" ref="CV11:DK12" si="4">CU11</f>
        <v>0.14000000000000001</v>
      </c>
      <c r="CW11" s="121">
        <f t="shared" si="4"/>
        <v>0.14000000000000001</v>
      </c>
      <c r="CX11" s="121">
        <f t="shared" si="4"/>
        <v>0.14000000000000001</v>
      </c>
      <c r="CY11" s="121">
        <f t="shared" si="4"/>
        <v>0.14000000000000001</v>
      </c>
      <c r="CZ11" s="121">
        <f t="shared" si="4"/>
        <v>0.14000000000000001</v>
      </c>
      <c r="DA11" s="121">
        <f t="shared" si="4"/>
        <v>0.14000000000000001</v>
      </c>
      <c r="DB11" s="121">
        <f t="shared" si="4"/>
        <v>0.14000000000000001</v>
      </c>
      <c r="DC11" s="121">
        <f t="shared" si="4"/>
        <v>0.14000000000000001</v>
      </c>
      <c r="DD11" s="122">
        <f t="shared" si="4"/>
        <v>0.14000000000000001</v>
      </c>
      <c r="DE11" s="121">
        <f t="shared" si="4"/>
        <v>0.14000000000000001</v>
      </c>
      <c r="DF11" s="121">
        <f t="shared" si="4"/>
        <v>0.14000000000000001</v>
      </c>
      <c r="DG11" s="121">
        <f t="shared" si="4"/>
        <v>0.14000000000000001</v>
      </c>
      <c r="DH11" s="121">
        <f t="shared" si="4"/>
        <v>0.14000000000000001</v>
      </c>
      <c r="DI11" s="121">
        <f t="shared" si="4"/>
        <v>0.14000000000000001</v>
      </c>
      <c r="DJ11" s="121">
        <f t="shared" si="4"/>
        <v>0.14000000000000001</v>
      </c>
      <c r="DK11" s="122">
        <f t="shared" si="4"/>
        <v>0.14000000000000001</v>
      </c>
      <c r="DL11" s="121">
        <f t="shared" ref="DL11:DS12" si="5">DK11</f>
        <v>0.14000000000000001</v>
      </c>
      <c r="DM11" s="121">
        <f t="shared" si="5"/>
        <v>0.14000000000000001</v>
      </c>
      <c r="DN11" s="121">
        <f t="shared" si="5"/>
        <v>0.14000000000000001</v>
      </c>
      <c r="DO11" s="121">
        <f t="shared" si="5"/>
        <v>0.14000000000000001</v>
      </c>
      <c r="DP11" s="121">
        <f t="shared" si="5"/>
        <v>0.14000000000000001</v>
      </c>
      <c r="DQ11" s="121">
        <f t="shared" si="5"/>
        <v>0.14000000000000001</v>
      </c>
      <c r="DR11" s="121">
        <f t="shared" si="5"/>
        <v>0.14000000000000001</v>
      </c>
      <c r="DS11" s="121">
        <f t="shared" si="5"/>
        <v>0.14000000000000001</v>
      </c>
    </row>
    <row r="12" spans="1:123" s="52" customFormat="1" x14ac:dyDescent="0.25">
      <c r="A12" s="52" t="s">
        <v>133</v>
      </c>
      <c r="C12" s="125">
        <v>1</v>
      </c>
      <c r="D12" s="121">
        <f>C12</f>
        <v>1</v>
      </c>
      <c r="E12" s="121">
        <f t="shared" ref="E12:BM12" si="6">D12</f>
        <v>1</v>
      </c>
      <c r="F12" s="121">
        <f t="shared" si="6"/>
        <v>1</v>
      </c>
      <c r="G12" s="121">
        <f t="shared" si="6"/>
        <v>1</v>
      </c>
      <c r="H12" s="121">
        <f t="shared" si="6"/>
        <v>1</v>
      </c>
      <c r="I12" s="121">
        <f t="shared" si="6"/>
        <v>1</v>
      </c>
      <c r="J12" s="121">
        <f t="shared" si="6"/>
        <v>1</v>
      </c>
      <c r="K12" s="121">
        <v>1</v>
      </c>
      <c r="L12" s="121">
        <f t="shared" si="6"/>
        <v>1</v>
      </c>
      <c r="M12" s="121">
        <f t="shared" si="6"/>
        <v>1</v>
      </c>
      <c r="N12" s="121">
        <f t="shared" si="6"/>
        <v>1</v>
      </c>
      <c r="O12" s="121">
        <f t="shared" si="6"/>
        <v>1</v>
      </c>
      <c r="P12" s="154">
        <v>1</v>
      </c>
      <c r="Q12" s="121">
        <f>P12</f>
        <v>1</v>
      </c>
      <c r="R12" s="121">
        <f>P12</f>
        <v>1</v>
      </c>
      <c r="S12" s="121">
        <f t="shared" si="6"/>
        <v>1</v>
      </c>
      <c r="T12" s="121">
        <f t="shared" si="6"/>
        <v>1</v>
      </c>
      <c r="U12" s="121">
        <f t="shared" si="6"/>
        <v>1</v>
      </c>
      <c r="V12" s="121">
        <f t="shared" si="6"/>
        <v>1</v>
      </c>
      <c r="W12" s="121">
        <f t="shared" si="6"/>
        <v>1</v>
      </c>
      <c r="X12" s="125">
        <v>1.5</v>
      </c>
      <c r="Y12" s="121">
        <f t="shared" si="6"/>
        <v>1.5</v>
      </c>
      <c r="Z12" s="121">
        <f t="shared" si="6"/>
        <v>1.5</v>
      </c>
      <c r="AA12" s="121">
        <f t="shared" si="6"/>
        <v>1.5</v>
      </c>
      <c r="AB12" s="121">
        <f t="shared" si="6"/>
        <v>1.5</v>
      </c>
      <c r="AC12" s="121">
        <f t="shared" si="6"/>
        <v>1.5</v>
      </c>
      <c r="AD12" s="121">
        <f t="shared" si="6"/>
        <v>1.5</v>
      </c>
      <c r="AE12" s="125">
        <v>1.3</v>
      </c>
      <c r="AF12" s="121">
        <f t="shared" si="6"/>
        <v>1.3</v>
      </c>
      <c r="AG12" s="121">
        <f t="shared" si="6"/>
        <v>1.3</v>
      </c>
      <c r="AH12" s="121">
        <f t="shared" si="6"/>
        <v>1.3</v>
      </c>
      <c r="AI12" s="121">
        <f t="shared" si="6"/>
        <v>1.3</v>
      </c>
      <c r="AJ12" s="157">
        <f t="shared" si="6"/>
        <v>1.3</v>
      </c>
      <c r="AK12" s="154">
        <v>1</v>
      </c>
      <c r="AL12" s="121">
        <v>1</v>
      </c>
      <c r="AM12" s="121">
        <f t="shared" si="6"/>
        <v>1</v>
      </c>
      <c r="AN12" s="121">
        <f t="shared" si="6"/>
        <v>1</v>
      </c>
      <c r="AO12" s="121">
        <f t="shared" si="6"/>
        <v>1</v>
      </c>
      <c r="AP12" s="121">
        <f t="shared" si="6"/>
        <v>1</v>
      </c>
      <c r="AQ12" s="157">
        <f t="shared" si="6"/>
        <v>1</v>
      </c>
      <c r="AR12" s="209">
        <v>1</v>
      </c>
      <c r="AS12" s="121">
        <f t="shared" si="6"/>
        <v>1</v>
      </c>
      <c r="AT12" s="121">
        <f t="shared" si="6"/>
        <v>1</v>
      </c>
      <c r="AU12" s="121">
        <f t="shared" si="6"/>
        <v>1</v>
      </c>
      <c r="AV12" s="121">
        <f t="shared" si="6"/>
        <v>1</v>
      </c>
      <c r="AW12" s="121">
        <f t="shared" si="6"/>
        <v>1</v>
      </c>
      <c r="AX12" s="157">
        <f t="shared" si="6"/>
        <v>1</v>
      </c>
      <c r="AY12" s="122">
        <f t="shared" si="6"/>
        <v>1</v>
      </c>
      <c r="AZ12" s="121">
        <f t="shared" si="6"/>
        <v>1</v>
      </c>
      <c r="BA12" s="121">
        <f t="shared" si="6"/>
        <v>1</v>
      </c>
      <c r="BB12" s="121">
        <f t="shared" si="6"/>
        <v>1</v>
      </c>
      <c r="BC12" s="121">
        <f t="shared" si="6"/>
        <v>1</v>
      </c>
      <c r="BD12" s="121">
        <f t="shared" si="6"/>
        <v>1</v>
      </c>
      <c r="BE12" s="157">
        <f t="shared" si="6"/>
        <v>1</v>
      </c>
      <c r="BF12" s="122">
        <f t="shared" si="6"/>
        <v>1</v>
      </c>
      <c r="BG12" s="121">
        <f t="shared" si="6"/>
        <v>1</v>
      </c>
      <c r="BH12" s="121">
        <f t="shared" si="6"/>
        <v>1</v>
      </c>
      <c r="BI12" s="121">
        <f t="shared" si="6"/>
        <v>1</v>
      </c>
      <c r="BJ12" s="121">
        <f t="shared" si="6"/>
        <v>1</v>
      </c>
      <c r="BK12" s="121">
        <f t="shared" si="6"/>
        <v>1</v>
      </c>
      <c r="BL12" s="157">
        <f t="shared" si="6"/>
        <v>1</v>
      </c>
      <c r="BM12" s="122">
        <f t="shared" si="6"/>
        <v>1</v>
      </c>
      <c r="BN12" s="121">
        <f t="shared" si="1"/>
        <v>1</v>
      </c>
      <c r="BO12" s="121">
        <f t="shared" si="1"/>
        <v>1</v>
      </c>
      <c r="BP12" s="121">
        <f t="shared" si="1"/>
        <v>1</v>
      </c>
      <c r="BQ12" s="121">
        <f t="shared" si="1"/>
        <v>1</v>
      </c>
      <c r="BR12" s="121">
        <f t="shared" si="1"/>
        <v>1</v>
      </c>
      <c r="BS12" s="121">
        <f t="shared" si="1"/>
        <v>1</v>
      </c>
      <c r="BT12" s="122">
        <f t="shared" si="1"/>
        <v>1</v>
      </c>
      <c r="BU12" s="121">
        <f t="shared" si="1"/>
        <v>1</v>
      </c>
      <c r="BV12" s="121">
        <f t="shared" si="1"/>
        <v>1</v>
      </c>
      <c r="BW12" s="121">
        <f t="shared" si="1"/>
        <v>1</v>
      </c>
      <c r="BX12" s="121">
        <f t="shared" si="1"/>
        <v>1</v>
      </c>
      <c r="BY12" s="121">
        <f t="shared" si="1"/>
        <v>1</v>
      </c>
      <c r="BZ12" s="121">
        <f t="shared" si="1"/>
        <v>1</v>
      </c>
      <c r="CA12" s="122">
        <f t="shared" si="1"/>
        <v>1</v>
      </c>
      <c r="CB12" s="121">
        <f t="shared" si="1"/>
        <v>1</v>
      </c>
      <c r="CC12" s="121">
        <f t="shared" si="1"/>
        <v>1</v>
      </c>
      <c r="CD12" s="121">
        <f t="shared" si="1"/>
        <v>1</v>
      </c>
      <c r="CE12" s="121">
        <f t="shared" si="1"/>
        <v>1</v>
      </c>
      <c r="CF12" s="121">
        <f t="shared" si="3"/>
        <v>1</v>
      </c>
      <c r="CG12" s="121">
        <f t="shared" si="3"/>
        <v>1</v>
      </c>
      <c r="CH12" s="122">
        <f t="shared" si="3"/>
        <v>1</v>
      </c>
      <c r="CI12" s="121">
        <f t="shared" si="3"/>
        <v>1</v>
      </c>
      <c r="CJ12" s="121">
        <f t="shared" si="3"/>
        <v>1</v>
      </c>
      <c r="CK12" s="121">
        <f t="shared" si="3"/>
        <v>1</v>
      </c>
      <c r="CL12" s="121">
        <f t="shared" si="3"/>
        <v>1</v>
      </c>
      <c r="CM12" s="121">
        <f t="shared" si="3"/>
        <v>1</v>
      </c>
      <c r="CN12" s="121">
        <f t="shared" si="3"/>
        <v>1</v>
      </c>
      <c r="CO12" s="122">
        <f t="shared" si="3"/>
        <v>1</v>
      </c>
      <c r="CP12" s="121">
        <f t="shared" si="3"/>
        <v>1</v>
      </c>
      <c r="CQ12" s="121">
        <f t="shared" si="3"/>
        <v>1</v>
      </c>
      <c r="CR12" s="121">
        <f t="shared" si="3"/>
        <v>1</v>
      </c>
      <c r="CS12" s="121">
        <f t="shared" si="3"/>
        <v>1</v>
      </c>
      <c r="CT12" s="121">
        <f t="shared" si="3"/>
        <v>1</v>
      </c>
      <c r="CU12" s="121">
        <f t="shared" si="3"/>
        <v>1</v>
      </c>
      <c r="CV12" s="122">
        <f t="shared" si="4"/>
        <v>1</v>
      </c>
      <c r="CW12" s="121">
        <f t="shared" si="4"/>
        <v>1</v>
      </c>
      <c r="CX12" s="121">
        <f t="shared" si="4"/>
        <v>1</v>
      </c>
      <c r="CY12" s="121">
        <f t="shared" si="4"/>
        <v>1</v>
      </c>
      <c r="CZ12" s="121">
        <f t="shared" si="4"/>
        <v>1</v>
      </c>
      <c r="DA12" s="121">
        <f t="shared" si="4"/>
        <v>1</v>
      </c>
      <c r="DB12" s="121">
        <f t="shared" si="4"/>
        <v>1</v>
      </c>
      <c r="DC12" s="121">
        <f t="shared" si="4"/>
        <v>1</v>
      </c>
      <c r="DD12" s="122">
        <f t="shared" si="4"/>
        <v>1</v>
      </c>
      <c r="DE12" s="121">
        <f t="shared" si="4"/>
        <v>1</v>
      </c>
      <c r="DF12" s="121">
        <f t="shared" si="4"/>
        <v>1</v>
      </c>
      <c r="DG12" s="121">
        <f t="shared" si="4"/>
        <v>1</v>
      </c>
      <c r="DH12" s="121">
        <f t="shared" si="4"/>
        <v>1</v>
      </c>
      <c r="DI12" s="121">
        <f t="shared" si="4"/>
        <v>1</v>
      </c>
      <c r="DJ12" s="121">
        <f t="shared" si="4"/>
        <v>1</v>
      </c>
      <c r="DK12" s="122">
        <f t="shared" si="4"/>
        <v>1</v>
      </c>
      <c r="DL12" s="121">
        <f t="shared" si="5"/>
        <v>1</v>
      </c>
      <c r="DM12" s="121">
        <f t="shared" si="5"/>
        <v>1</v>
      </c>
      <c r="DN12" s="121">
        <f t="shared" si="5"/>
        <v>1</v>
      </c>
      <c r="DO12" s="121">
        <f t="shared" si="5"/>
        <v>1</v>
      </c>
      <c r="DP12" s="121">
        <f t="shared" si="5"/>
        <v>1</v>
      </c>
      <c r="DQ12" s="121">
        <f t="shared" si="5"/>
        <v>1</v>
      </c>
      <c r="DR12" s="121">
        <f t="shared" si="5"/>
        <v>1</v>
      </c>
      <c r="DS12" s="121">
        <f t="shared" si="5"/>
        <v>1</v>
      </c>
    </row>
    <row r="13" spans="1:123" x14ac:dyDescent="0.25">
      <c r="C13" s="310">
        <v>0.01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09" t="s">
        <v>148</v>
      </c>
      <c r="AH13" s="309"/>
      <c r="AI13" s="309"/>
      <c r="AJ13" s="309"/>
      <c r="AK13" s="309"/>
      <c r="AL13" s="309"/>
      <c r="AM13" s="309"/>
      <c r="AN13" s="309"/>
      <c r="AO13" s="309"/>
      <c r="AP13" s="309"/>
      <c r="AQ13" s="309"/>
      <c r="AR13" s="309"/>
      <c r="AS13" s="309"/>
      <c r="AT13" s="309"/>
      <c r="AU13" s="309"/>
      <c r="AV13" s="309"/>
      <c r="AW13" s="309"/>
      <c r="AX13" s="309"/>
      <c r="AY13" s="309"/>
      <c r="AZ13" s="309"/>
      <c r="BA13" s="309"/>
      <c r="BB13" s="309"/>
      <c r="BC13" s="309"/>
      <c r="BD13" s="309"/>
      <c r="BE13" s="309"/>
      <c r="BF13" s="309"/>
      <c r="BG13" s="309"/>
      <c r="BH13" s="309"/>
      <c r="BI13" s="309"/>
      <c r="BJ13" s="309"/>
      <c r="BK13" s="307" t="s">
        <v>173</v>
      </c>
      <c r="BL13" s="307"/>
      <c r="BM13" s="307"/>
      <c r="BN13" s="307"/>
      <c r="BO13" s="307"/>
      <c r="BP13" s="307"/>
      <c r="BQ13" s="307"/>
      <c r="BR13" s="307"/>
      <c r="BS13" s="307"/>
      <c r="BT13" s="307"/>
      <c r="BU13" s="307"/>
      <c r="BV13" s="307"/>
      <c r="BW13" s="307"/>
      <c r="BX13" s="307"/>
      <c r="BY13" s="307"/>
      <c r="BZ13" s="307"/>
      <c r="CA13" s="307"/>
      <c r="CB13" s="307"/>
      <c r="CC13" s="307"/>
      <c r="CD13" s="307"/>
      <c r="CE13" s="307"/>
      <c r="CF13" s="307"/>
      <c r="CG13" s="307"/>
      <c r="CH13" s="307"/>
      <c r="CI13" s="307"/>
      <c r="CJ13" s="307"/>
      <c r="CK13" s="307"/>
      <c r="CL13" s="307"/>
      <c r="CM13" s="307"/>
      <c r="CN13" s="307"/>
      <c r="CO13" s="307"/>
      <c r="CP13" s="306" t="s">
        <v>172</v>
      </c>
      <c r="CQ13" s="306"/>
      <c r="CR13" s="306"/>
      <c r="CS13" s="306"/>
      <c r="CT13" s="306"/>
      <c r="CU13" s="306"/>
      <c r="CV13" s="306"/>
      <c r="CW13" s="306"/>
      <c r="CX13" s="306"/>
      <c r="CY13" s="306"/>
      <c r="CZ13" s="306"/>
      <c r="DA13" s="306"/>
      <c r="DB13" s="306"/>
      <c r="DC13" s="306"/>
      <c r="DD13" s="306"/>
      <c r="DE13" s="306"/>
      <c r="DF13" s="306"/>
      <c r="DG13" s="306"/>
      <c r="DH13" s="306"/>
      <c r="DI13" s="306"/>
      <c r="DJ13" s="306"/>
      <c r="DK13" s="306"/>
      <c r="DL13" s="306"/>
      <c r="DM13" s="306"/>
      <c r="DN13" s="306"/>
      <c r="DO13" s="306"/>
      <c r="DP13" s="306"/>
      <c r="DQ13" s="306"/>
      <c r="DR13" s="306"/>
      <c r="DS13" s="306"/>
    </row>
    <row r="14" spans="1:123" s="223" customFormat="1" x14ac:dyDescent="0.25">
      <c r="A14" s="223" t="s">
        <v>134</v>
      </c>
      <c r="B14" s="223" t="s">
        <v>180</v>
      </c>
      <c r="C14" s="232">
        <f>C58+C51+C43*AA4</f>
        <v>2.5594041188623162</v>
      </c>
      <c r="D14" s="192">
        <f t="shared" ref="D14:P14" si="7">C14+D66+D50*$AA$4</f>
        <v>3.0535744557564182</v>
      </c>
      <c r="E14" s="192">
        <f t="shared" si="7"/>
        <v>3.6416371566603991</v>
      </c>
      <c r="F14" s="192">
        <f t="shared" si="7"/>
        <v>4.3414317707361372</v>
      </c>
      <c r="G14" s="192">
        <f t="shared" si="7"/>
        <v>5.1741873614862657</v>
      </c>
      <c r="H14" s="192">
        <f t="shared" si="7"/>
        <v>6.1651665144789174</v>
      </c>
      <c r="I14" s="192">
        <f t="shared" si="7"/>
        <v>7.3444317065401732</v>
      </c>
      <c r="J14" s="192">
        <f t="shared" si="7"/>
        <v>8.2727341926974383</v>
      </c>
      <c r="K14" s="192">
        <f t="shared" si="7"/>
        <v>9.377190664805978</v>
      </c>
      <c r="L14" s="192">
        <f t="shared" si="7"/>
        <v>10.691270380196535</v>
      </c>
      <c r="M14" s="192">
        <f t="shared" si="7"/>
        <v>12.254801755092693</v>
      </c>
      <c r="N14" s="192">
        <f t="shared" si="7"/>
        <v>14.115180604800516</v>
      </c>
      <c r="O14" s="192">
        <f t="shared" si="7"/>
        <v>16.32880794953422</v>
      </c>
      <c r="P14" s="192">
        <f t="shared" si="7"/>
        <v>18.962801003348723</v>
      </c>
      <c r="Q14" s="192">
        <f t="shared" ref="Q14:CB14" si="8">P14+Q66+Q50*$AA$4</f>
        <v>22.095994018632563</v>
      </c>
      <c r="R14" s="192">
        <f t="shared" si="8"/>
        <v>25.823234988064915</v>
      </c>
      <c r="S14" s="192">
        <f t="shared" si="8"/>
        <v>30.257393022933989</v>
      </c>
      <c r="T14" s="192">
        <f t="shared" si="8"/>
        <v>35.532782365672773</v>
      </c>
      <c r="U14" s="192">
        <f t="shared" si="8"/>
        <v>41.809236964776503</v>
      </c>
      <c r="V14" s="192">
        <f t="shared" si="8"/>
        <v>49.276959218954516</v>
      </c>
      <c r="W14" s="192">
        <f t="shared" si="8"/>
        <v>58.162289982670934</v>
      </c>
      <c r="X14" s="192">
        <f t="shared" si="8"/>
        <v>65.635876897939795</v>
      </c>
      <c r="Y14" s="192">
        <f t="shared" si="8"/>
        <v>69.124738999211218</v>
      </c>
      <c r="Z14" s="192">
        <f t="shared" si="8"/>
        <v>73.070062448399611</v>
      </c>
      <c r="AA14" s="192">
        <f t="shared" si="8"/>
        <v>77.55748634350725</v>
      </c>
      <c r="AB14" s="192">
        <f t="shared" si="8"/>
        <v>82.688764467633803</v>
      </c>
      <c r="AC14" s="192">
        <f t="shared" si="8"/>
        <v>88.584764997888584</v>
      </c>
      <c r="AD14" s="192">
        <f t="shared" si="8"/>
        <v>95.389015054669912</v>
      </c>
      <c r="AE14" s="192">
        <f t="shared" si="8"/>
        <v>103.32230159981385</v>
      </c>
      <c r="AF14" s="192">
        <f t="shared" si="8"/>
        <v>107.08518253301257</v>
      </c>
      <c r="AG14" s="192">
        <f t="shared" si="8"/>
        <v>110.90897814420681</v>
      </c>
      <c r="AH14" s="192">
        <f t="shared" si="8"/>
        <v>114.79084622153927</v>
      </c>
      <c r="AI14" s="192">
        <f t="shared" si="8"/>
        <v>118.72731537691466</v>
      </c>
      <c r="AJ14" s="192">
        <f t="shared" si="8"/>
        <v>122.71414997534545</v>
      </c>
      <c r="AK14" s="192">
        <f t="shared" si="8"/>
        <v>126.74618315945033</v>
      </c>
      <c r="AL14" s="192">
        <f t="shared" si="8"/>
        <v>130.81710939939666</v>
      </c>
      <c r="AM14" s="192">
        <f t="shared" si="8"/>
        <v>135.00851612741511</v>
      </c>
      <c r="AN14" s="192">
        <f t="shared" si="8"/>
        <v>139.23231935320817</v>
      </c>
      <c r="AO14" s="192">
        <f t="shared" si="8"/>
        <v>143.45382987186096</v>
      </c>
      <c r="AP14" s="192">
        <f t="shared" si="8"/>
        <v>147.63079419869672</v>
      </c>
      <c r="AQ14" s="192">
        <f t="shared" si="8"/>
        <v>151.71196997988451</v>
      </c>
      <c r="AR14" s="192">
        <f t="shared" si="8"/>
        <v>155.63543197734663</v>
      </c>
      <c r="AS14" s="192">
        <f t="shared" si="8"/>
        <v>159.32655713026625</v>
      </c>
      <c r="AT14" s="192">
        <f t="shared" si="8"/>
        <v>162.7109573066231</v>
      </c>
      <c r="AU14" s="192">
        <f t="shared" si="8"/>
        <v>166.1476616488809</v>
      </c>
      <c r="AV14" s="192">
        <f t="shared" si="8"/>
        <v>169.62566664257207</v>
      </c>
      <c r="AW14" s="192">
        <f t="shared" si="8"/>
        <v>173.12956222552253</v>
      </c>
      <c r="AX14" s="192">
        <f t="shared" si="8"/>
        <v>176.63855417133482</v>
      </c>
      <c r="AY14" s="192">
        <f t="shared" si="8"/>
        <v>180.12453754457999</v>
      </c>
      <c r="AZ14" s="192">
        <f t="shared" si="8"/>
        <v>183.33099366948011</v>
      </c>
      <c r="BA14" s="192">
        <f t="shared" si="8"/>
        <v>186.44008661062864</v>
      </c>
      <c r="BB14" s="192">
        <f t="shared" si="8"/>
        <v>189.50075959505801</v>
      </c>
      <c r="BC14" s="192">
        <f t="shared" si="8"/>
        <v>192.51392554846674</v>
      </c>
      <c r="BD14" s="192">
        <f t="shared" si="8"/>
        <v>195.48132838328053</v>
      </c>
      <c r="BE14" s="192">
        <f t="shared" si="8"/>
        <v>198.4055618393846</v>
      </c>
      <c r="BF14" s="192">
        <f t="shared" si="8"/>
        <v>201.2900883460479</v>
      </c>
      <c r="BG14" s="192">
        <f t="shared" si="8"/>
        <v>204.13925834941548</v>
      </c>
      <c r="BH14" s="192">
        <f t="shared" si="8"/>
        <v>206.94106415994546</v>
      </c>
      <c r="BI14" s="192">
        <f t="shared" si="8"/>
        <v>209.70028480559995</v>
      </c>
      <c r="BJ14" s="192">
        <f t="shared" si="8"/>
        <v>212.41018255193046</v>
      </c>
      <c r="BK14" s="192">
        <f t="shared" si="8"/>
        <v>215.06548771742274</v>
      </c>
      <c r="BL14" s="192">
        <f t="shared" si="8"/>
        <v>217.66285819052968</v>
      </c>
      <c r="BM14" s="192">
        <f t="shared" si="8"/>
        <v>220.20141289309962</v>
      </c>
      <c r="BN14" s="192">
        <f t="shared" si="8"/>
        <v>222.68331875008596</v>
      </c>
      <c r="BO14" s="192">
        <f t="shared" si="8"/>
        <v>225.12741746948296</v>
      </c>
      <c r="BP14" s="192">
        <f t="shared" si="8"/>
        <v>227.54233044782583</v>
      </c>
      <c r="BQ14" s="192">
        <f t="shared" si="8"/>
        <v>229.92607757146862</v>
      </c>
      <c r="BR14" s="192">
        <f t="shared" si="8"/>
        <v>232.27644336539439</v>
      </c>
      <c r="BS14" s="192">
        <f t="shared" si="8"/>
        <v>234.59115000111444</v>
      </c>
      <c r="BT14" s="192">
        <f t="shared" si="8"/>
        <v>236.86808975441642</v>
      </c>
      <c r="BU14" s="192">
        <f t="shared" si="8"/>
        <v>239.10562085732974</v>
      </c>
      <c r="BV14" s="192">
        <f t="shared" si="8"/>
        <v>241.30718420367552</v>
      </c>
      <c r="BW14" s="192">
        <f t="shared" si="8"/>
        <v>243.47481523776409</v>
      </c>
      <c r="BX14" s="192">
        <f t="shared" si="8"/>
        <v>245.60958778187711</v>
      </c>
      <c r="BY14" s="192">
        <f t="shared" si="8"/>
        <v>247.71273101663849</v>
      </c>
      <c r="BZ14" s="192">
        <f t="shared" si="8"/>
        <v>249.78552964783489</v>
      </c>
      <c r="CA14" s="192">
        <f t="shared" si="8"/>
        <v>251.82920921831948</v>
      </c>
      <c r="CB14" s="192">
        <f t="shared" si="8"/>
        <v>253.84481291781924</v>
      </c>
      <c r="CC14" s="192">
        <f t="shared" ref="CC14:DS14" si="9">CB14+CC66+CC50*$AA$4</f>
        <v>255.83307300884286</v>
      </c>
      <c r="CD14" s="192">
        <f t="shared" si="9"/>
        <v>257.7943835138708</v>
      </c>
      <c r="CE14" s="192">
        <f t="shared" si="9"/>
        <v>259.72878695073842</v>
      </c>
      <c r="CF14" s="192">
        <f t="shared" si="9"/>
        <v>261.63665324375381</v>
      </c>
      <c r="CG14" s="192">
        <f t="shared" si="9"/>
        <v>263.51866585471203</v>
      </c>
      <c r="CH14" s="192">
        <f t="shared" si="9"/>
        <v>265.37578193444187</v>
      </c>
      <c r="CI14" s="192">
        <f t="shared" si="9"/>
        <v>267.20916061316666</v>
      </c>
      <c r="CJ14" s="192">
        <f t="shared" si="9"/>
        <v>269.0200546837703</v>
      </c>
      <c r="CK14" s="192">
        <f t="shared" si="9"/>
        <v>270.80915629051583</v>
      </c>
      <c r="CL14" s="192">
        <f t="shared" si="9"/>
        <v>272.57687516868941</v>
      </c>
      <c r="CM14" s="192">
        <f t="shared" si="9"/>
        <v>274.32362320036464</v>
      </c>
      <c r="CN14" s="192">
        <f t="shared" si="9"/>
        <v>276.04983522945548</v>
      </c>
      <c r="CO14" s="192">
        <f t="shared" si="9"/>
        <v>277.75598917917347</v>
      </c>
      <c r="CP14" s="192">
        <f t="shared" si="9"/>
        <v>279.44262301290325</v>
      </c>
      <c r="CQ14" s="192">
        <f t="shared" si="9"/>
        <v>281.11034514065028</v>
      </c>
      <c r="CR14" s="192">
        <f t="shared" si="9"/>
        <v>282.75972434345226</v>
      </c>
      <c r="CS14" s="192">
        <f t="shared" si="9"/>
        <v>284.39130857680027</v>
      </c>
      <c r="CT14" s="192">
        <f t="shared" si="9"/>
        <v>286.00564764472125</v>
      </c>
      <c r="CU14" s="192">
        <f t="shared" si="9"/>
        <v>287.60327453170169</v>
      </c>
      <c r="CV14" s="192">
        <f t="shared" si="9"/>
        <v>289.18469115461801</v>
      </c>
      <c r="CW14" s="192">
        <f t="shared" si="9"/>
        <v>290.75036005174923</v>
      </c>
      <c r="CX14" s="192">
        <f t="shared" si="9"/>
        <v>292.30070345842512</v>
      </c>
      <c r="CY14" s="192">
        <f t="shared" si="9"/>
        <v>293.83611112346648</v>
      </c>
      <c r="CZ14" s="192">
        <f t="shared" si="9"/>
        <v>295.35697014932077</v>
      </c>
      <c r="DA14" s="192">
        <f t="shared" si="9"/>
        <v>296.86368471274164</v>
      </c>
      <c r="DB14" s="192">
        <f t="shared" si="9"/>
        <v>298.3566682905489</v>
      </c>
      <c r="DC14" s="192">
        <f t="shared" si="9"/>
        <v>299.83633399124369</v>
      </c>
      <c r="DD14" s="210">
        <f t="shared" si="9"/>
        <v>301.30308395709181</v>
      </c>
      <c r="DE14" s="192">
        <f t="shared" si="9"/>
        <v>302.75729916251856</v>
      </c>
      <c r="DF14" s="192">
        <f t="shared" si="9"/>
        <v>304.19933130561384</v>
      </c>
      <c r="DG14" s="192">
        <f t="shared" si="9"/>
        <v>305.62951618167432</v>
      </c>
      <c r="DH14" s="192">
        <f t="shared" si="9"/>
        <v>307.04818143490854</v>
      </c>
      <c r="DI14" s="192">
        <f t="shared" si="9"/>
        <v>308.45564746014838</v>
      </c>
      <c r="DJ14" s="192">
        <f t="shared" si="9"/>
        <v>309.85222814400782</v>
      </c>
      <c r="DK14" s="210">
        <f t="shared" si="9"/>
        <v>311.23823113286375</v>
      </c>
      <c r="DL14" s="192">
        <f t="shared" si="9"/>
        <v>312.61395737276564</v>
      </c>
      <c r="DM14" s="192">
        <f t="shared" si="9"/>
        <v>313.97969977445081</v>
      </c>
      <c r="DN14" s="192">
        <f t="shared" si="9"/>
        <v>315.33574383318199</v>
      </c>
      <c r="DO14" s="192">
        <f t="shared" si="9"/>
        <v>316.68236722254869</v>
      </c>
      <c r="DP14" s="192">
        <f t="shared" si="9"/>
        <v>318.01983842393884</v>
      </c>
      <c r="DQ14" s="192">
        <f t="shared" si="9"/>
        <v>319.34841620816701</v>
      </c>
      <c r="DR14" s="192">
        <f t="shared" si="9"/>
        <v>320.66834994114157</v>
      </c>
      <c r="DS14" s="192">
        <f t="shared" si="9"/>
        <v>321.97988058330287</v>
      </c>
    </row>
    <row r="15" spans="1:123" s="223" customFormat="1" x14ac:dyDescent="0.25">
      <c r="A15" s="223" t="s">
        <v>190</v>
      </c>
      <c r="D15" s="192"/>
      <c r="E15" s="192"/>
      <c r="F15" s="192"/>
      <c r="G15" s="192"/>
      <c r="H15" s="192"/>
      <c r="I15" s="192">
        <v>0.4</v>
      </c>
      <c r="J15" s="192">
        <f>I15+J66</f>
        <v>1.038241789478672</v>
      </c>
      <c r="K15" s="192">
        <f t="shared" ref="K15:BV15" si="10">J15+K66</f>
        <v>1.7977495189582915</v>
      </c>
      <c r="L15" s="192">
        <f t="shared" si="10"/>
        <v>2.701563717039039</v>
      </c>
      <c r="M15" s="192">
        <f t="shared" si="10"/>
        <v>3.7771026127551282</v>
      </c>
      <c r="N15" s="192">
        <f t="shared" si="10"/>
        <v>5.0569938986572742</v>
      </c>
      <c r="O15" s="192">
        <f t="shared" si="10"/>
        <v>6.5800645288808273</v>
      </c>
      <c r="P15" s="192">
        <f t="shared" si="10"/>
        <v>8.3925185788468557</v>
      </c>
      <c r="Q15" s="192">
        <f t="shared" si="10"/>
        <v>10.549338898306431</v>
      </c>
      <c r="R15" s="192">
        <f t="shared" si="10"/>
        <v>13.115955078463324</v>
      </c>
      <c r="S15" s="192">
        <f t="shared" si="10"/>
        <v>16.17022833285003</v>
      </c>
      <c r="T15" s="192">
        <f t="shared" si="10"/>
        <v>19.804813505570209</v>
      </c>
      <c r="U15" s="192">
        <f t="shared" si="10"/>
        <v>24.12996986110722</v>
      </c>
      <c r="V15" s="192">
        <f t="shared" si="10"/>
        <v>29.276905924196264</v>
      </c>
      <c r="W15" s="192">
        <f t="shared" si="10"/>
        <v>35.401759839272223</v>
      </c>
      <c r="X15" s="192">
        <f t="shared" si="10"/>
        <v>39.818515633746571</v>
      </c>
      <c r="Y15" s="192">
        <f t="shared" si="10"/>
        <v>41.900999090459322</v>
      </c>
      <c r="Z15" s="192">
        <f t="shared" si="10"/>
        <v>44.278839610618157</v>
      </c>
      <c r="AA15" s="192">
        <f t="shared" si="10"/>
        <v>47.007942040817895</v>
      </c>
      <c r="AB15" s="192">
        <f t="shared" si="10"/>
        <v>50.154748861601384</v>
      </c>
      <c r="AC15" s="192">
        <f t="shared" si="10"/>
        <v>53.798208996748365</v>
      </c>
      <c r="AD15" s="192">
        <f t="shared" si="10"/>
        <v>58.032107217021789</v>
      </c>
      <c r="AE15" s="192">
        <f t="shared" si="10"/>
        <v>62.96781716091315</v>
      </c>
      <c r="AF15" s="192">
        <f t="shared" si="10"/>
        <v>65.258814222905301</v>
      </c>
      <c r="AG15" s="192">
        <f t="shared" si="10"/>
        <v>67.584576766232544</v>
      </c>
      <c r="AH15" s="192">
        <f t="shared" si="10"/>
        <v>69.943627818798092</v>
      </c>
      <c r="AI15" s="192">
        <f t="shared" si="10"/>
        <v>72.334193491233933</v>
      </c>
      <c r="AJ15" s="192">
        <f t="shared" si="10"/>
        <v>74.754136387812636</v>
      </c>
      <c r="AK15" s="192">
        <f t="shared" si="10"/>
        <v>77.200872267568727</v>
      </c>
      <c r="AL15" s="192">
        <f t="shared" si="10"/>
        <v>79.671265119655487</v>
      </c>
      <c r="AM15" s="192">
        <f t="shared" si="10"/>
        <v>82.201211061976764</v>
      </c>
      <c r="AN15" s="192">
        <f t="shared" si="10"/>
        <v>84.750499299780287</v>
      </c>
      <c r="AO15" s="192">
        <f t="shared" si="10"/>
        <v>87.297011283314902</v>
      </c>
      <c r="AP15" s="192">
        <f t="shared" si="10"/>
        <v>89.813871403386841</v>
      </c>
      <c r="AQ15" s="192">
        <f t="shared" si="10"/>
        <v>92.268554210342757</v>
      </c>
      <c r="AR15" s="192">
        <f t="shared" si="10"/>
        <v>94.62182314637225</v>
      </c>
      <c r="AS15" s="192">
        <f t="shared" si="10"/>
        <v>96.826468795572424</v>
      </c>
      <c r="AT15" s="192">
        <f t="shared" si="10"/>
        <v>98.831986369336349</v>
      </c>
      <c r="AU15" s="192">
        <f t="shared" si="10"/>
        <v>100.87232989755213</v>
      </c>
      <c r="AV15" s="192">
        <f t="shared" si="10"/>
        <v>102.94139566162301</v>
      </c>
      <c r="AW15" s="192">
        <f t="shared" si="10"/>
        <v>105.03034686213971</v>
      </c>
      <c r="AX15" s="192">
        <f t="shared" si="10"/>
        <v>107.12706056750564</v>
      </c>
      <c r="AY15" s="192">
        <f t="shared" si="10"/>
        <v>109.21547204138361</v>
      </c>
      <c r="AZ15" s="192">
        <f t="shared" si="10"/>
        <v>111.13750885797276</v>
      </c>
      <c r="BA15" s="192">
        <f t="shared" si="10"/>
        <v>113.00779162305965</v>
      </c>
      <c r="BB15" s="192">
        <f t="shared" si="10"/>
        <v>114.84466050471359</v>
      </c>
      <c r="BC15" s="192">
        <f t="shared" si="10"/>
        <v>116.64883006133807</v>
      </c>
      <c r="BD15" s="192">
        <f t="shared" si="10"/>
        <v>118.42166135455425</v>
      </c>
      <c r="BE15" s="192">
        <f t="shared" si="10"/>
        <v>120.16519604862458</v>
      </c>
      <c r="BF15" s="192">
        <f t="shared" si="10"/>
        <v>121.88219454152426</v>
      </c>
      <c r="BG15" s="192">
        <f t="shared" si="10"/>
        <v>123.57617916625875</v>
      </c>
      <c r="BH15" s="192">
        <f t="shared" si="10"/>
        <v>125.24022360747063</v>
      </c>
      <c r="BI15" s="192">
        <f t="shared" si="10"/>
        <v>126.87868247916241</v>
      </c>
      <c r="BJ15" s="192">
        <f t="shared" si="10"/>
        <v>128.48708807841558</v>
      </c>
      <c r="BK15" s="192">
        <f t="shared" si="10"/>
        <v>130.06187892324849</v>
      </c>
      <c r="BL15" s="192">
        <f t="shared" si="10"/>
        <v>131.60069517233725</v>
      </c>
      <c r="BM15" s="192">
        <f t="shared" si="10"/>
        <v>133.1027224319327</v>
      </c>
      <c r="BN15" s="192">
        <f t="shared" si="10"/>
        <v>134.56907634120068</v>
      </c>
      <c r="BO15" s="192">
        <f t="shared" si="10"/>
        <v>136.01244249086412</v>
      </c>
      <c r="BP15" s="192">
        <f t="shared" si="10"/>
        <v>137.43801642231401</v>
      </c>
      <c r="BQ15" s="192">
        <f t="shared" si="10"/>
        <v>138.84475917278573</v>
      </c>
      <c r="BR15" s="192">
        <f t="shared" si="10"/>
        <v>140.23143207566704</v>
      </c>
      <c r="BS15" s="192">
        <f t="shared" si="10"/>
        <v>141.59669460390541</v>
      </c>
      <c r="BT15" s="192">
        <f t="shared" si="10"/>
        <v>142.93923744608705</v>
      </c>
      <c r="BU15" s="192">
        <f t="shared" si="10"/>
        <v>144.2579537839103</v>
      </c>
      <c r="BV15" s="192">
        <f t="shared" si="10"/>
        <v>145.55423365625441</v>
      </c>
      <c r="BW15" s="192">
        <f t="shared" ref="BW15:DS15" si="11">BV15+BW66</f>
        <v>146.82916197556023</v>
      </c>
      <c r="BX15" s="192">
        <f t="shared" si="11"/>
        <v>148.08346062442612</v>
      </c>
      <c r="BY15" s="192">
        <f t="shared" si="11"/>
        <v>149.31797260607911</v>
      </c>
      <c r="BZ15" s="192">
        <f t="shared" si="11"/>
        <v>150.5335926213605</v>
      </c>
      <c r="CA15" s="192">
        <f t="shared" si="11"/>
        <v>151.73118737107592</v>
      </c>
      <c r="CB15" s="192">
        <f t="shared" si="11"/>
        <v>152.9115086256532</v>
      </c>
      <c r="CC15" s="192">
        <f t="shared" si="11"/>
        <v>154.07510101726308</v>
      </c>
      <c r="CD15" s="192">
        <f t="shared" si="11"/>
        <v>155.22220241822637</v>
      </c>
      <c r="CE15" s="192">
        <f t="shared" si="11"/>
        <v>156.35279329881047</v>
      </c>
      <c r="CF15" s="192">
        <f t="shared" si="11"/>
        <v>157.46705894868049</v>
      </c>
      <c r="CG15" s="192">
        <f t="shared" si="11"/>
        <v>158.5653850142796</v>
      </c>
      <c r="CH15" s="192">
        <f t="shared" si="11"/>
        <v>159.64833669633981</v>
      </c>
      <c r="CI15" s="192">
        <f t="shared" si="11"/>
        <v>160.71661774505674</v>
      </c>
      <c r="CJ15" s="192">
        <f t="shared" si="11"/>
        <v>161.77100602692161</v>
      </c>
      <c r="CK15" s="192">
        <f t="shared" si="11"/>
        <v>162.8119410193967</v>
      </c>
      <c r="CL15" s="192">
        <f t="shared" si="11"/>
        <v>163.8396967629898</v>
      </c>
      <c r="CM15" s="192">
        <f t="shared" si="11"/>
        <v>164.85453837637019</v>
      </c>
      <c r="CN15" s="192">
        <f t="shared" si="11"/>
        <v>165.85673530610683</v>
      </c>
      <c r="CO15" s="192">
        <f t="shared" si="11"/>
        <v>166.84657494635766</v>
      </c>
      <c r="CP15" s="192">
        <f t="shared" si="11"/>
        <v>167.82437525005028</v>
      </c>
      <c r="CQ15" s="192">
        <f t="shared" si="11"/>
        <v>168.79049431111326</v>
      </c>
      <c r="CR15" s="192">
        <f t="shared" si="11"/>
        <v>169.74528069994304</v>
      </c>
      <c r="CS15" s="192">
        <f t="shared" si="11"/>
        <v>170.68907602025942</v>
      </c>
      <c r="CT15" s="192">
        <f t="shared" si="11"/>
        <v>171.62222521745912</v>
      </c>
      <c r="CU15" s="192">
        <f t="shared" si="11"/>
        <v>172.54506362159282</v>
      </c>
      <c r="CV15" s="192">
        <f t="shared" si="11"/>
        <v>173.45790674159318</v>
      </c>
      <c r="CW15" s="192">
        <f t="shared" si="11"/>
        <v>174.36104384578192</v>
      </c>
      <c r="CX15" s="192">
        <f t="shared" si="11"/>
        <v>175.25473636254034</v>
      </c>
      <c r="CY15" s="192">
        <f t="shared" si="11"/>
        <v>176.139222092891</v>
      </c>
      <c r="CZ15" s="192">
        <f t="shared" si="11"/>
        <v>177.01473643534675</v>
      </c>
      <c r="DA15" s="192">
        <f t="shared" si="11"/>
        <v>177.88152557358779</v>
      </c>
      <c r="DB15" s="192">
        <f t="shared" si="11"/>
        <v>178.73984223296125</v>
      </c>
      <c r="DC15" s="192">
        <f t="shared" si="11"/>
        <v>179.58994005543889</v>
      </c>
      <c r="DD15" s="192">
        <f t="shared" si="11"/>
        <v>180.43206715976854</v>
      </c>
      <c r="DE15" s="192">
        <f t="shared" si="11"/>
        <v>181.26645968372773</v>
      </c>
      <c r="DF15" s="192">
        <f t="shared" si="11"/>
        <v>182.09333634817975</v>
      </c>
      <c r="DG15" s="192">
        <f t="shared" si="11"/>
        <v>182.91290572835123</v>
      </c>
      <c r="DH15" s="192">
        <f t="shared" si="11"/>
        <v>183.72537051671975</v>
      </c>
      <c r="DI15" s="192">
        <f t="shared" si="11"/>
        <v>184.53092823544895</v>
      </c>
      <c r="DJ15" s="192">
        <f t="shared" si="11"/>
        <v>185.32977194348607</v>
      </c>
      <c r="DK15" s="192">
        <f t="shared" si="11"/>
        <v>186.12209071059766</v>
      </c>
      <c r="DL15" s="192">
        <f t="shared" si="11"/>
        <v>186.90806965613746</v>
      </c>
      <c r="DM15" s="192">
        <f t="shared" si="11"/>
        <v>187.68788940726148</v>
      </c>
      <c r="DN15" s="192">
        <f t="shared" si="11"/>
        <v>188.46172629858421</v>
      </c>
      <c r="DO15" s="192">
        <f t="shared" si="11"/>
        <v>189.22975198469834</v>
      </c>
      <c r="DP15" s="192">
        <f t="shared" si="11"/>
        <v>189.99213247684739</v>
      </c>
      <c r="DQ15" s="192">
        <f t="shared" si="11"/>
        <v>190.74902772460609</v>
      </c>
      <c r="DR15" s="192">
        <f t="shared" si="11"/>
        <v>191.50059174077609</v>
      </c>
      <c r="DS15" s="192">
        <f t="shared" si="11"/>
        <v>192.24697320117886</v>
      </c>
    </row>
    <row r="16" spans="1:123" x14ac:dyDescent="0.25">
      <c r="B16" t="s">
        <v>60</v>
      </c>
      <c r="C16" s="208">
        <v>43892</v>
      </c>
      <c r="D16" s="51">
        <f>C16+1</f>
        <v>43893</v>
      </c>
      <c r="E16" s="51">
        <f>D16+1</f>
        <v>43894</v>
      </c>
      <c r="F16" s="51">
        <f t="shared" ref="F16:BQ16" si="12">E16+1</f>
        <v>43895</v>
      </c>
      <c r="G16" s="51">
        <f t="shared" si="12"/>
        <v>43896</v>
      </c>
      <c r="H16" s="51">
        <f t="shared" si="12"/>
        <v>43897</v>
      </c>
      <c r="I16" s="68">
        <f t="shared" si="12"/>
        <v>43898</v>
      </c>
      <c r="J16" s="51">
        <f t="shared" si="12"/>
        <v>43899</v>
      </c>
      <c r="K16" s="51">
        <f t="shared" si="12"/>
        <v>43900</v>
      </c>
      <c r="L16" s="51">
        <f t="shared" si="12"/>
        <v>43901</v>
      </c>
      <c r="M16" s="51">
        <f t="shared" si="12"/>
        <v>43902</v>
      </c>
      <c r="N16" s="51">
        <f t="shared" si="12"/>
        <v>43903</v>
      </c>
      <c r="O16" s="51">
        <f t="shared" si="12"/>
        <v>43904</v>
      </c>
      <c r="P16" s="68">
        <f t="shared" si="12"/>
        <v>43905</v>
      </c>
      <c r="Q16" s="51">
        <f t="shared" si="12"/>
        <v>43906</v>
      </c>
      <c r="R16" s="51">
        <f t="shared" si="12"/>
        <v>43907</v>
      </c>
      <c r="S16" s="51">
        <f t="shared" si="12"/>
        <v>43908</v>
      </c>
      <c r="T16" s="51">
        <f t="shared" si="12"/>
        <v>43909</v>
      </c>
      <c r="U16" s="51">
        <f t="shared" si="12"/>
        <v>43910</v>
      </c>
      <c r="V16" s="51">
        <f t="shared" si="12"/>
        <v>43911</v>
      </c>
      <c r="W16" s="68">
        <f t="shared" si="12"/>
        <v>43912</v>
      </c>
      <c r="X16" s="51">
        <f t="shared" si="12"/>
        <v>43913</v>
      </c>
      <c r="Y16" s="51">
        <f t="shared" si="12"/>
        <v>43914</v>
      </c>
      <c r="Z16" s="51">
        <f t="shared" si="12"/>
        <v>43915</v>
      </c>
      <c r="AA16" s="51">
        <f t="shared" si="12"/>
        <v>43916</v>
      </c>
      <c r="AB16" s="51">
        <f t="shared" si="12"/>
        <v>43917</v>
      </c>
      <c r="AC16" s="51">
        <f t="shared" si="12"/>
        <v>43918</v>
      </c>
      <c r="AD16" s="68">
        <f t="shared" si="12"/>
        <v>43919</v>
      </c>
      <c r="AE16" s="51">
        <f t="shared" si="12"/>
        <v>43920</v>
      </c>
      <c r="AF16" s="51">
        <f t="shared" si="12"/>
        <v>43921</v>
      </c>
      <c r="AG16" s="51">
        <f t="shared" si="12"/>
        <v>43922</v>
      </c>
      <c r="AH16" s="51">
        <f t="shared" si="12"/>
        <v>43923</v>
      </c>
      <c r="AI16" s="51">
        <f t="shared" si="12"/>
        <v>43924</v>
      </c>
      <c r="AJ16" s="159">
        <f t="shared" si="12"/>
        <v>43925</v>
      </c>
      <c r="AK16" s="68">
        <f t="shared" si="12"/>
        <v>43926</v>
      </c>
      <c r="AL16" s="51">
        <f t="shared" si="12"/>
        <v>43927</v>
      </c>
      <c r="AM16" s="51">
        <f t="shared" si="12"/>
        <v>43928</v>
      </c>
      <c r="AN16" s="51">
        <f t="shared" si="12"/>
        <v>43929</v>
      </c>
      <c r="AO16" s="51">
        <f t="shared" si="12"/>
        <v>43930</v>
      </c>
      <c r="AP16" s="51">
        <f t="shared" si="12"/>
        <v>43931</v>
      </c>
      <c r="AQ16" s="159">
        <f t="shared" si="12"/>
        <v>43932</v>
      </c>
      <c r="AR16" s="68">
        <f t="shared" si="12"/>
        <v>43933</v>
      </c>
      <c r="AS16" s="51">
        <f t="shared" si="12"/>
        <v>43934</v>
      </c>
      <c r="AT16" s="51">
        <f t="shared" si="12"/>
        <v>43935</v>
      </c>
      <c r="AU16" s="51">
        <f t="shared" si="12"/>
        <v>43936</v>
      </c>
      <c r="AV16" s="51">
        <f t="shared" si="12"/>
        <v>43937</v>
      </c>
      <c r="AW16" s="51">
        <f t="shared" si="12"/>
        <v>43938</v>
      </c>
      <c r="AX16" s="159">
        <f t="shared" si="12"/>
        <v>43939</v>
      </c>
      <c r="AY16" s="68">
        <f t="shared" si="12"/>
        <v>43940</v>
      </c>
      <c r="AZ16" s="51">
        <f t="shared" si="12"/>
        <v>43941</v>
      </c>
      <c r="BA16" s="51">
        <f t="shared" si="12"/>
        <v>43942</v>
      </c>
      <c r="BB16" s="51">
        <f t="shared" si="12"/>
        <v>43943</v>
      </c>
      <c r="BC16" s="51">
        <f t="shared" si="12"/>
        <v>43944</v>
      </c>
      <c r="BD16" s="51">
        <f t="shared" si="12"/>
        <v>43945</v>
      </c>
      <c r="BE16" s="159">
        <f t="shared" si="12"/>
        <v>43946</v>
      </c>
      <c r="BF16" s="68">
        <f t="shared" si="12"/>
        <v>43947</v>
      </c>
      <c r="BG16" s="51">
        <f t="shared" si="12"/>
        <v>43948</v>
      </c>
      <c r="BH16" s="51">
        <f t="shared" si="12"/>
        <v>43949</v>
      </c>
      <c r="BI16" s="51">
        <f t="shared" si="12"/>
        <v>43950</v>
      </c>
      <c r="BJ16" s="51">
        <f t="shared" si="12"/>
        <v>43951</v>
      </c>
      <c r="BK16" s="51">
        <f t="shared" si="12"/>
        <v>43952</v>
      </c>
      <c r="BL16" s="159">
        <f t="shared" si="12"/>
        <v>43953</v>
      </c>
      <c r="BM16" s="68">
        <f t="shared" si="12"/>
        <v>43954</v>
      </c>
      <c r="BN16" s="51">
        <f t="shared" si="12"/>
        <v>43955</v>
      </c>
      <c r="BO16" s="51">
        <f t="shared" si="12"/>
        <v>43956</v>
      </c>
      <c r="BP16" s="51">
        <f t="shared" si="12"/>
        <v>43957</v>
      </c>
      <c r="BQ16" s="51">
        <f t="shared" si="12"/>
        <v>43958</v>
      </c>
      <c r="BR16" s="51">
        <f t="shared" ref="BR16:DS16" si="13">BQ16+1</f>
        <v>43959</v>
      </c>
      <c r="BS16" s="51">
        <f t="shared" si="13"/>
        <v>43960</v>
      </c>
      <c r="BT16" s="68">
        <f t="shared" si="13"/>
        <v>43961</v>
      </c>
      <c r="BU16" s="51">
        <f t="shared" si="13"/>
        <v>43962</v>
      </c>
      <c r="BV16" s="51">
        <f t="shared" si="13"/>
        <v>43963</v>
      </c>
      <c r="BW16" s="51">
        <f t="shared" si="13"/>
        <v>43964</v>
      </c>
      <c r="BX16" s="51">
        <f t="shared" si="13"/>
        <v>43965</v>
      </c>
      <c r="BY16" s="51">
        <f t="shared" si="13"/>
        <v>43966</v>
      </c>
      <c r="BZ16" s="51">
        <f t="shared" si="13"/>
        <v>43967</v>
      </c>
      <c r="CA16" s="68">
        <f t="shared" si="13"/>
        <v>43968</v>
      </c>
      <c r="CB16" s="51">
        <f t="shared" si="13"/>
        <v>43969</v>
      </c>
      <c r="CC16" s="51">
        <f t="shared" si="13"/>
        <v>43970</v>
      </c>
      <c r="CD16" s="51">
        <f t="shared" si="13"/>
        <v>43971</v>
      </c>
      <c r="CE16" s="51">
        <f t="shared" si="13"/>
        <v>43972</v>
      </c>
      <c r="CF16" s="51">
        <f t="shared" si="13"/>
        <v>43973</v>
      </c>
      <c r="CG16" s="51">
        <f t="shared" si="13"/>
        <v>43974</v>
      </c>
      <c r="CH16" s="68">
        <f t="shared" si="13"/>
        <v>43975</v>
      </c>
      <c r="CI16" s="51">
        <f t="shared" si="13"/>
        <v>43976</v>
      </c>
      <c r="CJ16" s="51">
        <f t="shared" si="13"/>
        <v>43977</v>
      </c>
      <c r="CK16" s="51">
        <f t="shared" si="13"/>
        <v>43978</v>
      </c>
      <c r="CL16" s="51">
        <f t="shared" si="13"/>
        <v>43979</v>
      </c>
      <c r="CM16" s="51">
        <f t="shared" si="13"/>
        <v>43980</v>
      </c>
      <c r="CN16" s="51">
        <f t="shared" si="13"/>
        <v>43981</v>
      </c>
      <c r="CO16" s="68">
        <f t="shared" si="13"/>
        <v>43982</v>
      </c>
      <c r="CP16" s="51">
        <f t="shared" si="13"/>
        <v>43983</v>
      </c>
      <c r="CQ16" s="51">
        <f t="shared" si="13"/>
        <v>43984</v>
      </c>
      <c r="CR16" s="51">
        <f t="shared" si="13"/>
        <v>43985</v>
      </c>
      <c r="CS16" s="51">
        <f t="shared" si="13"/>
        <v>43986</v>
      </c>
      <c r="CT16" s="51">
        <f t="shared" si="13"/>
        <v>43987</v>
      </c>
      <c r="CU16" s="51">
        <f t="shared" si="13"/>
        <v>43988</v>
      </c>
      <c r="CV16" s="68">
        <f t="shared" si="13"/>
        <v>43989</v>
      </c>
      <c r="CW16" s="51">
        <f t="shared" si="13"/>
        <v>43990</v>
      </c>
      <c r="CX16" s="51">
        <f t="shared" si="13"/>
        <v>43991</v>
      </c>
      <c r="CY16" s="51">
        <f t="shared" si="13"/>
        <v>43992</v>
      </c>
      <c r="CZ16" s="51">
        <f t="shared" si="13"/>
        <v>43993</v>
      </c>
      <c r="DA16" s="51">
        <f t="shared" si="13"/>
        <v>43994</v>
      </c>
      <c r="DB16" s="51">
        <f t="shared" si="13"/>
        <v>43995</v>
      </c>
      <c r="DC16" s="51">
        <f t="shared" si="13"/>
        <v>43996</v>
      </c>
      <c r="DD16" s="68">
        <f t="shared" si="13"/>
        <v>43997</v>
      </c>
      <c r="DE16" s="51">
        <f t="shared" si="13"/>
        <v>43998</v>
      </c>
      <c r="DF16" s="51">
        <f t="shared" si="13"/>
        <v>43999</v>
      </c>
      <c r="DG16" s="51">
        <f t="shared" si="13"/>
        <v>44000</v>
      </c>
      <c r="DH16" s="51">
        <f t="shared" si="13"/>
        <v>44001</v>
      </c>
      <c r="DI16" s="51">
        <f t="shared" si="13"/>
        <v>44002</v>
      </c>
      <c r="DJ16" s="51">
        <f t="shared" si="13"/>
        <v>44003</v>
      </c>
      <c r="DK16" s="68">
        <f t="shared" si="13"/>
        <v>44004</v>
      </c>
      <c r="DL16" s="51">
        <f t="shared" si="13"/>
        <v>44005</v>
      </c>
      <c r="DM16" s="51">
        <f t="shared" si="13"/>
        <v>44006</v>
      </c>
      <c r="DN16" s="51">
        <f t="shared" si="13"/>
        <v>44007</v>
      </c>
      <c r="DO16" s="51">
        <f t="shared" si="13"/>
        <v>44008</v>
      </c>
      <c r="DP16" s="51">
        <f t="shared" si="13"/>
        <v>44009</v>
      </c>
      <c r="DQ16" s="51">
        <f t="shared" si="13"/>
        <v>44010</v>
      </c>
      <c r="DR16" s="51">
        <f t="shared" si="13"/>
        <v>44011</v>
      </c>
      <c r="DS16" s="51">
        <f t="shared" si="13"/>
        <v>44012</v>
      </c>
    </row>
    <row r="17" spans="1:123" s="76" customFormat="1" x14ac:dyDescent="0.25">
      <c r="A17" s="101" t="s">
        <v>81</v>
      </c>
      <c r="C17" s="93">
        <f t="shared" ref="C17:BN17" si="14">C18+C20+C22</f>
        <v>140.85693140538035</v>
      </c>
      <c r="D17" s="93">
        <f t="shared" si="14"/>
        <v>167.6197483724026</v>
      </c>
      <c r="E17" s="93">
        <f t="shared" si="14"/>
        <v>199.46750056315912</v>
      </c>
      <c r="F17" s="93">
        <f t="shared" si="14"/>
        <v>237.36632567015934</v>
      </c>
      <c r="G17" s="93">
        <f t="shared" si="14"/>
        <v>282.46592754748963</v>
      </c>
      <c r="H17" s="93">
        <f t="shared" si="14"/>
        <v>336.1344537815126</v>
      </c>
      <c r="I17" s="93">
        <f t="shared" si="14"/>
        <v>400</v>
      </c>
      <c r="J17" s="76">
        <f t="shared" si="14"/>
        <v>443.22904490726199</v>
      </c>
      <c r="K17" s="76">
        <f t="shared" si="14"/>
        <v>444.73322727637583</v>
      </c>
      <c r="L17" s="76">
        <f t="shared" si="14"/>
        <v>445.19240947460287</v>
      </c>
      <c r="M17" s="76">
        <f t="shared" si="14"/>
        <v>444.40398861755432</v>
      </c>
      <c r="N17" s="76">
        <f t="shared" si="14"/>
        <v>442.12526077897411</v>
      </c>
      <c r="O17" s="76">
        <f t="shared" si="14"/>
        <v>438.06516472639834</v>
      </c>
      <c r="P17" s="103">
        <f t="shared" si="14"/>
        <v>431.87419924127335</v>
      </c>
      <c r="Q17" s="76">
        <f t="shared" si="14"/>
        <v>433.41325502890044</v>
      </c>
      <c r="R17" s="76">
        <f t="shared" si="14"/>
        <v>436.22223902016981</v>
      </c>
      <c r="S17" s="76">
        <f t="shared" si="14"/>
        <v>435.58585331266164</v>
      </c>
      <c r="T17" s="76">
        <f t="shared" si="14"/>
        <v>430.75063159731934</v>
      </c>
      <c r="U17" s="76">
        <f t="shared" si="14"/>
        <v>420.82138027271463</v>
      </c>
      <c r="V17" s="76">
        <f t="shared" si="14"/>
        <v>404.73475770411443</v>
      </c>
      <c r="W17" s="103">
        <f t="shared" si="14"/>
        <v>381.22803962829443</v>
      </c>
      <c r="X17" s="76">
        <f t="shared" si="14"/>
        <v>348.8022403513416</v>
      </c>
      <c r="Y17" s="76">
        <f t="shared" si="14"/>
        <v>353.86153026078961</v>
      </c>
      <c r="Z17" s="76">
        <f t="shared" si="14"/>
        <v>358.59773118743709</v>
      </c>
      <c r="AA17" s="76">
        <f t="shared" si="14"/>
        <v>362.70840170863534</v>
      </c>
      <c r="AB17" s="76">
        <f t="shared" si="14"/>
        <v>365.82696431891259</v>
      </c>
      <c r="AC17" s="76">
        <f t="shared" si="14"/>
        <v>367.51078972139231</v>
      </c>
      <c r="AD17" s="103">
        <f t="shared" si="14"/>
        <v>367.22706853359296</v>
      </c>
      <c r="AE17" s="76">
        <f t="shared" si="14"/>
        <v>364.33606265902114</v>
      </c>
      <c r="AF17" s="76">
        <f t="shared" si="14"/>
        <v>357.59395361385822</v>
      </c>
      <c r="AG17" s="76">
        <f t="shared" si="14"/>
        <v>351.03696264119549</v>
      </c>
      <c r="AH17" s="76">
        <f t="shared" si="14"/>
        <v>344.84013143764685</v>
      </c>
      <c r="AI17" s="76">
        <f t="shared" si="14"/>
        <v>339.19763380073925</v>
      </c>
      <c r="AJ17" s="160">
        <f t="shared" si="14"/>
        <v>334.32588805009328</v>
      </c>
      <c r="AK17" s="103">
        <f t="shared" si="14"/>
        <v>330.46729863858206</v>
      </c>
      <c r="AL17" s="76">
        <f t="shared" si="14"/>
        <v>325.93685644366167</v>
      </c>
      <c r="AM17" s="76">
        <f t="shared" si="14"/>
        <v>322.9340932223198</v>
      </c>
      <c r="AN17" s="76">
        <f t="shared" si="14"/>
        <v>319.10150388703818</v>
      </c>
      <c r="AO17" s="76">
        <f t="shared" si="14"/>
        <v>314.56198706198734</v>
      </c>
      <c r="AP17" s="76">
        <f t="shared" si="14"/>
        <v>309.48683485427949</v>
      </c>
      <c r="AQ17" s="160">
        <f t="shared" si="14"/>
        <v>304.10411236301729</v>
      </c>
      <c r="AR17" s="103">
        <f t="shared" si="14"/>
        <v>298.70856414604481</v>
      </c>
      <c r="AS17" s="76">
        <f t="shared" si="14"/>
        <v>295.63123975557329</v>
      </c>
      <c r="AT17" s="76">
        <f t="shared" si="14"/>
        <v>293.16315861865792</v>
      </c>
      <c r="AU17" s="76">
        <f t="shared" si="14"/>
        <v>290.67367000656873</v>
      </c>
      <c r="AV17" s="76">
        <f t="shared" si="14"/>
        <v>288.1021275072485</v>
      </c>
      <c r="AW17" s="76">
        <f t="shared" si="14"/>
        <v>285.39593964772928</v>
      </c>
      <c r="AX17" s="160">
        <f t="shared" si="14"/>
        <v>282.51471311455504</v>
      </c>
      <c r="AY17" s="178">
        <f t="shared" si="14"/>
        <v>279.43508208662422</v>
      </c>
      <c r="AZ17" s="76">
        <f t="shared" si="14"/>
        <v>276.15596296614893</v>
      </c>
      <c r="BA17" s="76">
        <f t="shared" si="14"/>
        <v>272.94250446765449</v>
      </c>
      <c r="BB17" s="76">
        <f t="shared" si="14"/>
        <v>269.85802132017045</v>
      </c>
      <c r="BC17" s="76">
        <f t="shared" si="14"/>
        <v>266.93660461154099</v>
      </c>
      <c r="BD17" s="76">
        <f t="shared" si="14"/>
        <v>264.19799800121598</v>
      </c>
      <c r="BE17" s="160">
        <f t="shared" si="14"/>
        <v>261.6453868628841</v>
      </c>
      <c r="BF17" s="103">
        <f t="shared" si="14"/>
        <v>259.26313030284848</v>
      </c>
      <c r="BG17" s="76">
        <f t="shared" si="14"/>
        <v>257.01473230726185</v>
      </c>
      <c r="BH17" s="76">
        <f t="shared" si="14"/>
        <v>254.79289743195994</v>
      </c>
      <c r="BI17" s="76">
        <f t="shared" si="14"/>
        <v>252.53920952071354</v>
      </c>
      <c r="BJ17" s="76">
        <f t="shared" si="14"/>
        <v>250.28327709178535</v>
      </c>
      <c r="BK17" s="76">
        <f t="shared" si="14"/>
        <v>248.05682648664435</v>
      </c>
      <c r="BL17" s="160">
        <f t="shared" si="14"/>
        <v>245.89123228191772</v>
      </c>
      <c r="BM17" s="103">
        <f t="shared" si="14"/>
        <v>243.81437471966868</v>
      </c>
      <c r="BN17" s="76">
        <f t="shared" si="14"/>
        <v>241.84687023686863</v>
      </c>
      <c r="BO17" s="76">
        <f t="shared" ref="BO17:DS17" si="15">BO18+BO20+BO22</f>
        <v>239.95008063102458</v>
      </c>
      <c r="BP17" s="76">
        <f t="shared" si="15"/>
        <v>238.10640931594133</v>
      </c>
      <c r="BQ17" s="76">
        <f t="shared" si="15"/>
        <v>236.30841555802775</v>
      </c>
      <c r="BR17" s="76">
        <f t="shared" si="15"/>
        <v>234.55059863283353</v>
      </c>
      <c r="BS17" s="76">
        <f t="shared" si="15"/>
        <v>232.82996202938688</v>
      </c>
      <c r="BT17" s="103">
        <f t="shared" si="15"/>
        <v>231.14646369199889</v>
      </c>
      <c r="BU17" s="76">
        <f t="shared" si="15"/>
        <v>229.50323125447241</v>
      </c>
      <c r="BV17" s="76">
        <f t="shared" si="15"/>
        <v>227.90647728041026</v>
      </c>
      <c r="BW17" s="76">
        <f t="shared" si="15"/>
        <v>226.35856420659817</v>
      </c>
      <c r="BX17" s="76">
        <f t="shared" si="15"/>
        <v>224.86161865217122</v>
      </c>
      <c r="BY17" s="76">
        <f t="shared" si="15"/>
        <v>223.41507231600431</v>
      </c>
      <c r="BZ17" s="76">
        <f t="shared" si="15"/>
        <v>222.01603830031988</v>
      </c>
      <c r="CA17" s="103">
        <f t="shared" si="15"/>
        <v>220.65989511679311</v>
      </c>
      <c r="CB17" s="76">
        <f t="shared" si="15"/>
        <v>219.34110265731221</v>
      </c>
      <c r="CC17" s="76">
        <f t="shared" si="15"/>
        <v>218.05425573448974</v>
      </c>
      <c r="CD17" s="76">
        <f t="shared" si="15"/>
        <v>216.79850801591439</v>
      </c>
      <c r="CE17" s="76">
        <f t="shared" si="15"/>
        <v>215.57541412767432</v>
      </c>
      <c r="CF17" s="76">
        <f t="shared" si="15"/>
        <v>214.38630877057096</v>
      </c>
      <c r="CG17" s="76">
        <f t="shared" si="15"/>
        <v>213.23198403755634</v>
      </c>
      <c r="CH17" s="103">
        <f t="shared" si="15"/>
        <v>212.11242628400416</v>
      </c>
      <c r="CI17" s="76">
        <f t="shared" si="15"/>
        <v>211.02664894168177</v>
      </c>
      <c r="CJ17" s="76">
        <f t="shared" si="15"/>
        <v>209.97266370585874</v>
      </c>
      <c r="CK17" s="76">
        <f t="shared" si="15"/>
        <v>208.94886647693033</v>
      </c>
      <c r="CL17" s="76">
        <f t="shared" si="15"/>
        <v>207.95393200128896</v>
      </c>
      <c r="CM17" s="76">
        <f t="shared" si="15"/>
        <v>206.98670636890225</v>
      </c>
      <c r="CN17" s="76">
        <f t="shared" si="15"/>
        <v>206.04627009182153</v>
      </c>
      <c r="CO17" s="103">
        <f t="shared" si="15"/>
        <v>205.1319485676006</v>
      </c>
      <c r="CP17" s="76">
        <f t="shared" si="15"/>
        <v>204.24326719207002</v>
      </c>
      <c r="CQ17" s="76">
        <f t="shared" si="15"/>
        <v>203.37985281541643</v>
      </c>
      <c r="CR17" s="76">
        <f t="shared" si="15"/>
        <v>202.54128747481528</v>
      </c>
      <c r="CS17" s="76">
        <f t="shared" si="15"/>
        <v>201.72702645699832</v>
      </c>
      <c r="CT17" s="76">
        <f t="shared" si="15"/>
        <v>200.93631752892557</v>
      </c>
      <c r="CU17" s="76">
        <f t="shared" si="15"/>
        <v>200.16828586512594</v>
      </c>
      <c r="CV17" s="103">
        <f t="shared" si="15"/>
        <v>199.42202919588843</v>
      </c>
      <c r="CW17" s="76">
        <f t="shared" si="15"/>
        <v>198.69671181234253</v>
      </c>
      <c r="CX17" s="76">
        <f t="shared" si="15"/>
        <v>197.99164364139284</v>
      </c>
      <c r="CY17" s="76">
        <f t="shared" si="15"/>
        <v>197.30632865494107</v>
      </c>
      <c r="CZ17" s="76">
        <f t="shared" si="15"/>
        <v>196.64033632365911</v>
      </c>
      <c r="DA17" s="76">
        <f t="shared" si="15"/>
        <v>195.99322165755171</v>
      </c>
      <c r="DB17" s="76">
        <f t="shared" si="15"/>
        <v>195.36450953436514</v>
      </c>
      <c r="DC17" s="76">
        <f t="shared" si="15"/>
        <v>194.75368943543833</v>
      </c>
      <c r="DD17" s="103">
        <f t="shared" si="15"/>
        <v>194.16022226586693</v>
      </c>
      <c r="DE17" s="76">
        <f t="shared" si="15"/>
        <v>193.58355938450711</v>
      </c>
      <c r="DF17" s="76">
        <f t="shared" si="15"/>
        <v>193.02317191228104</v>
      </c>
      <c r="DG17" s="76">
        <f t="shared" si="15"/>
        <v>192.47855430872426</v>
      </c>
      <c r="DH17" s="76">
        <f t="shared" si="15"/>
        <v>191.94922728057549</v>
      </c>
      <c r="DI17" s="76">
        <f t="shared" si="15"/>
        <v>191.43474223160237</v>
      </c>
      <c r="DJ17" s="76">
        <f t="shared" si="15"/>
        <v>190.93467938094756</v>
      </c>
      <c r="DK17" s="103">
        <f t="shared" si="15"/>
        <v>190.44864101950012</v>
      </c>
      <c r="DL17" s="76">
        <f t="shared" si="15"/>
        <v>189.97624207479416</v>
      </c>
      <c r="DM17" s="76">
        <f t="shared" si="15"/>
        <v>189.51710074940576</v>
      </c>
      <c r="DN17" s="76">
        <f t="shared" si="15"/>
        <v>189.07083243721564</v>
      </c>
      <c r="DO17" s="76">
        <f t="shared" si="15"/>
        <v>188.63705132706122</v>
      </c>
      <c r="DP17" s="76">
        <f t="shared" si="15"/>
        <v>188.21537766753204</v>
      </c>
      <c r="DQ17" s="76">
        <f t="shared" si="15"/>
        <v>187.80544401115145</v>
      </c>
      <c r="DR17" s="76">
        <f t="shared" si="15"/>
        <v>187.40689930427123</v>
      </c>
      <c r="DS17" s="76">
        <f t="shared" si="15"/>
        <v>187.01940998303911</v>
      </c>
    </row>
    <row r="18" spans="1:123" s="53" customFormat="1" x14ac:dyDescent="0.25">
      <c r="A18" s="53" t="s">
        <v>82</v>
      </c>
      <c r="C18" s="109">
        <f t="shared" ref="C18:G23" si="16">D18/(1+$V$5)</f>
        <v>94.837448297220774</v>
      </c>
      <c r="D18" s="109">
        <f t="shared" si="16"/>
        <v>112.85656347369272</v>
      </c>
      <c r="E18" s="109">
        <f t="shared" si="16"/>
        <v>134.29931053369432</v>
      </c>
      <c r="F18" s="109">
        <f t="shared" si="16"/>
        <v>159.81617953509624</v>
      </c>
      <c r="G18" s="109">
        <f t="shared" si="16"/>
        <v>190.18125364676453</v>
      </c>
      <c r="H18" s="109">
        <f>I18/(1+$V$5)</f>
        <v>226.31569183964979</v>
      </c>
      <c r="I18" s="82">
        <f>V4*AH5</f>
        <v>269.31567328918322</v>
      </c>
      <c r="J18" s="83">
        <f>I18-C19+J19</f>
        <v>309.03419774757901</v>
      </c>
      <c r="K18" s="83">
        <f t="shared" ref="K18:BV18" si="17">J18-D19+K19</f>
        <v>314.07811529563173</v>
      </c>
      <c r="L18" s="83">
        <f t="shared" si="17"/>
        <v>319.00857886221513</v>
      </c>
      <c r="M18" s="83">
        <f t="shared" si="17"/>
        <v>323.80020137823396</v>
      </c>
      <c r="N18" s="83">
        <f t="shared" si="17"/>
        <v>328.42125279079193</v>
      </c>
      <c r="O18" s="83">
        <f t="shared" si="17"/>
        <v>332.83185179711961</v>
      </c>
      <c r="P18" s="105">
        <f t="shared" si="17"/>
        <v>336.98156996109623</v>
      </c>
      <c r="Q18" s="83">
        <f t="shared" si="17"/>
        <v>337.11557711403447</v>
      </c>
      <c r="R18" s="83">
        <f t="shared" si="17"/>
        <v>339.43703822965108</v>
      </c>
      <c r="S18" s="83">
        <f t="shared" si="17"/>
        <v>339.00389884877484</v>
      </c>
      <c r="T18" s="83">
        <f t="shared" si="17"/>
        <v>335.21508499876921</v>
      </c>
      <c r="U18" s="83">
        <f t="shared" si="17"/>
        <v>327.3567111918785</v>
      </c>
      <c r="V18" s="83">
        <f t="shared" si="17"/>
        <v>314.58114575373645</v>
      </c>
      <c r="W18" s="105">
        <f t="shared" si="17"/>
        <v>295.88230165787178</v>
      </c>
      <c r="X18" s="83">
        <f t="shared" si="17"/>
        <v>270.06651878016498</v>
      </c>
      <c r="Y18" s="83">
        <f t="shared" si="17"/>
        <v>275.14512262202817</v>
      </c>
      <c r="Z18" s="83">
        <f t="shared" si="17"/>
        <v>279.89523668562134</v>
      </c>
      <c r="AA18" s="83">
        <f t="shared" si="17"/>
        <v>284.05624409802977</v>
      </c>
      <c r="AB18" s="83">
        <f t="shared" si="17"/>
        <v>287.31281984840541</v>
      </c>
      <c r="AC18" s="83">
        <f t="shared" si="17"/>
        <v>289.2847518330251</v>
      </c>
      <c r="AD18" s="105">
        <f t="shared" si="17"/>
        <v>289.5148620461764</v>
      </c>
      <c r="AE18" s="83">
        <f t="shared" si="17"/>
        <v>287.45467315338954</v>
      </c>
      <c r="AF18" s="83">
        <f t="shared" si="17"/>
        <v>282.08700216533327</v>
      </c>
      <c r="AG18" s="83">
        <f t="shared" si="17"/>
        <v>276.86358893523004</v>
      </c>
      <c r="AH18" s="83">
        <f t="shared" si="17"/>
        <v>271.90925003493373</v>
      </c>
      <c r="AI18" s="83">
        <f t="shared" si="17"/>
        <v>267.36076567529801</v>
      </c>
      <c r="AJ18" s="161">
        <f t="shared" si="17"/>
        <v>263.36876116743872</v>
      </c>
      <c r="AK18" s="105">
        <f t="shared" si="17"/>
        <v>260.09998539896901</v>
      </c>
      <c r="AL18" s="83">
        <f t="shared" si="17"/>
        <v>256.08948999566229</v>
      </c>
      <c r="AM18" s="83">
        <f t="shared" si="17"/>
        <v>253.12540994805087</v>
      </c>
      <c r="AN18" s="83">
        <f t="shared" si="17"/>
        <v>249.51900231250733</v>
      </c>
      <c r="AO18" s="83">
        <f t="shared" si="17"/>
        <v>245.38477702457536</v>
      </c>
      <c r="AP18" s="83">
        <f t="shared" si="17"/>
        <v>240.87810350231248</v>
      </c>
      <c r="AQ18" s="161">
        <f t="shared" si="17"/>
        <v>236.20227212876807</v>
      </c>
      <c r="AR18" s="105">
        <f t="shared" si="17"/>
        <v>231.616844637463</v>
      </c>
      <c r="AS18" s="83">
        <f t="shared" si="17"/>
        <v>229.098123479073</v>
      </c>
      <c r="AT18" s="83">
        <f t="shared" si="17"/>
        <v>227.21554064301651</v>
      </c>
      <c r="AU18" s="83">
        <f t="shared" si="17"/>
        <v>225.25724282529271</v>
      </c>
      <c r="AV18" s="83">
        <f t="shared" si="17"/>
        <v>223.17779020376742</v>
      </c>
      <c r="AW18" s="83">
        <f t="shared" si="17"/>
        <v>220.94045311296614</v>
      </c>
      <c r="AX18" s="161">
        <f t="shared" si="17"/>
        <v>218.52089403621355</v>
      </c>
      <c r="AY18" s="105">
        <f t="shared" si="17"/>
        <v>215.91145317050669</v>
      </c>
      <c r="AZ18" s="83">
        <f t="shared" si="17"/>
        <v>213.12576170902196</v>
      </c>
      <c r="BA18" s="83">
        <f t="shared" si="17"/>
        <v>210.38239357301853</v>
      </c>
      <c r="BB18" s="83">
        <f t="shared" si="17"/>
        <v>207.7572466485374</v>
      </c>
      <c r="BC18" s="83">
        <f t="shared" si="17"/>
        <v>205.27256751626456</v>
      </c>
      <c r="BD18" s="83">
        <f t="shared" si="17"/>
        <v>202.93907321967811</v>
      </c>
      <c r="BE18" s="161">
        <f t="shared" si="17"/>
        <v>200.75434413929483</v>
      </c>
      <c r="BF18" s="105">
        <f t="shared" si="17"/>
        <v>198.70122326057583</v>
      </c>
      <c r="BG18" s="83">
        <f t="shared" si="17"/>
        <v>196.74653161974163</v>
      </c>
      <c r="BH18" s="83">
        <f t="shared" si="17"/>
        <v>194.8217184435666</v>
      </c>
      <c r="BI18" s="83">
        <f t="shared" si="17"/>
        <v>192.87715489996987</v>
      </c>
      <c r="BJ18" s="83">
        <f t="shared" si="17"/>
        <v>190.93990312083179</v>
      </c>
      <c r="BK18" s="83">
        <f t="shared" si="17"/>
        <v>189.03775248984741</v>
      </c>
      <c r="BL18" s="161">
        <f t="shared" si="17"/>
        <v>187.19709654902294</v>
      </c>
      <c r="BM18" s="105">
        <f t="shared" si="17"/>
        <v>185.44023257240008</v>
      </c>
      <c r="BN18" s="83">
        <f t="shared" si="17"/>
        <v>183.78214126724171</v>
      </c>
      <c r="BO18" s="83">
        <f t="shared" si="17"/>
        <v>182.17915557087227</v>
      </c>
      <c r="BP18" s="83">
        <f t="shared" si="17"/>
        <v>180.61420091066833</v>
      </c>
      <c r="BQ18" s="83">
        <f t="shared" si="17"/>
        <v>179.08229375715661</v>
      </c>
      <c r="BR18" s="83">
        <f t="shared" si="17"/>
        <v>177.58042455201794</v>
      </c>
      <c r="BS18" s="83">
        <f t="shared" si="17"/>
        <v>176.10787818897492</v>
      </c>
      <c r="BT18" s="105">
        <f t="shared" si="17"/>
        <v>174.66644588595193</v>
      </c>
      <c r="BU18" s="83">
        <f t="shared" si="17"/>
        <v>173.26041684400062</v>
      </c>
      <c r="BV18" s="83">
        <f t="shared" si="17"/>
        <v>171.89629823060321</v>
      </c>
      <c r="BW18" s="83">
        <f t="shared" ref="BW18:DS18" si="18">BV18-BP19+BW19</f>
        <v>170.57583233866484</v>
      </c>
      <c r="BX18" s="83">
        <f t="shared" si="18"/>
        <v>169.2999136433649</v>
      </c>
      <c r="BY18" s="83">
        <f t="shared" si="18"/>
        <v>168.06730714729642</v>
      </c>
      <c r="BZ18" s="83">
        <f t="shared" si="18"/>
        <v>166.87502170626522</v>
      </c>
      <c r="CA18" s="105">
        <f t="shared" si="18"/>
        <v>165.71884549375119</v>
      </c>
      <c r="CB18" s="83">
        <f t="shared" si="18"/>
        <v>164.59405945264089</v>
      </c>
      <c r="CC18" s="83">
        <f t="shared" si="18"/>
        <v>163.49632855157856</v>
      </c>
      <c r="CD18" s="83">
        <f t="shared" si="18"/>
        <v>162.42514854998882</v>
      </c>
      <c r="CE18" s="83">
        <f t="shared" si="18"/>
        <v>161.3821057811335</v>
      </c>
      <c r="CF18" s="83">
        <f t="shared" si="18"/>
        <v>160.36843005501325</v>
      </c>
      <c r="CG18" s="83">
        <f t="shared" si="18"/>
        <v>159.38474301138965</v>
      </c>
      <c r="CH18" s="105">
        <f t="shared" si="18"/>
        <v>158.43086801860625</v>
      </c>
      <c r="CI18" s="83">
        <f t="shared" si="18"/>
        <v>157.50573313938</v>
      </c>
      <c r="CJ18" s="83">
        <f t="shared" si="18"/>
        <v>156.60740250651975</v>
      </c>
      <c r="CK18" s="83">
        <f t="shared" si="18"/>
        <v>155.73450437104196</v>
      </c>
      <c r="CL18" s="83">
        <f t="shared" si="18"/>
        <v>154.88599252638724</v>
      </c>
      <c r="CM18" s="83">
        <f t="shared" si="18"/>
        <v>154.06099611623242</v>
      </c>
      <c r="CN18" s="83">
        <f t="shared" si="18"/>
        <v>153.25884644012976</v>
      </c>
      <c r="CO18" s="105">
        <f t="shared" si="18"/>
        <v>152.47906188330836</v>
      </c>
      <c r="CP18" s="83">
        <f t="shared" si="18"/>
        <v>151.72129037751949</v>
      </c>
      <c r="CQ18" s="83">
        <f t="shared" si="18"/>
        <v>150.98521302400937</v>
      </c>
      <c r="CR18" s="83">
        <f t="shared" si="18"/>
        <v>150.27041617355138</v>
      </c>
      <c r="CS18" s="83">
        <f t="shared" si="18"/>
        <v>149.57637173456047</v>
      </c>
      <c r="CT18" s="83">
        <f t="shared" si="18"/>
        <v>148.90238842992366</v>
      </c>
      <c r="CU18" s="83">
        <f t="shared" si="18"/>
        <v>148.24769000797008</v>
      </c>
      <c r="CV18" s="105">
        <f t="shared" si="18"/>
        <v>147.61149802109131</v>
      </c>
      <c r="CW18" s="83">
        <f t="shared" si="18"/>
        <v>146.99310954221676</v>
      </c>
      <c r="CX18" s="83">
        <f t="shared" si="18"/>
        <v>146.39195835366212</v>
      </c>
      <c r="CY18" s="83">
        <f t="shared" si="18"/>
        <v>145.80764679894008</v>
      </c>
      <c r="CZ18" s="83">
        <f t="shared" si="18"/>
        <v>145.23982488318086</v>
      </c>
      <c r="DA18" s="83">
        <f t="shared" si="18"/>
        <v>144.68811683421336</v>
      </c>
      <c r="DB18" s="83">
        <f t="shared" si="18"/>
        <v>144.152111239178</v>
      </c>
      <c r="DC18" s="83">
        <f t="shared" si="18"/>
        <v>143.63136112896268</v>
      </c>
      <c r="DD18" s="105">
        <f t="shared" si="18"/>
        <v>143.12539476258024</v>
      </c>
      <c r="DE18" s="83">
        <f t="shared" si="18"/>
        <v>142.63373645000203</v>
      </c>
      <c r="DF18" s="83">
        <f t="shared" si="18"/>
        <v>142.15593493721516</v>
      </c>
      <c r="DG18" s="83">
        <f t="shared" si="18"/>
        <v>141.6915631336247</v>
      </c>
      <c r="DH18" s="83">
        <f t="shared" si="18"/>
        <v>141.24021811513353</v>
      </c>
      <c r="DI18" s="83">
        <f t="shared" si="18"/>
        <v>140.80152275452903</v>
      </c>
      <c r="DJ18" s="83">
        <f t="shared" si="18"/>
        <v>140.3751225547382</v>
      </c>
      <c r="DK18" s="105">
        <f t="shared" si="18"/>
        <v>139.96067913078488</v>
      </c>
      <c r="DL18" s="83">
        <f t="shared" si="18"/>
        <v>139.55786229258277</v>
      </c>
      <c r="DM18" s="83">
        <f t="shared" si="18"/>
        <v>139.16634306862079</v>
      </c>
      <c r="DN18" s="83">
        <f t="shared" si="18"/>
        <v>138.78579024665953</v>
      </c>
      <c r="DO18" s="83">
        <f t="shared" si="18"/>
        <v>138.41587256866063</v>
      </c>
      <c r="DP18" s="83">
        <f t="shared" si="18"/>
        <v>138.05626532074893</v>
      </c>
      <c r="DQ18" s="83">
        <f t="shared" si="18"/>
        <v>137.70665561990725</v>
      </c>
      <c r="DR18" s="83">
        <f t="shared" si="18"/>
        <v>137.36674551913177</v>
      </c>
      <c r="DS18" s="83">
        <f t="shared" si="18"/>
        <v>137.03625234646142</v>
      </c>
    </row>
    <row r="19" spans="1:123" s="87" customFormat="1" x14ac:dyDescent="0.25">
      <c r="A19" s="87" t="s">
        <v>121</v>
      </c>
      <c r="C19" s="88">
        <f t="shared" si="16"/>
        <v>15.142113593673901</v>
      </c>
      <c r="D19" s="89">
        <f t="shared" ref="D19:H19" si="19">D18-C18</f>
        <v>18.019115176471942</v>
      </c>
      <c r="E19" s="89">
        <f t="shared" si="19"/>
        <v>21.442747060001608</v>
      </c>
      <c r="F19" s="89">
        <f t="shared" si="19"/>
        <v>25.516869001401915</v>
      </c>
      <c r="G19" s="89">
        <f t="shared" si="19"/>
        <v>30.365074111668292</v>
      </c>
      <c r="H19" s="89">
        <f t="shared" si="19"/>
        <v>36.134438192885256</v>
      </c>
      <c r="I19" s="89">
        <f>I18-H18</f>
        <v>42.999981449533436</v>
      </c>
      <c r="J19" s="90">
        <f>I25*MIN(1,I24*$P$9*$P$5)</f>
        <v>54.860638052069731</v>
      </c>
      <c r="K19" s="90">
        <f t="shared" ref="K19:BV19" si="20">J25*MIN(1,J24*$P$9*$P$5*K11)</f>
        <v>23.063032724524625</v>
      </c>
      <c r="L19" s="90">
        <f t="shared" si="20"/>
        <v>26.37321062658496</v>
      </c>
      <c r="M19" s="90">
        <f t="shared" si="20"/>
        <v>30.308491517420773</v>
      </c>
      <c r="N19" s="90">
        <f t="shared" si="20"/>
        <v>34.986125524226203</v>
      </c>
      <c r="O19" s="90">
        <f t="shared" si="20"/>
        <v>40.545037199212963</v>
      </c>
      <c r="P19" s="106">
        <f t="shared" si="20"/>
        <v>47.149699613510037</v>
      </c>
      <c r="Q19" s="90">
        <f t="shared" si="20"/>
        <v>54.994645205008013</v>
      </c>
      <c r="R19" s="90">
        <f t="shared" si="20"/>
        <v>25.384493840141268</v>
      </c>
      <c r="S19" s="90">
        <f t="shared" si="20"/>
        <v>25.940071245708715</v>
      </c>
      <c r="T19" s="90">
        <f t="shared" si="20"/>
        <v>26.519677667415134</v>
      </c>
      <c r="U19" s="90">
        <f t="shared" si="20"/>
        <v>27.127751717335496</v>
      </c>
      <c r="V19" s="90">
        <f t="shared" si="20"/>
        <v>27.769471761070907</v>
      </c>
      <c r="W19" s="106">
        <f t="shared" si="20"/>
        <v>28.450855517645401</v>
      </c>
      <c r="X19" s="90">
        <f t="shared" si="20"/>
        <v>29.178862327301218</v>
      </c>
      <c r="Y19" s="90">
        <f t="shared" si="20"/>
        <v>30.463097682004459</v>
      </c>
      <c r="Z19" s="90">
        <f t="shared" si="20"/>
        <v>30.690185309301896</v>
      </c>
      <c r="AA19" s="90">
        <f t="shared" si="20"/>
        <v>30.680685079823554</v>
      </c>
      <c r="AB19" s="90">
        <f t="shared" si="20"/>
        <v>30.384327467711138</v>
      </c>
      <c r="AC19" s="90">
        <f t="shared" si="20"/>
        <v>29.741403745690633</v>
      </c>
      <c r="AD19" s="106">
        <f t="shared" si="20"/>
        <v>28.680965730796704</v>
      </c>
      <c r="AE19" s="90">
        <f t="shared" si="20"/>
        <v>27.118673434514331</v>
      </c>
      <c r="AF19" s="90">
        <f t="shared" si="20"/>
        <v>25.095426693948202</v>
      </c>
      <c r="AG19" s="90">
        <f t="shared" si="20"/>
        <v>25.466772079198666</v>
      </c>
      <c r="AH19" s="90">
        <f t="shared" si="20"/>
        <v>25.726346179527258</v>
      </c>
      <c r="AI19" s="90">
        <f t="shared" si="20"/>
        <v>25.835843108075434</v>
      </c>
      <c r="AJ19" s="162">
        <f t="shared" si="20"/>
        <v>25.749399237831316</v>
      </c>
      <c r="AK19" s="106">
        <f t="shared" si="20"/>
        <v>25.412189962327002</v>
      </c>
      <c r="AL19" s="90">
        <f t="shared" si="20"/>
        <v>23.108178031207629</v>
      </c>
      <c r="AM19" s="90">
        <f t="shared" si="20"/>
        <v>22.131346646336784</v>
      </c>
      <c r="AN19" s="90">
        <f t="shared" si="20"/>
        <v>21.860364443655143</v>
      </c>
      <c r="AO19" s="90">
        <f t="shared" si="20"/>
        <v>21.592120891595311</v>
      </c>
      <c r="AP19" s="90">
        <f t="shared" si="20"/>
        <v>21.329169585812568</v>
      </c>
      <c r="AQ19" s="162">
        <f t="shared" si="20"/>
        <v>21.073567864286908</v>
      </c>
      <c r="AR19" s="106">
        <f t="shared" si="20"/>
        <v>20.826762471021947</v>
      </c>
      <c r="AS19" s="90">
        <f t="shared" si="20"/>
        <v>20.589456872817646</v>
      </c>
      <c r="AT19" s="90">
        <f t="shared" si="20"/>
        <v>20.248763810280298</v>
      </c>
      <c r="AU19" s="90">
        <f t="shared" si="20"/>
        <v>19.902066625931329</v>
      </c>
      <c r="AV19" s="90">
        <f t="shared" si="20"/>
        <v>19.512668270069994</v>
      </c>
      <c r="AW19" s="90">
        <f t="shared" si="20"/>
        <v>19.091832495011293</v>
      </c>
      <c r="AX19" s="162">
        <f t="shared" si="20"/>
        <v>18.654008787534316</v>
      </c>
      <c r="AY19" s="106">
        <f t="shared" si="20"/>
        <v>18.217321605315089</v>
      </c>
      <c r="AZ19" s="90">
        <f t="shared" si="20"/>
        <v>17.80376541133289</v>
      </c>
      <c r="BA19" s="90">
        <f t="shared" si="20"/>
        <v>17.505395674276869</v>
      </c>
      <c r="BB19" s="90">
        <f t="shared" si="20"/>
        <v>17.276919701450208</v>
      </c>
      <c r="BC19" s="90">
        <f t="shared" si="20"/>
        <v>17.02798913779716</v>
      </c>
      <c r="BD19" s="90">
        <f t="shared" si="20"/>
        <v>16.758338198424838</v>
      </c>
      <c r="BE19" s="162">
        <f t="shared" si="20"/>
        <v>16.469279707151021</v>
      </c>
      <c r="BF19" s="106">
        <f t="shared" si="20"/>
        <v>16.164200726596086</v>
      </c>
      <c r="BG19" s="90">
        <f t="shared" si="20"/>
        <v>15.849073770498709</v>
      </c>
      <c r="BH19" s="90">
        <f t="shared" si="20"/>
        <v>15.580582498101839</v>
      </c>
      <c r="BI19" s="90">
        <f t="shared" si="20"/>
        <v>15.332356157853482</v>
      </c>
      <c r="BJ19" s="90">
        <f t="shared" si="20"/>
        <v>15.090737358659077</v>
      </c>
      <c r="BK19" s="90">
        <f t="shared" si="20"/>
        <v>14.856187567440466</v>
      </c>
      <c r="BL19" s="162">
        <f t="shared" si="20"/>
        <v>14.628623766326561</v>
      </c>
      <c r="BM19" s="106">
        <f t="shared" si="20"/>
        <v>14.407336749973219</v>
      </c>
      <c r="BN19" s="90">
        <f t="shared" si="20"/>
        <v>14.190982465340351</v>
      </c>
      <c r="BO19" s="90">
        <f t="shared" si="20"/>
        <v>13.977596801732393</v>
      </c>
      <c r="BP19" s="90">
        <f t="shared" si="20"/>
        <v>13.767401497649535</v>
      </c>
      <c r="BQ19" s="90">
        <f t="shared" si="20"/>
        <v>13.558830205147348</v>
      </c>
      <c r="BR19" s="90">
        <f t="shared" si="20"/>
        <v>13.354318362301788</v>
      </c>
      <c r="BS19" s="90">
        <f t="shared" si="20"/>
        <v>13.156077403283547</v>
      </c>
      <c r="BT19" s="106">
        <f t="shared" si="20"/>
        <v>12.965904446950232</v>
      </c>
      <c r="BU19" s="90">
        <f t="shared" si="20"/>
        <v>12.784953423389016</v>
      </c>
      <c r="BV19" s="90">
        <f t="shared" si="20"/>
        <v>12.613478188335</v>
      </c>
      <c r="BW19" s="90">
        <f t="shared" ref="BW19:DS19" si="21">BV25*MIN(1,BV24*$P$9*$P$5*BW11)</f>
        <v>12.446935605711156</v>
      </c>
      <c r="BX19" s="90">
        <f t="shared" si="21"/>
        <v>12.282911509847434</v>
      </c>
      <c r="BY19" s="90">
        <f t="shared" si="21"/>
        <v>12.121711866233301</v>
      </c>
      <c r="BZ19" s="90">
        <f t="shared" si="21"/>
        <v>11.963791962252353</v>
      </c>
      <c r="CA19" s="106">
        <f t="shared" si="21"/>
        <v>11.8097282344362</v>
      </c>
      <c r="CB19" s="90">
        <f t="shared" si="21"/>
        <v>11.66016738227872</v>
      </c>
      <c r="CC19" s="90">
        <f t="shared" si="21"/>
        <v>11.515747287272658</v>
      </c>
      <c r="CD19" s="90">
        <f t="shared" si="21"/>
        <v>11.375755604121416</v>
      </c>
      <c r="CE19" s="90">
        <f t="shared" si="21"/>
        <v>11.239868740992101</v>
      </c>
      <c r="CF19" s="90">
        <f t="shared" si="21"/>
        <v>11.10803614011307</v>
      </c>
      <c r="CG19" s="90">
        <f t="shared" si="21"/>
        <v>10.980104918628744</v>
      </c>
      <c r="CH19" s="106">
        <f t="shared" si="21"/>
        <v>10.855853241652806</v>
      </c>
      <c r="CI19" s="90">
        <f t="shared" si="21"/>
        <v>10.735032503052476</v>
      </c>
      <c r="CJ19" s="90">
        <f t="shared" si="21"/>
        <v>10.617416654412398</v>
      </c>
      <c r="CK19" s="90">
        <f t="shared" si="21"/>
        <v>10.502857468643631</v>
      </c>
      <c r="CL19" s="90">
        <f t="shared" si="21"/>
        <v>10.391356896337394</v>
      </c>
      <c r="CM19" s="90">
        <f t="shared" si="21"/>
        <v>10.283039729958226</v>
      </c>
      <c r="CN19" s="90">
        <f t="shared" si="21"/>
        <v>10.177955242526091</v>
      </c>
      <c r="CO19" s="106">
        <f t="shared" si="21"/>
        <v>10.076068684831391</v>
      </c>
      <c r="CP19" s="90">
        <f t="shared" si="21"/>
        <v>9.9772609972636239</v>
      </c>
      <c r="CQ19" s="90">
        <f t="shared" si="21"/>
        <v>9.8813393009022708</v>
      </c>
      <c r="CR19" s="90">
        <f t="shared" si="21"/>
        <v>9.7880606181856447</v>
      </c>
      <c r="CS19" s="90">
        <f t="shared" si="21"/>
        <v>9.6973124573464773</v>
      </c>
      <c r="CT19" s="90">
        <f t="shared" si="21"/>
        <v>9.6090564253214357</v>
      </c>
      <c r="CU19" s="90">
        <f t="shared" si="21"/>
        <v>9.5232568205725112</v>
      </c>
      <c r="CV19" s="106">
        <f t="shared" si="21"/>
        <v>9.4398766979526254</v>
      </c>
      <c r="CW19" s="90">
        <f t="shared" si="21"/>
        <v>9.3588725183890595</v>
      </c>
      <c r="CX19" s="90">
        <f t="shared" si="21"/>
        <v>9.2801881123476324</v>
      </c>
      <c r="CY19" s="90">
        <f t="shared" si="21"/>
        <v>9.2037490634636292</v>
      </c>
      <c r="CZ19" s="90">
        <f t="shared" si="21"/>
        <v>9.1294905415872485</v>
      </c>
      <c r="DA19" s="90">
        <f t="shared" si="21"/>
        <v>9.0573483763539286</v>
      </c>
      <c r="DB19" s="90">
        <f t="shared" si="21"/>
        <v>8.9872512255371504</v>
      </c>
      <c r="DC19" s="90">
        <f t="shared" si="21"/>
        <v>8.9191265877373098</v>
      </c>
      <c r="DD19" s="106">
        <f t="shared" si="21"/>
        <v>8.8529061520066303</v>
      </c>
      <c r="DE19" s="90">
        <f t="shared" si="21"/>
        <v>8.7885297997694245</v>
      </c>
      <c r="DF19" s="90">
        <f t="shared" si="21"/>
        <v>8.7259475506767483</v>
      </c>
      <c r="DG19" s="90">
        <f t="shared" si="21"/>
        <v>8.6651187379967727</v>
      </c>
      <c r="DH19" s="90">
        <f t="shared" si="21"/>
        <v>8.6060033578627486</v>
      </c>
      <c r="DI19" s="90">
        <f t="shared" si="21"/>
        <v>8.5485558649326361</v>
      </c>
      <c r="DJ19" s="90">
        <f t="shared" si="21"/>
        <v>8.4927263879464885</v>
      </c>
      <c r="DK19" s="106">
        <f t="shared" si="21"/>
        <v>8.4384627280533095</v>
      </c>
      <c r="DL19" s="90">
        <f t="shared" si="21"/>
        <v>8.3857129615673127</v>
      </c>
      <c r="DM19" s="90">
        <f t="shared" si="21"/>
        <v>8.3344283267147858</v>
      </c>
      <c r="DN19" s="90">
        <f t="shared" si="21"/>
        <v>8.2845659160355201</v>
      </c>
      <c r="DO19" s="90">
        <f t="shared" si="21"/>
        <v>8.2360856798638533</v>
      </c>
      <c r="DP19" s="90">
        <f t="shared" si="21"/>
        <v>8.1889486170209445</v>
      </c>
      <c r="DQ19" s="90">
        <f t="shared" si="21"/>
        <v>8.1431166871048024</v>
      </c>
      <c r="DR19" s="90">
        <f t="shared" si="21"/>
        <v>8.098552627277817</v>
      </c>
      <c r="DS19" s="90">
        <f t="shared" si="21"/>
        <v>8.0552197888969737</v>
      </c>
    </row>
    <row r="20" spans="1:123" s="53" customFormat="1" x14ac:dyDescent="0.25">
      <c r="A20" s="53" t="s">
        <v>83</v>
      </c>
      <c r="C20" s="109">
        <f t="shared" si="16"/>
        <v>38.556864225755326</v>
      </c>
      <c r="D20" s="109">
        <f t="shared" si="16"/>
        <v>45.882668428648834</v>
      </c>
      <c r="E20" s="109">
        <f t="shared" si="16"/>
        <v>54.600375430092114</v>
      </c>
      <c r="F20" s="109">
        <f t="shared" si="16"/>
        <v>64.974446761809617</v>
      </c>
      <c r="G20" s="109">
        <f t="shared" si="16"/>
        <v>77.319591646553434</v>
      </c>
      <c r="H20" s="109">
        <f>I20/(1+$V$5)</f>
        <v>92.010314059398581</v>
      </c>
      <c r="I20" s="82">
        <f>V4*AH6</f>
        <v>109.4922737306843</v>
      </c>
      <c r="J20" s="83">
        <f t="shared" ref="J20:BU20" si="22">I20-C21+J21</f>
        <v>113.52902874293136</v>
      </c>
      <c r="K20" s="83">
        <f t="shared" si="22"/>
        <v>110.47701047746187</v>
      </c>
      <c r="L20" s="83">
        <f t="shared" si="22"/>
        <v>106.63239354226843</v>
      </c>
      <c r="M20" s="83">
        <f t="shared" si="22"/>
        <v>101.84439952525534</v>
      </c>
      <c r="N20" s="83">
        <f t="shared" si="22"/>
        <v>95.933529788995742</v>
      </c>
      <c r="O20" s="83">
        <f t="shared" si="22"/>
        <v>88.686080439582511</v>
      </c>
      <c r="P20" s="105">
        <f t="shared" si="22"/>
        <v>79.847603795530674</v>
      </c>
      <c r="Q20" s="83">
        <f t="shared" si="22"/>
        <v>79.725750570760113</v>
      </c>
      <c r="R20" s="83">
        <f t="shared" si="22"/>
        <v>80.089655285087417</v>
      </c>
      <c r="S20" s="83">
        <f t="shared" si="22"/>
        <v>79.872466225642199</v>
      </c>
      <c r="T20" s="83">
        <f t="shared" si="22"/>
        <v>78.947026333234191</v>
      </c>
      <c r="U20" s="83">
        <f t="shared" si="22"/>
        <v>77.162055836641528</v>
      </c>
      <c r="V20" s="83">
        <f t="shared" si="22"/>
        <v>74.337577293722745</v>
      </c>
      <c r="W20" s="105">
        <f t="shared" si="22"/>
        <v>70.259474541373535</v>
      </c>
      <c r="X20" s="83">
        <f t="shared" si="22"/>
        <v>64.673022262338179</v>
      </c>
      <c r="Y20" s="83">
        <f t="shared" si="22"/>
        <v>64.538623184664345</v>
      </c>
      <c r="Z20" s="83">
        <f t="shared" si="22"/>
        <v>64.421035743949588</v>
      </c>
      <c r="AA20" s="83">
        <f t="shared" si="22"/>
        <v>64.289408494808015</v>
      </c>
      <c r="AB20" s="83">
        <f t="shared" si="22"/>
        <v>64.105843594284579</v>
      </c>
      <c r="AC20" s="83">
        <f t="shared" si="22"/>
        <v>63.824099652575562</v>
      </c>
      <c r="AD20" s="105">
        <f t="shared" si="22"/>
        <v>63.388061225256791</v>
      </c>
      <c r="AE20" s="83">
        <f t="shared" si="22"/>
        <v>62.729935483556403</v>
      </c>
      <c r="AF20" s="83">
        <f t="shared" si="22"/>
        <v>61.635875156942575</v>
      </c>
      <c r="AG20" s="83">
        <f t="shared" si="22"/>
        <v>60.571121847656364</v>
      </c>
      <c r="AH20" s="83">
        <f t="shared" si="22"/>
        <v>59.575816627299012</v>
      </c>
      <c r="AI20" s="83">
        <f t="shared" si="22"/>
        <v>58.695862808876214</v>
      </c>
      <c r="AJ20" s="161">
        <f t="shared" si="22"/>
        <v>57.983916919709401</v>
      </c>
      <c r="AK20" s="105">
        <f t="shared" si="22"/>
        <v>57.500566903803382</v>
      </c>
      <c r="AL20" s="83">
        <f t="shared" si="22"/>
        <v>57.072957084669433</v>
      </c>
      <c r="AM20" s="83">
        <f t="shared" si="22"/>
        <v>57.027341060603099</v>
      </c>
      <c r="AN20" s="83">
        <f t="shared" si="22"/>
        <v>56.836088018308743</v>
      </c>
      <c r="AO20" s="83">
        <f t="shared" si="22"/>
        <v>56.505641236067312</v>
      </c>
      <c r="AP20" s="83">
        <f t="shared" si="22"/>
        <v>56.048414954900359</v>
      </c>
      <c r="AQ20" s="161">
        <f t="shared" si="22"/>
        <v>55.483840654910821</v>
      </c>
      <c r="AR20" s="105">
        <f t="shared" si="22"/>
        <v>54.839602222054125</v>
      </c>
      <c r="AS20" s="83">
        <f t="shared" si="22"/>
        <v>54.395870850320208</v>
      </c>
      <c r="AT20" s="83">
        <f t="shared" si="22"/>
        <v>53.932733247445476</v>
      </c>
      <c r="AU20" s="83">
        <f t="shared" si="22"/>
        <v>53.514548689781911</v>
      </c>
      <c r="AV20" s="83">
        <f t="shared" si="22"/>
        <v>53.12915696378969</v>
      </c>
      <c r="AW20" s="83">
        <f t="shared" si="22"/>
        <v>52.763780858700571</v>
      </c>
      <c r="AX20" s="161">
        <f t="shared" si="22"/>
        <v>52.405375862278035</v>
      </c>
      <c r="AY20" s="105">
        <f t="shared" si="22"/>
        <v>52.04104236885626</v>
      </c>
      <c r="AZ20" s="83">
        <f t="shared" si="22"/>
        <v>51.658511131026799</v>
      </c>
      <c r="BA20" s="83">
        <f t="shared" si="22"/>
        <v>51.293507180892064</v>
      </c>
      <c r="BB20" s="83">
        <f t="shared" si="22"/>
        <v>50.935033376576811</v>
      </c>
      <c r="BC20" s="83">
        <f t="shared" si="22"/>
        <v>50.592747576689277</v>
      </c>
      <c r="BD20" s="83">
        <f t="shared" si="22"/>
        <v>50.274109043360426</v>
      </c>
      <c r="BE20" s="161">
        <f t="shared" si="22"/>
        <v>49.983898205084074</v>
      </c>
      <c r="BF20" s="105">
        <f t="shared" si="22"/>
        <v>49.723686150849971</v>
      </c>
      <c r="BG20" s="83">
        <f t="shared" si="22"/>
        <v>49.49124379653508</v>
      </c>
      <c r="BH20" s="83">
        <f t="shared" si="22"/>
        <v>49.256490117490991</v>
      </c>
      <c r="BI20" s="83">
        <f t="shared" si="22"/>
        <v>49.012932565687059</v>
      </c>
      <c r="BJ20" s="83">
        <f t="shared" si="22"/>
        <v>48.762367473355653</v>
      </c>
      <c r="BK20" s="83">
        <f t="shared" si="22"/>
        <v>48.507720845744046</v>
      </c>
      <c r="BL20" s="161">
        <f t="shared" si="22"/>
        <v>48.252780406773411</v>
      </c>
      <c r="BM20" s="105">
        <f t="shared" si="22"/>
        <v>48.001852055458087</v>
      </c>
      <c r="BN20" s="83">
        <f t="shared" si="22"/>
        <v>47.759331921004936</v>
      </c>
      <c r="BO20" s="83">
        <f t="shared" si="22"/>
        <v>47.529191853587456</v>
      </c>
      <c r="BP20" s="83">
        <f t="shared" si="22"/>
        <v>47.310959412163754</v>
      </c>
      <c r="BQ20" s="83">
        <f t="shared" si="22"/>
        <v>47.102710948020921</v>
      </c>
      <c r="BR20" s="83">
        <f t="shared" si="22"/>
        <v>46.902470102527815</v>
      </c>
      <c r="BS20" s="83">
        <f t="shared" si="22"/>
        <v>46.708404172001408</v>
      </c>
      <c r="BT20" s="105">
        <f t="shared" si="22"/>
        <v>46.519017271259635</v>
      </c>
      <c r="BU20" s="83">
        <f t="shared" si="22"/>
        <v>46.333332967394881</v>
      </c>
      <c r="BV20" s="83">
        <f t="shared" ref="BV20:DS20" si="23">BU20-BO21+BV21</f>
        <v>46.151056076973276</v>
      </c>
      <c r="BW20" s="83">
        <f t="shared" si="23"/>
        <v>45.972710431602358</v>
      </c>
      <c r="BX20" s="83">
        <f t="shared" si="23"/>
        <v>45.799306393757597</v>
      </c>
      <c r="BY20" s="83">
        <f t="shared" si="23"/>
        <v>45.631412440912989</v>
      </c>
      <c r="BZ20" s="83">
        <f t="shared" si="23"/>
        <v>45.46915327913424</v>
      </c>
      <c r="CA20" s="105">
        <f t="shared" si="23"/>
        <v>45.312244094319681</v>
      </c>
      <c r="CB20" s="83">
        <f t="shared" si="23"/>
        <v>45.160067576011116</v>
      </c>
      <c r="CC20" s="83">
        <f t="shared" si="23"/>
        <v>45.011798354664698</v>
      </c>
      <c r="CD20" s="83">
        <f t="shared" si="23"/>
        <v>44.867145655412216</v>
      </c>
      <c r="CE20" s="83">
        <f t="shared" si="23"/>
        <v>44.72605657172447</v>
      </c>
      <c r="CF20" s="83">
        <f t="shared" si="23"/>
        <v>44.588592184974885</v>
      </c>
      <c r="CG20" s="83">
        <f t="shared" si="23"/>
        <v>44.454872334446662</v>
      </c>
      <c r="CH20" s="105">
        <f t="shared" si="23"/>
        <v>44.325018180430149</v>
      </c>
      <c r="CI20" s="83">
        <f t="shared" si="23"/>
        <v>44.199096388739335</v>
      </c>
      <c r="CJ20" s="83">
        <f t="shared" si="23"/>
        <v>44.077070492053316</v>
      </c>
      <c r="CK20" s="83">
        <f t="shared" si="23"/>
        <v>43.95876581973458</v>
      </c>
      <c r="CL20" s="83">
        <f t="shared" si="23"/>
        <v>43.843969612944186</v>
      </c>
      <c r="CM20" s="83">
        <f t="shared" si="23"/>
        <v>43.732462402848348</v>
      </c>
      <c r="CN20" s="83">
        <f t="shared" si="23"/>
        <v>43.624047466210712</v>
      </c>
      <c r="CO20" s="105">
        <f t="shared" si="23"/>
        <v>43.51857194947906</v>
      </c>
      <c r="CP20" s="83">
        <f t="shared" si="23"/>
        <v>43.41593790417172</v>
      </c>
      <c r="CQ20" s="83">
        <f t="shared" si="23"/>
        <v>43.316101621217001</v>
      </c>
      <c r="CR20" s="83">
        <f t="shared" si="23"/>
        <v>43.219060090594084</v>
      </c>
      <c r="CS20" s="83">
        <f t="shared" si="23"/>
        <v>43.124801321961471</v>
      </c>
      <c r="CT20" s="83">
        <f t="shared" si="23"/>
        <v>43.033279105344931</v>
      </c>
      <c r="CU20" s="83">
        <f t="shared" si="23"/>
        <v>42.944417676988643</v>
      </c>
      <c r="CV20" s="105">
        <f t="shared" si="23"/>
        <v>42.858120969497378</v>
      </c>
      <c r="CW20" s="83">
        <f t="shared" si="23"/>
        <v>42.774285110253572</v>
      </c>
      <c r="CX20" s="83">
        <f t="shared" si="23"/>
        <v>42.692812367864285</v>
      </c>
      <c r="CY20" s="83">
        <f t="shared" si="23"/>
        <v>42.613624263312765</v>
      </c>
      <c r="CZ20" s="83">
        <f t="shared" si="23"/>
        <v>42.536656461034681</v>
      </c>
      <c r="DA20" s="83">
        <f t="shared" si="23"/>
        <v>42.461853941680886</v>
      </c>
      <c r="DB20" s="83">
        <f t="shared" si="23"/>
        <v>42.389166495649128</v>
      </c>
      <c r="DC20" s="83">
        <f t="shared" si="23"/>
        <v>42.318544477977468</v>
      </c>
      <c r="DD20" s="105">
        <f t="shared" si="23"/>
        <v>42.249935571098732</v>
      </c>
      <c r="DE20" s="83">
        <f t="shared" si="23"/>
        <v>42.183283199031074</v>
      </c>
      <c r="DF20" s="83">
        <f t="shared" si="23"/>
        <v>42.118527052330329</v>
      </c>
      <c r="DG20" s="83">
        <f t="shared" si="23"/>
        <v>42.055605925510974</v>
      </c>
      <c r="DH20" s="83">
        <f t="shared" si="23"/>
        <v>41.994460000274721</v>
      </c>
      <c r="DI20" s="83">
        <f t="shared" si="23"/>
        <v>41.935033137837259</v>
      </c>
      <c r="DJ20" s="83">
        <f t="shared" si="23"/>
        <v>41.877273975370812</v>
      </c>
      <c r="DK20" s="105">
        <f t="shared" si="23"/>
        <v>41.821135829371258</v>
      </c>
      <c r="DL20" s="83">
        <f t="shared" si="23"/>
        <v>41.766575563613294</v>
      </c>
      <c r="DM20" s="83">
        <f t="shared" si="23"/>
        <v>41.713551744470664</v>
      </c>
      <c r="DN20" s="83">
        <f t="shared" si="23"/>
        <v>41.662022570107638</v>
      </c>
      <c r="DO20" s="83">
        <f t="shared" si="23"/>
        <v>41.611945369427268</v>
      </c>
      <c r="DP20" s="83">
        <f t="shared" si="23"/>
        <v>41.563277085142673</v>
      </c>
      <c r="DQ20" s="83">
        <f t="shared" si="23"/>
        <v>41.515974995510248</v>
      </c>
      <c r="DR20" s="83">
        <f t="shared" si="23"/>
        <v>41.469997475931315</v>
      </c>
      <c r="DS20" s="83">
        <f t="shared" si="23"/>
        <v>41.425304599274952</v>
      </c>
    </row>
    <row r="21" spans="1:123" s="87" customFormat="1" x14ac:dyDescent="0.25">
      <c r="A21" s="87" t="s">
        <v>122</v>
      </c>
      <c r="C21" s="88">
        <f t="shared" si="16"/>
        <v>6.1561379856247971</v>
      </c>
      <c r="D21" s="89">
        <f t="shared" ref="D21:H21" si="24">D20-C20</f>
        <v>7.325804202893508</v>
      </c>
      <c r="E21" s="89">
        <f t="shared" si="24"/>
        <v>8.71770700144328</v>
      </c>
      <c r="F21" s="89">
        <f t="shared" si="24"/>
        <v>10.374071331717502</v>
      </c>
      <c r="G21" s="89">
        <f t="shared" si="24"/>
        <v>12.345144884743817</v>
      </c>
      <c r="H21" s="89">
        <f t="shared" si="24"/>
        <v>14.690722412845147</v>
      </c>
      <c r="I21" s="89">
        <f>I20-H20</f>
        <v>17.481959671285722</v>
      </c>
      <c r="J21" s="90">
        <f>I26*MIN(1,I28*$P$9*$P$6)</f>
        <v>10.192892997871853</v>
      </c>
      <c r="K21" s="90">
        <f t="shared" ref="K21:BV21" si="25">J26*MIN(1,J28*$P$9*$P$6*K11)</f>
        <v>4.2737859374240275</v>
      </c>
      <c r="L21" s="90">
        <f t="shared" si="25"/>
        <v>4.8730900662498291</v>
      </c>
      <c r="M21" s="90">
        <f t="shared" si="25"/>
        <v>5.586077314704414</v>
      </c>
      <c r="N21" s="90">
        <f t="shared" si="25"/>
        <v>6.4342751484842191</v>
      </c>
      <c r="O21" s="90">
        <f t="shared" si="25"/>
        <v>7.4432730634319162</v>
      </c>
      <c r="P21" s="106">
        <f t="shared" si="25"/>
        <v>8.6434830272338825</v>
      </c>
      <c r="Q21" s="90">
        <f t="shared" si="25"/>
        <v>10.071039773101285</v>
      </c>
      <c r="R21" s="90">
        <f t="shared" si="25"/>
        <v>4.6376906517513206</v>
      </c>
      <c r="S21" s="90">
        <f t="shared" si="25"/>
        <v>4.6559010068046076</v>
      </c>
      <c r="T21" s="90">
        <f t="shared" si="25"/>
        <v>4.660637422296408</v>
      </c>
      <c r="U21" s="90">
        <f t="shared" si="25"/>
        <v>4.6493046518915522</v>
      </c>
      <c r="V21" s="90">
        <f t="shared" si="25"/>
        <v>4.6187945205131298</v>
      </c>
      <c r="W21" s="106">
        <f t="shared" si="25"/>
        <v>4.5653802748846797</v>
      </c>
      <c r="X21" s="90">
        <f t="shared" si="25"/>
        <v>4.4845874940659334</v>
      </c>
      <c r="Y21" s="90">
        <f t="shared" si="25"/>
        <v>4.5032915740774877</v>
      </c>
      <c r="Z21" s="90">
        <f t="shared" si="25"/>
        <v>4.5383135660898439</v>
      </c>
      <c r="AA21" s="90">
        <f t="shared" si="25"/>
        <v>4.5290101731548384</v>
      </c>
      <c r="AB21" s="90">
        <f t="shared" si="25"/>
        <v>4.4657397513681172</v>
      </c>
      <c r="AC21" s="90">
        <f t="shared" si="25"/>
        <v>4.3370505788041074</v>
      </c>
      <c r="AD21" s="106">
        <f t="shared" si="25"/>
        <v>4.1293418475659083</v>
      </c>
      <c r="AE21" s="90">
        <f t="shared" si="25"/>
        <v>3.8264617523655442</v>
      </c>
      <c r="AF21" s="90">
        <f t="shared" si="25"/>
        <v>3.4092312474636577</v>
      </c>
      <c r="AG21" s="90">
        <f t="shared" si="25"/>
        <v>3.4735602568036299</v>
      </c>
      <c r="AH21" s="90">
        <f t="shared" si="25"/>
        <v>3.5337049527974851</v>
      </c>
      <c r="AI21" s="90">
        <f t="shared" si="25"/>
        <v>3.5857859329453192</v>
      </c>
      <c r="AJ21" s="162">
        <f t="shared" si="25"/>
        <v>3.6251046896372943</v>
      </c>
      <c r="AK21" s="106">
        <f t="shared" si="25"/>
        <v>3.6459918316598912</v>
      </c>
      <c r="AL21" s="90">
        <f t="shared" si="25"/>
        <v>3.3988519332315952</v>
      </c>
      <c r="AM21" s="90">
        <f t="shared" si="25"/>
        <v>3.3636152233973244</v>
      </c>
      <c r="AN21" s="90">
        <f t="shared" si="25"/>
        <v>3.2823072145092724</v>
      </c>
      <c r="AO21" s="90">
        <f t="shared" si="25"/>
        <v>3.2032581705560577</v>
      </c>
      <c r="AP21" s="90">
        <f t="shared" si="25"/>
        <v>3.1285596517783669</v>
      </c>
      <c r="AQ21" s="162">
        <f t="shared" si="25"/>
        <v>3.0605303896477558</v>
      </c>
      <c r="AR21" s="106">
        <f t="shared" si="25"/>
        <v>3.0017533988031948</v>
      </c>
      <c r="AS21" s="90">
        <f t="shared" si="25"/>
        <v>2.955120561497679</v>
      </c>
      <c r="AT21" s="90">
        <f t="shared" si="25"/>
        <v>2.9004776205225924</v>
      </c>
      <c r="AU21" s="90">
        <f t="shared" si="25"/>
        <v>2.8641226568457103</v>
      </c>
      <c r="AV21" s="90">
        <f t="shared" si="25"/>
        <v>2.817866444563832</v>
      </c>
      <c r="AW21" s="90">
        <f t="shared" si="25"/>
        <v>2.763183546689246</v>
      </c>
      <c r="AX21" s="162">
        <f t="shared" si="25"/>
        <v>2.7021253932252147</v>
      </c>
      <c r="AY21" s="106">
        <f t="shared" si="25"/>
        <v>2.6374199053814227</v>
      </c>
      <c r="AZ21" s="90">
        <f t="shared" si="25"/>
        <v>2.5725893236682169</v>
      </c>
      <c r="BA21" s="90">
        <f t="shared" si="25"/>
        <v>2.5354736703878582</v>
      </c>
      <c r="BB21" s="90">
        <f t="shared" si="25"/>
        <v>2.5056488525304546</v>
      </c>
      <c r="BC21" s="90">
        <f t="shared" si="25"/>
        <v>2.4755806446762985</v>
      </c>
      <c r="BD21" s="90">
        <f t="shared" si="25"/>
        <v>2.4445450133603939</v>
      </c>
      <c r="BE21" s="162">
        <f t="shared" si="25"/>
        <v>2.411914554948865</v>
      </c>
      <c r="BF21" s="106">
        <f t="shared" si="25"/>
        <v>2.3772078511473187</v>
      </c>
      <c r="BG21" s="90">
        <f t="shared" si="25"/>
        <v>2.3401469693533268</v>
      </c>
      <c r="BH21" s="90">
        <f t="shared" si="25"/>
        <v>2.3007199913437706</v>
      </c>
      <c r="BI21" s="90">
        <f t="shared" si="25"/>
        <v>2.2620913007265275</v>
      </c>
      <c r="BJ21" s="90">
        <f t="shared" si="25"/>
        <v>2.2250155523448951</v>
      </c>
      <c r="BK21" s="90">
        <f t="shared" si="25"/>
        <v>2.1898983857487888</v>
      </c>
      <c r="BL21" s="162">
        <f t="shared" si="25"/>
        <v>2.1569741159782292</v>
      </c>
      <c r="BM21" s="106">
        <f t="shared" si="25"/>
        <v>2.1262794998319916</v>
      </c>
      <c r="BN21" s="90">
        <f t="shared" si="25"/>
        <v>2.0976268349001761</v>
      </c>
      <c r="BO21" s="90">
        <f t="shared" si="25"/>
        <v>2.0705799239262874</v>
      </c>
      <c r="BP21" s="90">
        <f t="shared" si="25"/>
        <v>2.0438588593028206</v>
      </c>
      <c r="BQ21" s="90">
        <f t="shared" si="25"/>
        <v>2.016767088202061</v>
      </c>
      <c r="BR21" s="90">
        <f t="shared" si="25"/>
        <v>1.9896575402556831</v>
      </c>
      <c r="BS21" s="90">
        <f t="shared" si="25"/>
        <v>1.9629081854518202</v>
      </c>
      <c r="BT21" s="106">
        <f t="shared" si="25"/>
        <v>1.9368925990902206</v>
      </c>
      <c r="BU21" s="90">
        <f t="shared" si="25"/>
        <v>1.911942531035419</v>
      </c>
      <c r="BV21" s="90">
        <f t="shared" si="25"/>
        <v>1.8883030335046804</v>
      </c>
      <c r="BW21" s="90">
        <f t="shared" ref="BW21:DS21" si="26">BV26*MIN(1,BV28*$P$9*$P$6*BW11)</f>
        <v>1.8655132139319053</v>
      </c>
      <c r="BX21" s="90">
        <f t="shared" si="26"/>
        <v>1.8433630503573004</v>
      </c>
      <c r="BY21" s="90">
        <f t="shared" si="26"/>
        <v>1.8217635874110742</v>
      </c>
      <c r="BZ21" s="90">
        <f t="shared" si="26"/>
        <v>1.8006490236730768</v>
      </c>
      <c r="CA21" s="106">
        <f t="shared" si="26"/>
        <v>1.7799834142756639</v>
      </c>
      <c r="CB21" s="90">
        <f t="shared" si="26"/>
        <v>1.7597660127268553</v>
      </c>
      <c r="CC21" s="90">
        <f t="shared" si="26"/>
        <v>1.7400338121582646</v>
      </c>
      <c r="CD21" s="90">
        <f t="shared" si="26"/>
        <v>1.7208605146794218</v>
      </c>
      <c r="CE21" s="90">
        <f t="shared" si="26"/>
        <v>1.7022739666695546</v>
      </c>
      <c r="CF21" s="90">
        <f t="shared" si="26"/>
        <v>1.6842992006614925</v>
      </c>
      <c r="CG21" s="90">
        <f t="shared" si="26"/>
        <v>1.6669291731448517</v>
      </c>
      <c r="CH21" s="106">
        <f t="shared" si="26"/>
        <v>1.6501292602591457</v>
      </c>
      <c r="CI21" s="90">
        <f t="shared" si="26"/>
        <v>1.6338442210360435</v>
      </c>
      <c r="CJ21" s="90">
        <f t="shared" si="26"/>
        <v>1.6180079154722486</v>
      </c>
      <c r="CK21" s="90">
        <f t="shared" si="26"/>
        <v>1.6025558423606854</v>
      </c>
      <c r="CL21" s="90">
        <f t="shared" si="26"/>
        <v>1.5874777598791552</v>
      </c>
      <c r="CM21" s="90">
        <f t="shared" si="26"/>
        <v>1.5727919905656533</v>
      </c>
      <c r="CN21" s="90">
        <f t="shared" si="26"/>
        <v>1.5585142365072118</v>
      </c>
      <c r="CO21" s="106">
        <f t="shared" si="26"/>
        <v>1.5446537435274972</v>
      </c>
      <c r="CP21" s="90">
        <f t="shared" si="26"/>
        <v>1.5312101757287049</v>
      </c>
      <c r="CQ21" s="90">
        <f t="shared" si="26"/>
        <v>1.5181716325175252</v>
      </c>
      <c r="CR21" s="90">
        <f t="shared" si="26"/>
        <v>1.5055143117377694</v>
      </c>
      <c r="CS21" s="90">
        <f t="shared" si="26"/>
        <v>1.4932189912465408</v>
      </c>
      <c r="CT21" s="90">
        <f t="shared" si="26"/>
        <v>1.4812697739491176</v>
      </c>
      <c r="CU21" s="90">
        <f t="shared" si="26"/>
        <v>1.4696528081509264</v>
      </c>
      <c r="CV21" s="106">
        <f t="shared" si="26"/>
        <v>1.4583570360362357</v>
      </c>
      <c r="CW21" s="90">
        <f t="shared" si="26"/>
        <v>1.447374316484894</v>
      </c>
      <c r="CX21" s="90">
        <f t="shared" si="26"/>
        <v>1.4366988901282336</v>
      </c>
      <c r="CY21" s="90">
        <f t="shared" si="26"/>
        <v>1.4263262071862504</v>
      </c>
      <c r="CZ21" s="90">
        <f t="shared" si="26"/>
        <v>1.4162511889684573</v>
      </c>
      <c r="DA21" s="90">
        <f t="shared" si="26"/>
        <v>1.4064672545953181</v>
      </c>
      <c r="DB21" s="90">
        <f t="shared" si="26"/>
        <v>1.3969653621191693</v>
      </c>
      <c r="DC21" s="90">
        <f t="shared" si="26"/>
        <v>1.3877350183645718</v>
      </c>
      <c r="DD21" s="106">
        <f t="shared" si="26"/>
        <v>1.378765409606161</v>
      </c>
      <c r="DE21" s="90">
        <f t="shared" si="26"/>
        <v>1.3700465180605756</v>
      </c>
      <c r="DF21" s="90">
        <f t="shared" si="26"/>
        <v>1.3615700604855046</v>
      </c>
      <c r="DG21" s="90">
        <f t="shared" si="26"/>
        <v>1.3533300621491076</v>
      </c>
      <c r="DH21" s="90">
        <f t="shared" si="26"/>
        <v>1.345321329359064</v>
      </c>
      <c r="DI21" s="90">
        <f t="shared" si="26"/>
        <v>1.3375384996817044</v>
      </c>
      <c r="DJ21" s="90">
        <f t="shared" si="26"/>
        <v>1.3299758558981265</v>
      </c>
      <c r="DK21" s="106">
        <f t="shared" si="26"/>
        <v>1.3226272636066041</v>
      </c>
      <c r="DL21" s="90">
        <f t="shared" si="26"/>
        <v>1.3154862523026118</v>
      </c>
      <c r="DM21" s="90">
        <f t="shared" si="26"/>
        <v>1.3085462413428741</v>
      </c>
      <c r="DN21" s="90">
        <f t="shared" si="26"/>
        <v>1.3018008877860818</v>
      </c>
      <c r="DO21" s="90">
        <f t="shared" si="26"/>
        <v>1.2952441286786933</v>
      </c>
      <c r="DP21" s="90">
        <f t="shared" si="26"/>
        <v>1.2888702153971081</v>
      </c>
      <c r="DQ21" s="90">
        <f t="shared" si="26"/>
        <v>1.2826737662656991</v>
      </c>
      <c r="DR21" s="90">
        <f t="shared" si="26"/>
        <v>1.2766497440276705</v>
      </c>
      <c r="DS21" s="90">
        <f t="shared" si="26"/>
        <v>1.2707933756462524</v>
      </c>
    </row>
    <row r="22" spans="1:123" s="53" customFormat="1" ht="16.5" customHeight="1" x14ac:dyDescent="0.25">
      <c r="A22" s="53" t="s">
        <v>84</v>
      </c>
      <c r="C22" s="109">
        <f t="shared" si="16"/>
        <v>7.4626188824042572</v>
      </c>
      <c r="D22" s="109">
        <f t="shared" si="16"/>
        <v>8.8805164700610657</v>
      </c>
      <c r="E22" s="109">
        <f t="shared" si="16"/>
        <v>10.567814599372667</v>
      </c>
      <c r="F22" s="109">
        <f t="shared" si="16"/>
        <v>12.575699373253475</v>
      </c>
      <c r="G22" s="109">
        <f t="shared" si="16"/>
        <v>14.965082254171634</v>
      </c>
      <c r="H22" s="109">
        <f>I22/(1+$V$5)</f>
        <v>17.808447882464243</v>
      </c>
      <c r="I22" s="82">
        <f>V4*AH7</f>
        <v>21.192052980132448</v>
      </c>
      <c r="J22" s="83">
        <f t="shared" ref="J22:BU22" si="27">I22-C23+J23</f>
        <v>20.665818416751641</v>
      </c>
      <c r="K22" s="83">
        <f t="shared" si="27"/>
        <v>20.178101503282246</v>
      </c>
      <c r="L22" s="83">
        <f t="shared" si="27"/>
        <v>19.551437070119277</v>
      </c>
      <c r="M22" s="83">
        <f t="shared" si="27"/>
        <v>18.75938771406506</v>
      </c>
      <c r="N22" s="83">
        <f t="shared" si="27"/>
        <v>17.770478199186481</v>
      </c>
      <c r="O22" s="83">
        <f t="shared" si="27"/>
        <v>16.547232489696238</v>
      </c>
      <c r="P22" s="105">
        <f t="shared" si="27"/>
        <v>15.045025484646406</v>
      </c>
      <c r="Q22" s="83">
        <f t="shared" si="27"/>
        <v>16.571927344105873</v>
      </c>
      <c r="R22" s="83">
        <f t="shared" si="27"/>
        <v>16.695545505431305</v>
      </c>
      <c r="S22" s="83">
        <f t="shared" si="27"/>
        <v>16.709488238244624</v>
      </c>
      <c r="T22" s="83">
        <f t="shared" si="27"/>
        <v>16.588520265315921</v>
      </c>
      <c r="U22" s="83">
        <f t="shared" si="27"/>
        <v>16.302613244194603</v>
      </c>
      <c r="V22" s="83">
        <f t="shared" si="27"/>
        <v>15.816034656655233</v>
      </c>
      <c r="W22" s="105">
        <f t="shared" si="27"/>
        <v>15.086263429049119</v>
      </c>
      <c r="X22" s="83">
        <f t="shared" si="27"/>
        <v>14.062699308838454</v>
      </c>
      <c r="Y22" s="83">
        <f t="shared" si="27"/>
        <v>14.177784454097115</v>
      </c>
      <c r="Z22" s="83">
        <f t="shared" si="27"/>
        <v>14.28145875786616</v>
      </c>
      <c r="AA22" s="83">
        <f t="shared" si="27"/>
        <v>14.362749115797538</v>
      </c>
      <c r="AB22" s="83">
        <f t="shared" si="27"/>
        <v>14.408300876222576</v>
      </c>
      <c r="AC22" s="83">
        <f t="shared" si="27"/>
        <v>14.401938235791672</v>
      </c>
      <c r="AD22" s="105">
        <f t="shared" si="27"/>
        <v>14.324145262159725</v>
      </c>
      <c r="AE22" s="83">
        <f t="shared" si="27"/>
        <v>14.151454022075173</v>
      </c>
      <c r="AF22" s="83">
        <f t="shared" si="27"/>
        <v>13.871076291582366</v>
      </c>
      <c r="AG22" s="83">
        <f t="shared" si="27"/>
        <v>13.602251858309126</v>
      </c>
      <c r="AH22" s="83">
        <f t="shared" si="27"/>
        <v>13.355064775414117</v>
      </c>
      <c r="AI22" s="83">
        <f t="shared" si="27"/>
        <v>13.141005316565032</v>
      </c>
      <c r="AJ22" s="161">
        <f t="shared" si="27"/>
        <v>12.973209962945187</v>
      </c>
      <c r="AK22" s="105">
        <f t="shared" si="27"/>
        <v>12.866746335809689</v>
      </c>
      <c r="AL22" s="83">
        <f t="shared" si="27"/>
        <v>12.774409363329926</v>
      </c>
      <c r="AM22" s="83">
        <f t="shared" si="27"/>
        <v>12.781342213665848</v>
      </c>
      <c r="AN22" s="83">
        <f t="shared" si="27"/>
        <v>12.746413556222105</v>
      </c>
      <c r="AO22" s="83">
        <f t="shared" si="27"/>
        <v>12.671568801344678</v>
      </c>
      <c r="AP22" s="83">
        <f t="shared" si="27"/>
        <v>12.560316397066629</v>
      </c>
      <c r="AQ22" s="161">
        <f t="shared" si="27"/>
        <v>12.417999579338439</v>
      </c>
      <c r="AR22" s="105">
        <f t="shared" si="27"/>
        <v>12.252117286527668</v>
      </c>
      <c r="AS22" s="83">
        <f t="shared" si="27"/>
        <v>12.137245426180083</v>
      </c>
      <c r="AT22" s="83">
        <f t="shared" si="27"/>
        <v>12.014884728195891</v>
      </c>
      <c r="AU22" s="83">
        <f t="shared" si="27"/>
        <v>11.901878491494132</v>
      </c>
      <c r="AV22" s="83">
        <f t="shared" si="27"/>
        <v>11.795180339691401</v>
      </c>
      <c r="AW22" s="83">
        <f t="shared" si="27"/>
        <v>11.691705676062535</v>
      </c>
      <c r="AX22" s="161">
        <f t="shared" si="27"/>
        <v>11.588443216063444</v>
      </c>
      <c r="AY22" s="105">
        <f t="shared" si="27"/>
        <v>11.482586547261317</v>
      </c>
      <c r="AZ22" s="83">
        <f t="shared" si="27"/>
        <v>11.371690126100182</v>
      </c>
      <c r="BA22" s="83">
        <f t="shared" si="27"/>
        <v>11.266603713743891</v>
      </c>
      <c r="BB22" s="83">
        <f t="shared" si="27"/>
        <v>11.165741295056241</v>
      </c>
      <c r="BC22" s="83">
        <f t="shared" si="27"/>
        <v>11.071289518587148</v>
      </c>
      <c r="BD22" s="83">
        <f t="shared" si="27"/>
        <v>10.984815738177472</v>
      </c>
      <c r="BE22" s="161">
        <f t="shared" si="27"/>
        <v>10.9071445185052</v>
      </c>
      <c r="BF22" s="105">
        <f t="shared" si="27"/>
        <v>10.838220891422662</v>
      </c>
      <c r="BG22" s="83">
        <f t="shared" si="27"/>
        <v>10.776956890985121</v>
      </c>
      <c r="BH22" s="83">
        <f t="shared" si="27"/>
        <v>10.714688870902375</v>
      </c>
      <c r="BI22" s="83">
        <f t="shared" si="27"/>
        <v>10.649122055056598</v>
      </c>
      <c r="BJ22" s="83">
        <f t="shared" si="27"/>
        <v>10.581006497597908</v>
      </c>
      <c r="BK22" s="83">
        <f t="shared" si="27"/>
        <v>10.511353151052909</v>
      </c>
      <c r="BL22" s="161">
        <f t="shared" si="27"/>
        <v>10.44135532612138</v>
      </c>
      <c r="BM22" s="105">
        <f t="shared" si="27"/>
        <v>10.372290091810537</v>
      </c>
      <c r="BN22" s="83">
        <f t="shared" si="27"/>
        <v>10.305397048621975</v>
      </c>
      <c r="BO22" s="83">
        <f t="shared" si="27"/>
        <v>10.24173320656484</v>
      </c>
      <c r="BP22" s="83">
        <f t="shared" si="27"/>
        <v>10.181248993109239</v>
      </c>
      <c r="BQ22" s="83">
        <f t="shared" si="27"/>
        <v>10.123410852850201</v>
      </c>
      <c r="BR22" s="83">
        <f t="shared" si="27"/>
        <v>10.06770397828776</v>
      </c>
      <c r="BS22" s="83">
        <f t="shared" si="27"/>
        <v>10.013679668410541</v>
      </c>
      <c r="BT22" s="105">
        <f t="shared" si="27"/>
        <v>9.9610005347873294</v>
      </c>
      <c r="BU22" s="83">
        <f t="shared" si="27"/>
        <v>9.9094814430769151</v>
      </c>
      <c r="BV22" s="83">
        <f t="shared" ref="BV22:DS22" si="28">BU22-BO23+BV23</f>
        <v>9.8591229728337861</v>
      </c>
      <c r="BW22" s="83">
        <f t="shared" si="28"/>
        <v>9.8100214363309792</v>
      </c>
      <c r="BX22" s="83">
        <f t="shared" si="28"/>
        <v>9.7623986150487152</v>
      </c>
      <c r="BY22" s="83">
        <f t="shared" si="28"/>
        <v>9.7163527277949147</v>
      </c>
      <c r="BZ22" s="83">
        <f t="shared" si="28"/>
        <v>9.6718633149204098</v>
      </c>
      <c r="CA22" s="105">
        <f t="shared" si="28"/>
        <v>9.628805528722248</v>
      </c>
      <c r="CB22" s="83">
        <f t="shared" si="28"/>
        <v>9.5869756286601859</v>
      </c>
      <c r="CC22" s="83">
        <f t="shared" si="28"/>
        <v>9.5461288282464789</v>
      </c>
      <c r="CD22" s="83">
        <f t="shared" si="28"/>
        <v>9.5062138105133425</v>
      </c>
      <c r="CE22" s="83">
        <f t="shared" si="28"/>
        <v>9.4672517748163596</v>
      </c>
      <c r="CF22" s="83">
        <f t="shared" si="28"/>
        <v>9.4292865305828286</v>
      </c>
      <c r="CG22" s="83">
        <f t="shared" si="28"/>
        <v>9.3923686917200442</v>
      </c>
      <c r="CH22" s="105">
        <f t="shared" si="28"/>
        <v>9.3565400849677491</v>
      </c>
      <c r="CI22" s="83">
        <f t="shared" si="28"/>
        <v>9.3218194135624532</v>
      </c>
      <c r="CJ22" s="83">
        <f t="shared" si="28"/>
        <v>9.2881907072856684</v>
      </c>
      <c r="CK22" s="83">
        <f t="shared" si="28"/>
        <v>9.2555962861537608</v>
      </c>
      <c r="CL22" s="83">
        <f t="shared" si="28"/>
        <v>9.2239698619575314</v>
      </c>
      <c r="CM22" s="83">
        <f t="shared" si="28"/>
        <v>9.1932478498214927</v>
      </c>
      <c r="CN22" s="83">
        <f t="shared" si="28"/>
        <v>9.1633761854810452</v>
      </c>
      <c r="CO22" s="105">
        <f t="shared" si="28"/>
        <v>9.1343147348131772</v>
      </c>
      <c r="CP22" s="83">
        <f t="shared" si="28"/>
        <v>9.1060389103788104</v>
      </c>
      <c r="CQ22" s="83">
        <f t="shared" si="28"/>
        <v>9.0785381701900594</v>
      </c>
      <c r="CR22" s="83">
        <f t="shared" si="28"/>
        <v>9.0518112106697863</v>
      </c>
      <c r="CS22" s="83">
        <f t="shared" si="28"/>
        <v>9.025853400476354</v>
      </c>
      <c r="CT22" s="83">
        <f t="shared" si="28"/>
        <v>9.0006499936569888</v>
      </c>
      <c r="CU22" s="83">
        <f t="shared" si="28"/>
        <v>8.9761781801671994</v>
      </c>
      <c r="CV22" s="105">
        <f t="shared" si="28"/>
        <v>8.9524102052997474</v>
      </c>
      <c r="CW22" s="83">
        <f t="shared" si="28"/>
        <v>8.9293171598722072</v>
      </c>
      <c r="CX22" s="83">
        <f t="shared" si="28"/>
        <v>8.9068729198664371</v>
      </c>
      <c r="CY22" s="83">
        <f t="shared" si="28"/>
        <v>8.8850575926882147</v>
      </c>
      <c r="CZ22" s="83">
        <f t="shared" si="28"/>
        <v>8.8638549794435821</v>
      </c>
      <c r="DA22" s="83">
        <f t="shared" si="28"/>
        <v>8.8432508816574558</v>
      </c>
      <c r="DB22" s="83">
        <f t="shared" si="28"/>
        <v>8.8232317995380143</v>
      </c>
      <c r="DC22" s="83">
        <f t="shared" si="28"/>
        <v>8.8037838284981937</v>
      </c>
      <c r="DD22" s="105">
        <f t="shared" si="28"/>
        <v>8.784891932187973</v>
      </c>
      <c r="DE22" s="83">
        <f t="shared" si="28"/>
        <v>8.7665397354740087</v>
      </c>
      <c r="DF22" s="83">
        <f t="shared" si="28"/>
        <v>8.7487099227355341</v>
      </c>
      <c r="DG22" s="83">
        <f t="shared" si="28"/>
        <v>8.7313852495885875</v>
      </c>
      <c r="DH22" s="83">
        <f t="shared" si="28"/>
        <v>8.7145491651672362</v>
      </c>
      <c r="DI22" s="83">
        <f t="shared" si="28"/>
        <v>8.698186339236095</v>
      </c>
      <c r="DJ22" s="83">
        <f t="shared" si="28"/>
        <v>8.6822828508385221</v>
      </c>
      <c r="DK22" s="105">
        <f t="shared" si="28"/>
        <v>8.6668260593439861</v>
      </c>
      <c r="DL22" s="83">
        <f t="shared" si="28"/>
        <v>8.6518042185981017</v>
      </c>
      <c r="DM22" s="83">
        <f t="shared" si="28"/>
        <v>8.6372059363142899</v>
      </c>
      <c r="DN22" s="83">
        <f t="shared" si="28"/>
        <v>8.6230196204484884</v>
      </c>
      <c r="DO22" s="83">
        <f t="shared" si="28"/>
        <v>8.6092333889733101</v>
      </c>
      <c r="DP22" s="83">
        <f t="shared" si="28"/>
        <v>8.5958352616404543</v>
      </c>
      <c r="DQ22" s="83">
        <f t="shared" si="28"/>
        <v>8.5828133957339485</v>
      </c>
      <c r="DR22" s="83">
        <f t="shared" si="28"/>
        <v>8.5701563092081514</v>
      </c>
      <c r="DS22" s="83">
        <f t="shared" si="28"/>
        <v>8.5578530373027348</v>
      </c>
    </row>
    <row r="23" spans="1:123" s="91" customFormat="1" ht="16.5" customHeight="1" x14ac:dyDescent="0.25">
      <c r="A23" s="87" t="s">
        <v>123</v>
      </c>
      <c r="C23" s="88">
        <f t="shared" si="16"/>
        <v>1.1915105778628643</v>
      </c>
      <c r="D23" s="89">
        <f t="shared" ref="D23:H23" si="29">D22-C22</f>
        <v>1.4178975876568085</v>
      </c>
      <c r="E23" s="89">
        <f t="shared" si="29"/>
        <v>1.6872981293116016</v>
      </c>
      <c r="F23" s="89">
        <f t="shared" si="29"/>
        <v>2.0078847738808072</v>
      </c>
      <c r="G23" s="89">
        <f t="shared" si="29"/>
        <v>2.3893828809181592</v>
      </c>
      <c r="H23" s="89">
        <f t="shared" si="29"/>
        <v>2.8433656282926094</v>
      </c>
      <c r="I23" s="89">
        <f>I22-H22</f>
        <v>3.3836050976682053</v>
      </c>
      <c r="J23" s="92">
        <f t="shared" ref="J23:BU23" si="30">I27*MIN(1,I29*$P$9*$P$5*J11)</f>
        <v>0.66527601448205753</v>
      </c>
      <c r="K23" s="92">
        <f t="shared" si="30"/>
        <v>0.93018067418741357</v>
      </c>
      <c r="L23" s="92">
        <f t="shared" si="30"/>
        <v>1.0606336961486353</v>
      </c>
      <c r="M23" s="92">
        <f t="shared" si="30"/>
        <v>1.2158354178265884</v>
      </c>
      <c r="N23" s="92">
        <f t="shared" si="30"/>
        <v>1.4004733660395803</v>
      </c>
      <c r="O23" s="92">
        <f t="shared" si="30"/>
        <v>1.6201199188023678</v>
      </c>
      <c r="P23" s="107">
        <f t="shared" si="30"/>
        <v>1.8813980926183724</v>
      </c>
      <c r="Q23" s="92">
        <f t="shared" si="30"/>
        <v>2.1921778739415241</v>
      </c>
      <c r="R23" s="92">
        <f t="shared" si="30"/>
        <v>1.0537988355128449</v>
      </c>
      <c r="S23" s="92">
        <f t="shared" si="30"/>
        <v>1.074576428961953</v>
      </c>
      <c r="T23" s="92">
        <f t="shared" si="30"/>
        <v>1.0948674448978832</v>
      </c>
      <c r="U23" s="92">
        <f t="shared" si="30"/>
        <v>1.1145663449182628</v>
      </c>
      <c r="V23" s="92">
        <f t="shared" si="30"/>
        <v>1.1335413312629987</v>
      </c>
      <c r="W23" s="107">
        <f t="shared" si="30"/>
        <v>1.151626865012257</v>
      </c>
      <c r="X23" s="92">
        <f t="shared" si="30"/>
        <v>1.1686137537308587</v>
      </c>
      <c r="Y23" s="92">
        <f t="shared" si="30"/>
        <v>1.1688839807715059</v>
      </c>
      <c r="Z23" s="92">
        <f t="shared" si="30"/>
        <v>1.1782507327309977</v>
      </c>
      <c r="AA23" s="92">
        <f t="shared" si="30"/>
        <v>1.1761578028292612</v>
      </c>
      <c r="AB23" s="92">
        <f t="shared" si="30"/>
        <v>1.1601181053433007</v>
      </c>
      <c r="AC23" s="92">
        <f t="shared" si="30"/>
        <v>1.1271786908320944</v>
      </c>
      <c r="AD23" s="107">
        <f t="shared" si="30"/>
        <v>1.0738338913803114</v>
      </c>
      <c r="AE23" s="92">
        <f t="shared" si="30"/>
        <v>0.99592251364630846</v>
      </c>
      <c r="AF23" s="92">
        <f t="shared" si="30"/>
        <v>0.88850625027869945</v>
      </c>
      <c r="AG23" s="92">
        <f t="shared" si="30"/>
        <v>0.90942629945775799</v>
      </c>
      <c r="AH23" s="92">
        <f t="shared" si="30"/>
        <v>0.92897071993425195</v>
      </c>
      <c r="AI23" s="92">
        <f t="shared" si="30"/>
        <v>0.94605864649421623</v>
      </c>
      <c r="AJ23" s="163">
        <f t="shared" si="30"/>
        <v>0.95938333721224944</v>
      </c>
      <c r="AK23" s="107">
        <f t="shared" si="30"/>
        <v>0.96737026424481098</v>
      </c>
      <c r="AL23" s="92">
        <f t="shared" si="30"/>
        <v>0.9035855411665461</v>
      </c>
      <c r="AM23" s="92">
        <f t="shared" si="30"/>
        <v>0.89543910061462006</v>
      </c>
      <c r="AN23" s="92">
        <f t="shared" si="30"/>
        <v>0.87449764201401525</v>
      </c>
      <c r="AO23" s="92">
        <f t="shared" si="30"/>
        <v>0.85412596505682559</v>
      </c>
      <c r="AP23" s="92">
        <f t="shared" si="30"/>
        <v>0.83480624221616784</v>
      </c>
      <c r="AQ23" s="163">
        <f t="shared" si="30"/>
        <v>0.81706651948406051</v>
      </c>
      <c r="AR23" s="107">
        <f t="shared" si="30"/>
        <v>0.80148797143404005</v>
      </c>
      <c r="AS23" s="92">
        <f t="shared" si="30"/>
        <v>0.7887136808189622</v>
      </c>
      <c r="AT23" s="92">
        <f t="shared" si="30"/>
        <v>0.77307840263042837</v>
      </c>
      <c r="AU23" s="92">
        <f t="shared" si="30"/>
        <v>0.76149140531225634</v>
      </c>
      <c r="AV23" s="92">
        <f t="shared" si="30"/>
        <v>0.74742781325409291</v>
      </c>
      <c r="AW23" s="92">
        <f t="shared" si="30"/>
        <v>0.73133157858730213</v>
      </c>
      <c r="AX23" s="163">
        <f t="shared" si="30"/>
        <v>0.71380405948496917</v>
      </c>
      <c r="AY23" s="107">
        <f t="shared" si="30"/>
        <v>0.6956313026319132</v>
      </c>
      <c r="AZ23" s="92">
        <f t="shared" si="30"/>
        <v>0.67781725965782735</v>
      </c>
      <c r="BA23" s="92">
        <f t="shared" si="30"/>
        <v>0.66799199027413647</v>
      </c>
      <c r="BB23" s="92">
        <f t="shared" si="30"/>
        <v>0.6606289866246069</v>
      </c>
      <c r="BC23" s="92">
        <f t="shared" si="30"/>
        <v>0.65297603678500116</v>
      </c>
      <c r="BD23" s="92">
        <f t="shared" si="30"/>
        <v>0.64485779817762545</v>
      </c>
      <c r="BE23" s="163">
        <f t="shared" si="30"/>
        <v>0.63613283981269797</v>
      </c>
      <c r="BF23" s="107">
        <f t="shared" si="30"/>
        <v>0.62670767554937523</v>
      </c>
      <c r="BG23" s="92">
        <f t="shared" si="30"/>
        <v>0.61655325922028503</v>
      </c>
      <c r="BH23" s="92">
        <f t="shared" si="30"/>
        <v>0.60572397019139057</v>
      </c>
      <c r="BI23" s="92">
        <f t="shared" si="30"/>
        <v>0.59506217077882961</v>
      </c>
      <c r="BJ23" s="92">
        <f t="shared" si="30"/>
        <v>0.58486047932631124</v>
      </c>
      <c r="BK23" s="92">
        <f t="shared" si="30"/>
        <v>0.57520445163262612</v>
      </c>
      <c r="BL23" s="163">
        <f t="shared" si="30"/>
        <v>0.56613501488116924</v>
      </c>
      <c r="BM23" s="107">
        <f t="shared" si="30"/>
        <v>0.55764244123853135</v>
      </c>
      <c r="BN23" s="92">
        <f t="shared" si="30"/>
        <v>0.54966021603172421</v>
      </c>
      <c r="BO23" s="92">
        <f t="shared" si="30"/>
        <v>0.54206012813425386</v>
      </c>
      <c r="BP23" s="92">
        <f t="shared" si="30"/>
        <v>0.53457795732322932</v>
      </c>
      <c r="BQ23" s="92">
        <f t="shared" si="30"/>
        <v>0.52702233906727214</v>
      </c>
      <c r="BR23" s="92">
        <f t="shared" si="30"/>
        <v>0.51949757707018496</v>
      </c>
      <c r="BS23" s="92">
        <f t="shared" si="30"/>
        <v>0.51211070500394962</v>
      </c>
      <c r="BT23" s="107">
        <f t="shared" si="30"/>
        <v>0.5049633076153206</v>
      </c>
      <c r="BU23" s="92">
        <f t="shared" si="30"/>
        <v>0.49814112432130864</v>
      </c>
      <c r="BV23" s="92">
        <f t="shared" ref="BV23:DS23" si="31">BU27*MIN(1,BU29*$P$9*$P$5*BV11)</f>
        <v>0.49170165789112474</v>
      </c>
      <c r="BW23" s="92">
        <f t="shared" si="31"/>
        <v>0.48547642082042253</v>
      </c>
      <c r="BX23" s="92">
        <f t="shared" si="31"/>
        <v>0.47939951778500878</v>
      </c>
      <c r="BY23" s="92">
        <f t="shared" si="31"/>
        <v>0.47345168981638347</v>
      </c>
      <c r="BZ23" s="92">
        <f t="shared" si="31"/>
        <v>0.46762129212944575</v>
      </c>
      <c r="CA23" s="107">
        <f t="shared" si="31"/>
        <v>0.46190552141715829</v>
      </c>
      <c r="CB23" s="92">
        <f t="shared" si="31"/>
        <v>0.45631122425924642</v>
      </c>
      <c r="CC23" s="92">
        <f t="shared" si="31"/>
        <v>0.45085485747741844</v>
      </c>
      <c r="CD23" s="92">
        <f t="shared" si="31"/>
        <v>0.44556140308728653</v>
      </c>
      <c r="CE23" s="92">
        <f t="shared" si="31"/>
        <v>0.44043748208802569</v>
      </c>
      <c r="CF23" s="92">
        <f t="shared" si="31"/>
        <v>0.43548644558285254</v>
      </c>
      <c r="CG23" s="92">
        <f t="shared" si="31"/>
        <v>0.43070345326666143</v>
      </c>
      <c r="CH23" s="107">
        <f t="shared" si="31"/>
        <v>0.42607691466486336</v>
      </c>
      <c r="CI23" s="92">
        <f t="shared" si="31"/>
        <v>0.42159055285395103</v>
      </c>
      <c r="CJ23" s="92">
        <f t="shared" si="31"/>
        <v>0.41722615120063361</v>
      </c>
      <c r="CK23" s="92">
        <f t="shared" si="31"/>
        <v>0.4129669819553789</v>
      </c>
      <c r="CL23" s="92">
        <f t="shared" si="31"/>
        <v>0.40881105789179695</v>
      </c>
      <c r="CM23" s="92">
        <f t="shared" si="31"/>
        <v>0.40476443344681373</v>
      </c>
      <c r="CN23" s="92">
        <f t="shared" si="31"/>
        <v>0.40083178892621257</v>
      </c>
      <c r="CO23" s="107">
        <f t="shared" si="31"/>
        <v>0.39701546399699456</v>
      </c>
      <c r="CP23" s="92">
        <f t="shared" si="31"/>
        <v>0.39331472841958498</v>
      </c>
      <c r="CQ23" s="92">
        <f t="shared" si="31"/>
        <v>0.38972541101188185</v>
      </c>
      <c r="CR23" s="92">
        <f t="shared" si="31"/>
        <v>0.38624002243510575</v>
      </c>
      <c r="CS23" s="92">
        <f t="shared" si="31"/>
        <v>0.38285324769836332</v>
      </c>
      <c r="CT23" s="92">
        <f t="shared" si="31"/>
        <v>0.37956102662744851</v>
      </c>
      <c r="CU23" s="92">
        <f t="shared" si="31"/>
        <v>0.3763599754364248</v>
      </c>
      <c r="CV23" s="107">
        <f t="shared" si="31"/>
        <v>0.37324748912954286</v>
      </c>
      <c r="CW23" s="92">
        <f t="shared" si="31"/>
        <v>0.37022168299204478</v>
      </c>
      <c r="CX23" s="92">
        <f t="shared" si="31"/>
        <v>0.36728117100611241</v>
      </c>
      <c r="CY23" s="92">
        <f t="shared" si="31"/>
        <v>0.36442469525688237</v>
      </c>
      <c r="CZ23" s="92">
        <f t="shared" si="31"/>
        <v>0.36165063445373186</v>
      </c>
      <c r="DA23" s="92">
        <f t="shared" si="31"/>
        <v>0.35895692884132185</v>
      </c>
      <c r="DB23" s="92">
        <f t="shared" si="31"/>
        <v>0.3563408933169826</v>
      </c>
      <c r="DC23" s="92">
        <f t="shared" si="31"/>
        <v>0.35379951808972177</v>
      </c>
      <c r="DD23" s="107">
        <f t="shared" si="31"/>
        <v>0.35132978668182296</v>
      </c>
      <c r="DE23" s="92">
        <f t="shared" si="31"/>
        <v>0.34892897429214786</v>
      </c>
      <c r="DF23" s="92">
        <f t="shared" si="31"/>
        <v>0.34659488251840792</v>
      </c>
      <c r="DG23" s="92">
        <f t="shared" si="31"/>
        <v>0.34432596130678406</v>
      </c>
      <c r="DH23" s="92">
        <f t="shared" si="31"/>
        <v>0.34212084441996954</v>
      </c>
      <c r="DI23" s="92">
        <f t="shared" si="31"/>
        <v>0.33997806738584085</v>
      </c>
      <c r="DJ23" s="92">
        <f t="shared" si="31"/>
        <v>0.33789602969215066</v>
      </c>
      <c r="DK23" s="107">
        <f t="shared" si="31"/>
        <v>0.33587299518728719</v>
      </c>
      <c r="DL23" s="92">
        <f t="shared" si="31"/>
        <v>0.3339071335462645</v>
      </c>
      <c r="DM23" s="92">
        <f t="shared" si="31"/>
        <v>0.33199660023459632</v>
      </c>
      <c r="DN23" s="92">
        <f t="shared" si="31"/>
        <v>0.33013964544098312</v>
      </c>
      <c r="DO23" s="92">
        <f t="shared" si="31"/>
        <v>0.32833461294479133</v>
      </c>
      <c r="DP23" s="92">
        <f t="shared" si="31"/>
        <v>0.32657994005298474</v>
      </c>
      <c r="DQ23" s="92">
        <f t="shared" si="31"/>
        <v>0.32487416378564443</v>
      </c>
      <c r="DR23" s="92">
        <f t="shared" si="31"/>
        <v>0.32321590866148986</v>
      </c>
      <c r="DS23" s="92">
        <f t="shared" si="31"/>
        <v>0.32160386164084803</v>
      </c>
    </row>
    <row r="24" spans="1:123" s="85" customFormat="1" x14ac:dyDescent="0.25">
      <c r="A24" s="85" t="s">
        <v>85</v>
      </c>
      <c r="C24" s="85">
        <f t="shared" ref="C24:BN24" si="32">C28+C35+C43</f>
        <v>45.690795845024347</v>
      </c>
      <c r="D24" s="85">
        <f t="shared" si="32"/>
        <v>54.37204705557896</v>
      </c>
      <c r="E24" s="85">
        <f t="shared" si="32"/>
        <v>64.702735996138969</v>
      </c>
      <c r="F24" s="85">
        <f t="shared" si="32"/>
        <v>76.996255835405378</v>
      </c>
      <c r="G24" s="85">
        <f t="shared" si="32"/>
        <v>91.625544444132373</v>
      </c>
      <c r="H24" s="85">
        <f t="shared" si="32"/>
        <v>109.03439788851753</v>
      </c>
      <c r="I24" s="86">
        <f t="shared" si="32"/>
        <v>129.75093348733586</v>
      </c>
      <c r="J24" s="85">
        <f t="shared" si="32"/>
        <v>147.63484662503024</v>
      </c>
      <c r="K24" s="85">
        <f t="shared" si="32"/>
        <v>168.91670325888651</v>
      </c>
      <c r="L24" s="85">
        <f t="shared" si="32"/>
        <v>194.24211265317552</v>
      </c>
      <c r="M24" s="85">
        <f t="shared" si="32"/>
        <v>224.37934983237943</v>
      </c>
      <c r="N24" s="85">
        <f t="shared" si="32"/>
        <v>260.2426620756321</v>
      </c>
      <c r="O24" s="85">
        <f t="shared" si="32"/>
        <v>302.92000364510272</v>
      </c>
      <c r="P24" s="86">
        <f t="shared" si="32"/>
        <v>353.70604011277277</v>
      </c>
      <c r="Q24" s="85">
        <f t="shared" si="32"/>
        <v>403.33382571412358</v>
      </c>
      <c r="R24" s="85">
        <f t="shared" si="32"/>
        <v>412.45250950920291</v>
      </c>
      <c r="S24" s="85">
        <f t="shared" si="32"/>
        <v>421.97294840432892</v>
      </c>
      <c r="T24" s="85">
        <f t="shared" si="32"/>
        <v>431.96742301659032</v>
      </c>
      <c r="U24" s="85">
        <f t="shared" si="32"/>
        <v>442.5203407864887</v>
      </c>
      <c r="V24" s="85">
        <f t="shared" si="32"/>
        <v>453.72990300800262</v>
      </c>
      <c r="W24" s="86">
        <f t="shared" si="32"/>
        <v>465.70983086904425</v>
      </c>
      <c r="X24" s="85">
        <f t="shared" si="32"/>
        <v>486.60347363528774</v>
      </c>
      <c r="Y24" s="85">
        <f t="shared" si="32"/>
        <v>490.64868153455814</v>
      </c>
      <c r="Z24" s="85">
        <f t="shared" si="32"/>
        <v>490.91831966039138</v>
      </c>
      <c r="AA24" s="85">
        <f t="shared" si="32"/>
        <v>486.59437025904515</v>
      </c>
      <c r="AB24" s="85">
        <f t="shared" si="32"/>
        <v>476.70410454990383</v>
      </c>
      <c r="AC24" s="85">
        <f t="shared" si="32"/>
        <v>460.09090988295793</v>
      </c>
      <c r="AD24" s="86">
        <f t="shared" si="32"/>
        <v>435.37966475937787</v>
      </c>
      <c r="AE24" s="85">
        <f t="shared" si="32"/>
        <v>403.20443922682159</v>
      </c>
      <c r="AF24" s="85">
        <f t="shared" si="32"/>
        <v>409.45970752662492</v>
      </c>
      <c r="AG24" s="85">
        <f t="shared" si="32"/>
        <v>413.92979357634988</v>
      </c>
      <c r="AH24" s="85">
        <f t="shared" si="32"/>
        <v>415.99290461751116</v>
      </c>
      <c r="AI24" s="85">
        <f t="shared" si="32"/>
        <v>414.90308271383367</v>
      </c>
      <c r="AJ24" s="164">
        <f t="shared" si="32"/>
        <v>409.76711407058167</v>
      </c>
      <c r="AK24" s="86">
        <f t="shared" si="32"/>
        <v>399.51719618538959</v>
      </c>
      <c r="AL24" s="85">
        <f t="shared" si="32"/>
        <v>382.87860776414595</v>
      </c>
      <c r="AM24" s="85">
        <f t="shared" si="32"/>
        <v>378.42719479337791</v>
      </c>
      <c r="AN24" s="85">
        <f t="shared" si="32"/>
        <v>374.01477858956275</v>
      </c>
      <c r="AO24" s="85">
        <f t="shared" si="32"/>
        <v>369.68582171564412</v>
      </c>
      <c r="AP24" s="85">
        <f t="shared" si="32"/>
        <v>365.47631093623909</v>
      </c>
      <c r="AQ24" s="164">
        <f t="shared" si="32"/>
        <v>361.41173797645581</v>
      </c>
      <c r="AR24" s="86">
        <f t="shared" si="32"/>
        <v>357.50475491477147</v>
      </c>
      <c r="AS24" s="85">
        <f t="shared" si="32"/>
        <v>351.79455698545178</v>
      </c>
      <c r="AT24" s="85">
        <f t="shared" si="32"/>
        <v>345.96996149787094</v>
      </c>
      <c r="AU24" s="85">
        <f t="shared" si="32"/>
        <v>339.39259390527133</v>
      </c>
      <c r="AV24" s="85">
        <f t="shared" si="32"/>
        <v>332.25699220665444</v>
      </c>
      <c r="AW24" s="85">
        <f t="shared" si="32"/>
        <v>324.81377625481167</v>
      </c>
      <c r="AX24" s="164">
        <f t="shared" si="32"/>
        <v>317.37831929285949</v>
      </c>
      <c r="AY24" s="86">
        <f t="shared" si="32"/>
        <v>310.3343033763532</v>
      </c>
      <c r="AZ24" s="85">
        <f t="shared" si="32"/>
        <v>305.28821726690444</v>
      </c>
      <c r="BA24" s="85">
        <f t="shared" si="32"/>
        <v>301.45398932799515</v>
      </c>
      <c r="BB24" s="85">
        <f t="shared" si="32"/>
        <v>297.25691999344366</v>
      </c>
      <c r="BC24" s="85">
        <f t="shared" si="32"/>
        <v>292.69174200227599</v>
      </c>
      <c r="BD24" s="85">
        <f t="shared" si="32"/>
        <v>287.78078580684502</v>
      </c>
      <c r="BE24" s="164">
        <f t="shared" si="32"/>
        <v>282.58272456199455</v>
      </c>
      <c r="BF24" s="86">
        <f t="shared" si="32"/>
        <v>277.20161475047746</v>
      </c>
      <c r="BG24" s="85">
        <f t="shared" si="32"/>
        <v>272.62911640567319</v>
      </c>
      <c r="BH24" s="85">
        <f t="shared" si="32"/>
        <v>268.40516983974328</v>
      </c>
      <c r="BI24" s="85">
        <f t="shared" si="32"/>
        <v>264.29130333168212</v>
      </c>
      <c r="BJ24" s="85">
        <f t="shared" si="32"/>
        <v>260.29588405353422</v>
      </c>
      <c r="BK24" s="85">
        <f t="shared" si="32"/>
        <v>256.41774516137718</v>
      </c>
      <c r="BL24" s="164">
        <f t="shared" si="32"/>
        <v>252.64472857043961</v>
      </c>
      <c r="BM24" s="86">
        <f t="shared" si="32"/>
        <v>248.95350623006311</v>
      </c>
      <c r="BN24" s="85">
        <f t="shared" si="32"/>
        <v>245.30981385287959</v>
      </c>
      <c r="BO24" s="85">
        <f t="shared" ref="BO24:DS24" si="33">BO28+BO35+BO43</f>
        <v>241.71769098173229</v>
      </c>
      <c r="BP24" s="85">
        <f t="shared" si="33"/>
        <v>238.14977579978893</v>
      </c>
      <c r="BQ24" s="85">
        <f t="shared" si="33"/>
        <v>234.64896563179781</v>
      </c>
      <c r="BR24" s="85">
        <f t="shared" si="33"/>
        <v>231.2543007305074</v>
      </c>
      <c r="BS24" s="85">
        <f t="shared" si="33"/>
        <v>227.99760536041606</v>
      </c>
      <c r="BT24" s="86">
        <f t="shared" si="33"/>
        <v>224.89944247962541</v>
      </c>
      <c r="BU24" s="85">
        <f t="shared" si="33"/>
        <v>221.96456617054241</v>
      </c>
      <c r="BV24" s="85">
        <f t="shared" si="33"/>
        <v>219.11328560737917</v>
      </c>
      <c r="BW24" s="85">
        <f t="shared" si="33"/>
        <v>216.30325097119362</v>
      </c>
      <c r="BX24" s="85">
        <f t="shared" si="33"/>
        <v>213.53995243404052</v>
      </c>
      <c r="BY24" s="85">
        <f t="shared" si="33"/>
        <v>210.83151912948591</v>
      </c>
      <c r="BZ24" s="85">
        <f t="shared" si="33"/>
        <v>208.18822761037265</v>
      </c>
      <c r="CA24" s="86">
        <f t="shared" si="33"/>
        <v>205.62160836947305</v>
      </c>
      <c r="CB24" s="85">
        <f t="shared" si="33"/>
        <v>203.14305273027074</v>
      </c>
      <c r="CC24" s="85">
        <f t="shared" si="33"/>
        <v>200.74014101032938</v>
      </c>
      <c r="CD24" s="85">
        <f t="shared" si="33"/>
        <v>198.40729182933654</v>
      </c>
      <c r="CE24" s="85">
        <f t="shared" si="33"/>
        <v>196.14373288527347</v>
      </c>
      <c r="CF24" s="85">
        <f t="shared" si="33"/>
        <v>193.94688044947679</v>
      </c>
      <c r="CG24" s="85">
        <f t="shared" si="33"/>
        <v>191.8129257282329</v>
      </c>
      <c r="CH24" s="86">
        <f t="shared" si="33"/>
        <v>189.7375783137108</v>
      </c>
      <c r="CI24" s="85">
        <f t="shared" si="33"/>
        <v>187.71693770508358</v>
      </c>
      <c r="CJ24" s="85">
        <f t="shared" si="33"/>
        <v>185.74847167551152</v>
      </c>
      <c r="CK24" s="85">
        <f t="shared" si="33"/>
        <v>183.83229905899373</v>
      </c>
      <c r="CL24" s="85">
        <f t="shared" si="33"/>
        <v>181.97071095372354</v>
      </c>
      <c r="CM24" s="85">
        <f t="shared" si="33"/>
        <v>180.16466334811443</v>
      </c>
      <c r="CN24" s="85">
        <f t="shared" si="33"/>
        <v>178.41362415505125</v>
      </c>
      <c r="CO24" s="86">
        <f t="shared" si="33"/>
        <v>176.71556551947478</v>
      </c>
      <c r="CP24" s="85">
        <f t="shared" si="33"/>
        <v>175.06714717744558</v>
      </c>
      <c r="CQ24" s="85">
        <f t="shared" si="33"/>
        <v>173.46413472107523</v>
      </c>
      <c r="CR24" s="85">
        <f t="shared" si="33"/>
        <v>171.90459948916441</v>
      </c>
      <c r="CS24" s="85">
        <f t="shared" si="33"/>
        <v>170.38792279803434</v>
      </c>
      <c r="CT24" s="85">
        <f t="shared" si="33"/>
        <v>168.91353168991165</v>
      </c>
      <c r="CU24" s="85">
        <f t="shared" si="33"/>
        <v>167.48082924775596</v>
      </c>
      <c r="CV24" s="86">
        <f t="shared" si="33"/>
        <v>166.08909965802226</v>
      </c>
      <c r="CW24" s="85">
        <f t="shared" si="33"/>
        <v>164.73740091154522</v>
      </c>
      <c r="CX24" s="85">
        <f t="shared" si="33"/>
        <v>163.42446476722617</v>
      </c>
      <c r="CY24" s="85">
        <f t="shared" si="33"/>
        <v>162.14919063380967</v>
      </c>
      <c r="CZ24" s="85">
        <f t="shared" si="33"/>
        <v>160.91048731966208</v>
      </c>
      <c r="DA24" s="85">
        <f t="shared" si="33"/>
        <v>159.7071339361751</v>
      </c>
      <c r="DB24" s="85">
        <f t="shared" si="33"/>
        <v>158.53788662824638</v>
      </c>
      <c r="DC24" s="85">
        <f t="shared" si="33"/>
        <v>157.40157371202136</v>
      </c>
      <c r="DD24" s="86">
        <f t="shared" si="33"/>
        <v>156.29716701423439</v>
      </c>
      <c r="DE24" s="85">
        <f t="shared" si="33"/>
        <v>155.2238167587854</v>
      </c>
      <c r="DF24" s="85">
        <f t="shared" si="33"/>
        <v>154.18083721185974</v>
      </c>
      <c r="DG24" s="85">
        <f t="shared" si="33"/>
        <v>153.1675530054826</v>
      </c>
      <c r="DH24" s="85">
        <f t="shared" si="33"/>
        <v>152.18318873623423</v>
      </c>
      <c r="DI24" s="85">
        <f t="shared" si="33"/>
        <v>151.22689049381557</v>
      </c>
      <c r="DJ24" s="85">
        <f t="shared" si="33"/>
        <v>150.29776137094066</v>
      </c>
      <c r="DK24" s="86">
        <f t="shared" si="33"/>
        <v>149.39490780362854</v>
      </c>
      <c r="DL24" s="85">
        <f t="shared" si="33"/>
        <v>148.51749105121411</v>
      </c>
      <c r="DM24" s="85">
        <f t="shared" si="33"/>
        <v>147.66477529816683</v>
      </c>
      <c r="DN24" s="85">
        <f t="shared" si="33"/>
        <v>146.83607440980455</v>
      </c>
      <c r="DO24" s="85">
        <f t="shared" si="33"/>
        <v>146.03071976552437</v>
      </c>
      <c r="DP24" s="85">
        <f t="shared" si="33"/>
        <v>145.24805874385603</v>
      </c>
      <c r="DQ24" s="85">
        <f t="shared" si="33"/>
        <v>144.48745149967218</v>
      </c>
      <c r="DR24" s="85">
        <f t="shared" si="33"/>
        <v>143.74826808882719</v>
      </c>
      <c r="DS24" s="85">
        <f t="shared" si="33"/>
        <v>143.02988801808544</v>
      </c>
    </row>
    <row r="25" spans="1:123" s="57" customFormat="1" x14ac:dyDescent="0.25">
      <c r="A25" s="57" t="s">
        <v>91</v>
      </c>
      <c r="C25" s="57">
        <f t="shared" ref="C25:AH25" si="34">$B$5*$B$8-(C18+C29+C36+C44+C52+C59+C68+C73)</f>
        <v>36473.681195918572</v>
      </c>
      <c r="D25" s="57">
        <f t="shared" si="34"/>
        <v>36449.680623143104</v>
      </c>
      <c r="E25" s="57">
        <f t="shared" si="34"/>
        <v>36421.119941540288</v>
      </c>
      <c r="F25" s="57">
        <f t="shared" si="34"/>
        <v>36387.132730432939</v>
      </c>
      <c r="G25" s="57">
        <f t="shared" si="34"/>
        <v>36346.6879492152</v>
      </c>
      <c r="H25" s="57">
        <f t="shared" si="34"/>
        <v>36298.558659566086</v>
      </c>
      <c r="I25" s="57">
        <f t="shared" si="34"/>
        <v>36241.283804883642</v>
      </c>
      <c r="J25" s="57">
        <f t="shared" si="34"/>
        <v>36189.20346983349</v>
      </c>
      <c r="K25" s="57">
        <f t="shared" si="34"/>
        <v>36169.448997681255</v>
      </c>
      <c r="L25" s="57">
        <f t="shared" si="34"/>
        <v>36147.012974135694</v>
      </c>
      <c r="M25" s="57">
        <f t="shared" si="34"/>
        <v>36121.389735244687</v>
      </c>
      <c r="N25" s="57">
        <f t="shared" si="34"/>
        <v>36091.979060345897</v>
      </c>
      <c r="O25" s="57">
        <f t="shared" si="34"/>
        <v>36058.068809390948</v>
      </c>
      <c r="P25" s="69">
        <f t="shared" si="34"/>
        <v>36018.814505408118</v>
      </c>
      <c r="Q25" s="57">
        <f t="shared" si="34"/>
        <v>35963.819860203104</v>
      </c>
      <c r="R25" s="57">
        <f t="shared" si="34"/>
        <v>35938.435366362966</v>
      </c>
      <c r="S25" s="57">
        <f t="shared" si="34"/>
        <v>35912.49529511726</v>
      </c>
      <c r="T25" s="57">
        <f t="shared" si="34"/>
        <v>35885.97561744984</v>
      </c>
      <c r="U25" s="57">
        <f t="shared" si="34"/>
        <v>35858.84786573251</v>
      </c>
      <c r="V25" s="57">
        <f t="shared" si="34"/>
        <v>35831.078393971438</v>
      </c>
      <c r="W25" s="69">
        <f t="shared" si="34"/>
        <v>35802.627538453788</v>
      </c>
      <c r="X25" s="57">
        <f t="shared" si="34"/>
        <v>35773.448676126493</v>
      </c>
      <c r="Y25" s="57">
        <f t="shared" si="34"/>
        <v>35742.985578444488</v>
      </c>
      <c r="Z25" s="57">
        <f t="shared" si="34"/>
        <v>35712.29539313518</v>
      </c>
      <c r="AA25" s="57">
        <f t="shared" si="34"/>
        <v>35681.614708055356</v>
      </c>
      <c r="AB25" s="57">
        <f t="shared" si="34"/>
        <v>35651.230380587651</v>
      </c>
      <c r="AC25" s="57">
        <f t="shared" si="34"/>
        <v>35621.48897684196</v>
      </c>
      <c r="AD25" s="69">
        <f t="shared" si="34"/>
        <v>35592.808011111163</v>
      </c>
      <c r="AE25" s="57">
        <f t="shared" si="34"/>
        <v>35565.689337676646</v>
      </c>
      <c r="AF25" s="57">
        <f t="shared" si="34"/>
        <v>35540.593910982701</v>
      </c>
      <c r="AG25" s="57">
        <f t="shared" si="34"/>
        <v>35515.127138903503</v>
      </c>
      <c r="AH25" s="57">
        <f t="shared" si="34"/>
        <v>35489.400792723973</v>
      </c>
      <c r="AI25" s="57">
        <f t="shared" ref="AI25:BM25" si="35">$B$5*$B$8-(AI18+AI29+AI36+AI44+AI52+AI59+AI68+AI73)</f>
        <v>35463.564949615895</v>
      </c>
      <c r="AJ25" s="165">
        <f t="shared" si="35"/>
        <v>35437.815550378065</v>
      </c>
      <c r="AK25" s="69">
        <f t="shared" si="35"/>
        <v>35412.403360415738</v>
      </c>
      <c r="AL25" s="57">
        <f t="shared" si="35"/>
        <v>35389.295182384529</v>
      </c>
      <c r="AM25" s="57">
        <f t="shared" si="35"/>
        <v>35367.163835738196</v>
      </c>
      <c r="AN25" s="57">
        <f t="shared" si="35"/>
        <v>35345.303471294537</v>
      </c>
      <c r="AO25" s="57">
        <f t="shared" si="35"/>
        <v>35323.711350402948</v>
      </c>
      <c r="AP25" s="57">
        <f t="shared" si="35"/>
        <v>35302.382180817134</v>
      </c>
      <c r="AQ25" s="165">
        <f t="shared" si="35"/>
        <v>35281.308612952846</v>
      </c>
      <c r="AR25" s="69">
        <f t="shared" si="35"/>
        <v>35260.481850481825</v>
      </c>
      <c r="AS25" s="57">
        <f t="shared" si="35"/>
        <v>35239.892393609007</v>
      </c>
      <c r="AT25" s="57">
        <f t="shared" si="35"/>
        <v>35219.643629798724</v>
      </c>
      <c r="AU25" s="57">
        <f t="shared" si="35"/>
        <v>35199.741563172793</v>
      </c>
      <c r="AV25" s="57">
        <f t="shared" si="35"/>
        <v>35180.228894902728</v>
      </c>
      <c r="AW25" s="57">
        <f t="shared" si="35"/>
        <v>35161.13706240771</v>
      </c>
      <c r="AX25" s="165">
        <f t="shared" si="35"/>
        <v>35142.483053620177</v>
      </c>
      <c r="AY25" s="69">
        <f t="shared" si="35"/>
        <v>35124.265732014865</v>
      </c>
      <c r="AZ25" s="57">
        <f t="shared" si="35"/>
        <v>35106.461966603529</v>
      </c>
      <c r="BA25" s="57">
        <f t="shared" si="35"/>
        <v>35088.956570929251</v>
      </c>
      <c r="BB25" s="57">
        <f t="shared" si="35"/>
        <v>35071.679651227802</v>
      </c>
      <c r="BC25" s="57">
        <f t="shared" si="35"/>
        <v>35054.651662090007</v>
      </c>
      <c r="BD25" s="57">
        <f t="shared" si="35"/>
        <v>35037.893323891585</v>
      </c>
      <c r="BE25" s="165">
        <f t="shared" si="35"/>
        <v>35021.42404418443</v>
      </c>
      <c r="BF25" s="69">
        <f t="shared" si="35"/>
        <v>35005.259843457832</v>
      </c>
      <c r="BG25" s="57">
        <f t="shared" si="35"/>
        <v>34989.410769687333</v>
      </c>
      <c r="BH25" s="57">
        <f t="shared" si="35"/>
        <v>34973.830187189233</v>
      </c>
      <c r="BI25" s="57">
        <f t="shared" si="35"/>
        <v>34958.497831031382</v>
      </c>
      <c r="BJ25" s="57">
        <f t="shared" si="35"/>
        <v>34943.407093672722</v>
      </c>
      <c r="BK25" s="57">
        <f t="shared" si="35"/>
        <v>34928.55090610528</v>
      </c>
      <c r="BL25" s="165">
        <f t="shared" si="35"/>
        <v>34913.922282338957</v>
      </c>
      <c r="BM25" s="69">
        <f t="shared" si="35"/>
        <v>34899.514945588984</v>
      </c>
      <c r="BN25" s="57">
        <f t="shared" ref="BN25:DS25" si="36">$B$5*$B$8-(BN18+BN29+BN36+BN44+BN52+BN59+BN68+BN73)</f>
        <v>34885.323963123643</v>
      </c>
      <c r="BO25" s="57">
        <f t="shared" si="36"/>
        <v>34871.346366321908</v>
      </c>
      <c r="BP25" s="57">
        <f t="shared" si="36"/>
        <v>34857.578964824257</v>
      </c>
      <c r="BQ25" s="57">
        <f t="shared" si="36"/>
        <v>34844.02013461911</v>
      </c>
      <c r="BR25" s="57">
        <f t="shared" si="36"/>
        <v>34830.665816256813</v>
      </c>
      <c r="BS25" s="57">
        <f t="shared" si="36"/>
        <v>34817.509738853529</v>
      </c>
      <c r="BT25" s="69">
        <f t="shared" si="36"/>
        <v>34804.543834406577</v>
      </c>
      <c r="BU25" s="57">
        <f t="shared" si="36"/>
        <v>34791.758880983187</v>
      </c>
      <c r="BV25" s="57">
        <f t="shared" si="36"/>
        <v>34779.145402794849</v>
      </c>
      <c r="BW25" s="57">
        <f t="shared" si="36"/>
        <v>34766.698467189141</v>
      </c>
      <c r="BX25" s="57">
        <f t="shared" si="36"/>
        <v>34754.41555567929</v>
      </c>
      <c r="BY25" s="57">
        <f t="shared" si="36"/>
        <v>34742.293843813059</v>
      </c>
      <c r="BZ25" s="57">
        <f t="shared" si="36"/>
        <v>34730.330051850804</v>
      </c>
      <c r="CA25" s="69">
        <f t="shared" si="36"/>
        <v>34718.520323616372</v>
      </c>
      <c r="CB25" s="57">
        <f t="shared" si="36"/>
        <v>34706.860156234092</v>
      </c>
      <c r="CC25" s="57">
        <f t="shared" si="36"/>
        <v>34695.344408946818</v>
      </c>
      <c r="CD25" s="57">
        <f t="shared" si="36"/>
        <v>34683.968653342701</v>
      </c>
      <c r="CE25" s="57">
        <f t="shared" si="36"/>
        <v>34672.728784601706</v>
      </c>
      <c r="CF25" s="57">
        <f t="shared" si="36"/>
        <v>34661.620748461595</v>
      </c>
      <c r="CG25" s="57">
        <f t="shared" si="36"/>
        <v>34650.640643542967</v>
      </c>
      <c r="CH25" s="69">
        <f t="shared" si="36"/>
        <v>34639.78479030131</v>
      </c>
      <c r="CI25" s="57">
        <f t="shared" si="36"/>
        <v>34629.049757798261</v>
      </c>
      <c r="CJ25" s="57">
        <f t="shared" si="36"/>
        <v>34618.432341143845</v>
      </c>
      <c r="CK25" s="57">
        <f t="shared" si="36"/>
        <v>34607.929483675201</v>
      </c>
      <c r="CL25" s="57">
        <f t="shared" si="36"/>
        <v>34597.538126778862</v>
      </c>
      <c r="CM25" s="57">
        <f t="shared" si="36"/>
        <v>34587.255087048907</v>
      </c>
      <c r="CN25" s="57">
        <f t="shared" si="36"/>
        <v>34577.077131806378</v>
      </c>
      <c r="CO25" s="69">
        <f t="shared" si="36"/>
        <v>34567.001063121548</v>
      </c>
      <c r="CP25" s="57">
        <f t="shared" si="36"/>
        <v>34557.023802124284</v>
      </c>
      <c r="CQ25" s="57">
        <f t="shared" si="36"/>
        <v>34547.14246282338</v>
      </c>
      <c r="CR25" s="57">
        <f t="shared" si="36"/>
        <v>34537.354402205201</v>
      </c>
      <c r="CS25" s="57">
        <f t="shared" si="36"/>
        <v>34527.657089747852</v>
      </c>
      <c r="CT25" s="57">
        <f t="shared" si="36"/>
        <v>34518.048033322528</v>
      </c>
      <c r="CU25" s="57">
        <f t="shared" si="36"/>
        <v>34508.524776501959</v>
      </c>
      <c r="CV25" s="69">
        <f t="shared" si="36"/>
        <v>34499.084899804002</v>
      </c>
      <c r="CW25" s="57">
        <f t="shared" si="36"/>
        <v>34489.726027285615</v>
      </c>
      <c r="CX25" s="57">
        <f t="shared" si="36"/>
        <v>34480.44583917327</v>
      </c>
      <c r="CY25" s="57">
        <f t="shared" si="36"/>
        <v>34471.242090109801</v>
      </c>
      <c r="CZ25" s="57">
        <f t="shared" si="36"/>
        <v>34462.112599568216</v>
      </c>
      <c r="DA25" s="57">
        <f t="shared" si="36"/>
        <v>34453.055251191865</v>
      </c>
      <c r="DB25" s="57">
        <f t="shared" si="36"/>
        <v>34444.067999966326</v>
      </c>
      <c r="DC25" s="57">
        <f t="shared" si="36"/>
        <v>34435.148873378588</v>
      </c>
      <c r="DD25" s="69">
        <f t="shared" si="36"/>
        <v>34426.295967226579</v>
      </c>
      <c r="DE25" s="57">
        <f t="shared" si="36"/>
        <v>34417.507437426815</v>
      </c>
      <c r="DF25" s="57">
        <f t="shared" si="36"/>
        <v>34408.781489876135</v>
      </c>
      <c r="DG25" s="57">
        <f t="shared" si="36"/>
        <v>34400.116371138138</v>
      </c>
      <c r="DH25" s="57">
        <f t="shared" si="36"/>
        <v>34391.510367780276</v>
      </c>
      <c r="DI25" s="57">
        <f t="shared" si="36"/>
        <v>34382.961811915346</v>
      </c>
      <c r="DJ25" s="57">
        <f t="shared" si="36"/>
        <v>34374.469085527395</v>
      </c>
      <c r="DK25" s="69">
        <f t="shared" si="36"/>
        <v>34366.030622799342</v>
      </c>
      <c r="DL25" s="57">
        <f t="shared" si="36"/>
        <v>34357.644909837778</v>
      </c>
      <c r="DM25" s="57">
        <f t="shared" si="36"/>
        <v>34349.310481511064</v>
      </c>
      <c r="DN25" s="57">
        <f t="shared" si="36"/>
        <v>34341.025915595026</v>
      </c>
      <c r="DO25" s="57">
        <f t="shared" si="36"/>
        <v>34332.789829915164</v>
      </c>
      <c r="DP25" s="57">
        <f t="shared" si="36"/>
        <v>34324.600881298138</v>
      </c>
      <c r="DQ25" s="57">
        <f t="shared" si="36"/>
        <v>34316.457764611034</v>
      </c>
      <c r="DR25" s="57">
        <f t="shared" si="36"/>
        <v>34308.359211983756</v>
      </c>
      <c r="DS25" s="57">
        <f t="shared" si="36"/>
        <v>34300.303992194858</v>
      </c>
    </row>
    <row r="26" spans="1:123" s="57" customFormat="1" x14ac:dyDescent="0.25">
      <c r="A26" s="57" t="s">
        <v>119</v>
      </c>
      <c r="C26" s="57">
        <f t="shared" ref="C26:AH26" si="37">$B$5*$B$7-(C20+C31+C38+C46+C54+C61+C69+C74)</f>
        <v>18548.124792931751</v>
      </c>
      <c r="D26" s="57">
        <f t="shared" si="37"/>
        <v>18538.268503588784</v>
      </c>
      <c r="E26" s="57">
        <f t="shared" si="37"/>
        <v>18526.539519270653</v>
      </c>
      <c r="F26" s="57">
        <f t="shared" si="37"/>
        <v>18512.582027932076</v>
      </c>
      <c r="G26" s="57">
        <f t="shared" si="37"/>
        <v>18495.97261323917</v>
      </c>
      <c r="H26" s="57">
        <f t="shared" si="37"/>
        <v>18476.207409754614</v>
      </c>
      <c r="I26" s="57">
        <f t="shared" si="37"/>
        <v>18452.67881760799</v>
      </c>
      <c r="J26" s="57">
        <f t="shared" si="37"/>
        <v>18443.60849762159</v>
      </c>
      <c r="K26" s="57">
        <f t="shared" si="37"/>
        <v>18440.670573567815</v>
      </c>
      <c r="L26" s="57">
        <f t="shared" si="37"/>
        <v>18437.387159143109</v>
      </c>
      <c r="M26" s="57">
        <f t="shared" si="37"/>
        <v>18433.692795841842</v>
      </c>
      <c r="N26" s="57">
        <f t="shared" si="37"/>
        <v>18429.509660369346</v>
      </c>
      <c r="O26" s="57">
        <f t="shared" si="37"/>
        <v>18424.745243520341</v>
      </c>
      <c r="P26" s="69">
        <f t="shared" si="37"/>
        <v>18419.289599388278</v>
      </c>
      <c r="Q26" s="57">
        <f t="shared" si="37"/>
        <v>18409.218559615176</v>
      </c>
      <c r="R26" s="57">
        <f t="shared" si="37"/>
        <v>18404.580868963425</v>
      </c>
      <c r="S26" s="57">
        <f t="shared" si="37"/>
        <v>18399.92496795662</v>
      </c>
      <c r="T26" s="57">
        <f t="shared" si="37"/>
        <v>18395.264330534323</v>
      </c>
      <c r="U26" s="57">
        <f t="shared" si="37"/>
        <v>18390.615025882431</v>
      </c>
      <c r="V26" s="57">
        <f t="shared" si="37"/>
        <v>18385.996231361918</v>
      </c>
      <c r="W26" s="69">
        <f t="shared" si="37"/>
        <v>18381.430851087036</v>
      </c>
      <c r="X26" s="57">
        <f t="shared" si="37"/>
        <v>18376.94626359297</v>
      </c>
      <c r="Y26" s="57">
        <f t="shared" si="37"/>
        <v>18372.442972018893</v>
      </c>
      <c r="Z26" s="57">
        <f t="shared" si="37"/>
        <v>18367.904658452801</v>
      </c>
      <c r="AA26" s="57">
        <f t="shared" si="37"/>
        <v>18363.375648279645</v>
      </c>
      <c r="AB26" s="57">
        <f t="shared" si="37"/>
        <v>18358.90990852828</v>
      </c>
      <c r="AC26" s="57">
        <f t="shared" si="37"/>
        <v>18354.572857949475</v>
      </c>
      <c r="AD26" s="69">
        <f t="shared" si="37"/>
        <v>18350.44351610191</v>
      </c>
      <c r="AE26" s="57">
        <f t="shared" si="37"/>
        <v>18346.617054349543</v>
      </c>
      <c r="AF26" s="57">
        <f t="shared" si="37"/>
        <v>18343.207823102079</v>
      </c>
      <c r="AG26" s="57">
        <f t="shared" si="37"/>
        <v>18339.734262845275</v>
      </c>
      <c r="AH26" s="57">
        <f t="shared" si="37"/>
        <v>18336.20055789248</v>
      </c>
      <c r="AI26" s="57">
        <f t="shared" ref="AI26:BM26" si="38">$B$5*$B$7-(AI20+AI31+AI38+AI46+AI54+AI61+AI69+AI74)</f>
        <v>18332.614771959532</v>
      </c>
      <c r="AJ26" s="165">
        <f t="shared" si="38"/>
        <v>18328.989667269896</v>
      </c>
      <c r="AK26" s="69">
        <f t="shared" si="38"/>
        <v>18325.343675438235</v>
      </c>
      <c r="AL26" s="57">
        <f t="shared" si="38"/>
        <v>18321.944823505004</v>
      </c>
      <c r="AM26" s="57">
        <f t="shared" si="38"/>
        <v>18318.581208281608</v>
      </c>
      <c r="AN26" s="57">
        <f t="shared" si="38"/>
        <v>18315.298901067097</v>
      </c>
      <c r="AO26" s="57">
        <f t="shared" si="38"/>
        <v>18312.09564289654</v>
      </c>
      <c r="AP26" s="57">
        <f t="shared" si="38"/>
        <v>18308.967083244763</v>
      </c>
      <c r="AQ26" s="165">
        <f t="shared" si="38"/>
        <v>18305.906552855115</v>
      </c>
      <c r="AR26" s="69">
        <f t="shared" si="38"/>
        <v>18302.904799456312</v>
      </c>
      <c r="AS26" s="57">
        <f t="shared" si="38"/>
        <v>18299.949678894816</v>
      </c>
      <c r="AT26" s="57">
        <f t="shared" si="38"/>
        <v>18297.049201274291</v>
      </c>
      <c r="AU26" s="57">
        <f t="shared" si="38"/>
        <v>18294.185078617447</v>
      </c>
      <c r="AV26" s="57">
        <f t="shared" si="38"/>
        <v>18291.367212172881</v>
      </c>
      <c r="AW26" s="57">
        <f t="shared" si="38"/>
        <v>18288.604028626192</v>
      </c>
      <c r="AX26" s="165">
        <f t="shared" si="38"/>
        <v>18285.901903232967</v>
      </c>
      <c r="AY26" s="69">
        <f t="shared" si="38"/>
        <v>18283.264483327588</v>
      </c>
      <c r="AZ26" s="57">
        <f t="shared" si="38"/>
        <v>18280.691894003918</v>
      </c>
      <c r="BA26" s="57">
        <f t="shared" si="38"/>
        <v>18278.156420333529</v>
      </c>
      <c r="BB26" s="57">
        <f t="shared" si="38"/>
        <v>18275.650771481</v>
      </c>
      <c r="BC26" s="57">
        <f t="shared" si="38"/>
        <v>18273.175190836322</v>
      </c>
      <c r="BD26" s="57">
        <f t="shared" si="38"/>
        <v>18270.730645822965</v>
      </c>
      <c r="BE26" s="165">
        <f t="shared" si="38"/>
        <v>18268.318731268013</v>
      </c>
      <c r="BF26" s="69">
        <f t="shared" si="38"/>
        <v>18265.941523416866</v>
      </c>
      <c r="BG26" s="57">
        <f t="shared" si="38"/>
        <v>18263.601376447514</v>
      </c>
      <c r="BH26" s="57">
        <f t="shared" si="38"/>
        <v>18261.300656456169</v>
      </c>
      <c r="BI26" s="57">
        <f t="shared" si="38"/>
        <v>18259.038565155442</v>
      </c>
      <c r="BJ26" s="57">
        <f t="shared" si="38"/>
        <v>18256.813549603099</v>
      </c>
      <c r="BK26" s="57">
        <f t="shared" si="38"/>
        <v>18254.623651217349</v>
      </c>
      <c r="BL26" s="165">
        <f t="shared" si="38"/>
        <v>18252.466677101373</v>
      </c>
      <c r="BM26" s="69">
        <f t="shared" si="38"/>
        <v>18250.34039760154</v>
      </c>
      <c r="BN26" s="57">
        <f t="shared" ref="BN26:DS26" si="39">$B$5*$B$7-(BN20+BN31+BN38+BN46+BN54+BN61+BN69+BN74)</f>
        <v>18248.242770766639</v>
      </c>
      <c r="BO26" s="57">
        <f t="shared" si="39"/>
        <v>18246.172190842713</v>
      </c>
      <c r="BP26" s="57">
        <f t="shared" si="39"/>
        <v>18244.128331983411</v>
      </c>
      <c r="BQ26" s="57">
        <f t="shared" si="39"/>
        <v>18242.111564895207</v>
      </c>
      <c r="BR26" s="57">
        <f t="shared" si="39"/>
        <v>18240.121907354951</v>
      </c>
      <c r="BS26" s="57">
        <f t="shared" si="39"/>
        <v>18238.1589991695</v>
      </c>
      <c r="BT26" s="69">
        <f t="shared" si="39"/>
        <v>18236.222106570411</v>
      </c>
      <c r="BU26" s="57">
        <f t="shared" si="39"/>
        <v>18234.310164039376</v>
      </c>
      <c r="BV26" s="57">
        <f t="shared" si="39"/>
        <v>18232.421861005871</v>
      </c>
      <c r="BW26" s="57">
        <f t="shared" si="39"/>
        <v>18230.556347791939</v>
      </c>
      <c r="BX26" s="57">
        <f t="shared" si="39"/>
        <v>18228.712984741582</v>
      </c>
      <c r="BY26" s="57">
        <f t="shared" si="39"/>
        <v>18226.891221154168</v>
      </c>
      <c r="BZ26" s="57">
        <f t="shared" si="39"/>
        <v>18225.090572130495</v>
      </c>
      <c r="CA26" s="69">
        <f t="shared" si="39"/>
        <v>18223.31058871622</v>
      </c>
      <c r="CB26" s="57">
        <f t="shared" si="39"/>
        <v>18221.550822703495</v>
      </c>
      <c r="CC26" s="57">
        <f t="shared" si="39"/>
        <v>18219.810788891336</v>
      </c>
      <c r="CD26" s="57">
        <f t="shared" si="39"/>
        <v>18218.089928376656</v>
      </c>
      <c r="CE26" s="57">
        <f t="shared" si="39"/>
        <v>18216.387654409988</v>
      </c>
      <c r="CF26" s="57">
        <f t="shared" si="39"/>
        <v>18214.703355209327</v>
      </c>
      <c r="CG26" s="57">
        <f t="shared" si="39"/>
        <v>18213.036426036182</v>
      </c>
      <c r="CH26" s="69">
        <f t="shared" si="39"/>
        <v>18211.386296775923</v>
      </c>
      <c r="CI26" s="57">
        <f t="shared" si="39"/>
        <v>18209.752452554887</v>
      </c>
      <c r="CJ26" s="57">
        <f t="shared" si="39"/>
        <v>18208.134444639414</v>
      </c>
      <c r="CK26" s="57">
        <f t="shared" si="39"/>
        <v>18206.531888797053</v>
      </c>
      <c r="CL26" s="57">
        <f t="shared" si="39"/>
        <v>18204.944411037173</v>
      </c>
      <c r="CM26" s="57">
        <f t="shared" si="39"/>
        <v>18203.371619046608</v>
      </c>
      <c r="CN26" s="57">
        <f t="shared" si="39"/>
        <v>18201.813104810102</v>
      </c>
      <c r="CO26" s="69">
        <f t="shared" si="39"/>
        <v>18200.268451066575</v>
      </c>
      <c r="CP26" s="57">
        <f t="shared" si="39"/>
        <v>18198.737240890845</v>
      </c>
      <c r="CQ26" s="57">
        <f t="shared" si="39"/>
        <v>18197.219069258328</v>
      </c>
      <c r="CR26" s="57">
        <f t="shared" si="39"/>
        <v>18195.713554946589</v>
      </c>
      <c r="CS26" s="57">
        <f t="shared" si="39"/>
        <v>18194.220335955342</v>
      </c>
      <c r="CT26" s="57">
        <f t="shared" si="39"/>
        <v>18192.739066181395</v>
      </c>
      <c r="CU26" s="57">
        <f t="shared" si="39"/>
        <v>18191.269413373244</v>
      </c>
      <c r="CV26" s="69">
        <f t="shared" si="39"/>
        <v>18189.811056337207</v>
      </c>
      <c r="CW26" s="57">
        <f t="shared" si="39"/>
        <v>18188.363682020721</v>
      </c>
      <c r="CX26" s="57">
        <f t="shared" si="39"/>
        <v>18186.926983130594</v>
      </c>
      <c r="CY26" s="57">
        <f t="shared" si="39"/>
        <v>18185.500656923406</v>
      </c>
      <c r="CZ26" s="57">
        <f t="shared" si="39"/>
        <v>18184.08440573444</v>
      </c>
      <c r="DA26" s="57">
        <f t="shared" si="39"/>
        <v>18182.677938479843</v>
      </c>
      <c r="DB26" s="57">
        <f t="shared" si="39"/>
        <v>18181.280973117726</v>
      </c>
      <c r="DC26" s="57">
        <f t="shared" si="39"/>
        <v>18179.893238099361</v>
      </c>
      <c r="DD26" s="69">
        <f t="shared" si="39"/>
        <v>18178.514472689752</v>
      </c>
      <c r="DE26" s="57">
        <f t="shared" si="39"/>
        <v>18177.144426171693</v>
      </c>
      <c r="DF26" s="57">
        <f t="shared" si="39"/>
        <v>18175.782856111207</v>
      </c>
      <c r="DG26" s="57">
        <f t="shared" si="39"/>
        <v>18174.429526049058</v>
      </c>
      <c r="DH26" s="57">
        <f t="shared" si="39"/>
        <v>18173.0842047197</v>
      </c>
      <c r="DI26" s="57">
        <f t="shared" si="39"/>
        <v>18171.746666220017</v>
      </c>
      <c r="DJ26" s="57">
        <f t="shared" si="39"/>
        <v>18170.41669036412</v>
      </c>
      <c r="DK26" s="69">
        <f t="shared" si="39"/>
        <v>18169.094063100514</v>
      </c>
      <c r="DL26" s="57">
        <f t="shared" si="39"/>
        <v>18167.77857684821</v>
      </c>
      <c r="DM26" s="57">
        <f t="shared" si="39"/>
        <v>18166.470030606866</v>
      </c>
      <c r="DN26" s="57">
        <f t="shared" si="39"/>
        <v>18165.168229719082</v>
      </c>
      <c r="DO26" s="57">
        <f t="shared" si="39"/>
        <v>18163.872985590402</v>
      </c>
      <c r="DP26" s="57">
        <f t="shared" si="39"/>
        <v>18162.584115375004</v>
      </c>
      <c r="DQ26" s="57">
        <f t="shared" si="39"/>
        <v>18161.301441608739</v>
      </c>
      <c r="DR26" s="57">
        <f t="shared" si="39"/>
        <v>18160.024791864711</v>
      </c>
      <c r="DS26" s="57">
        <f t="shared" si="39"/>
        <v>18158.753998489065</v>
      </c>
    </row>
    <row r="27" spans="1:123" s="57" customFormat="1" x14ac:dyDescent="0.25">
      <c r="A27" s="57" t="s">
        <v>120</v>
      </c>
      <c r="C27" s="57">
        <f t="shared" ref="C27:AH27" si="40">$B$5*$B$6-(C22+C33+C40+C48+C56+C63+C70+C75)</f>
        <v>4789.4877503050575</v>
      </c>
      <c r="D27" s="57">
        <f t="shared" si="40"/>
        <v>4787.4904228630185</v>
      </c>
      <c r="E27" s="57">
        <f t="shared" si="40"/>
        <v>4785.1136032069926</v>
      </c>
      <c r="F27" s="57">
        <f t="shared" si="40"/>
        <v>4782.285187816321</v>
      </c>
      <c r="G27" s="57">
        <f t="shared" si="40"/>
        <v>4778.9193735014214</v>
      </c>
      <c r="H27" s="57">
        <f t="shared" si="40"/>
        <v>4774.9140544666916</v>
      </c>
      <c r="I27" s="57">
        <f t="shared" si="40"/>
        <v>4770.1377248153631</v>
      </c>
      <c r="J27" s="57">
        <f t="shared" si="40"/>
        <v>4769.6750359445032</v>
      </c>
      <c r="K27" s="57">
        <f t="shared" si="40"/>
        <v>4768.9859339712257</v>
      </c>
      <c r="L27" s="57">
        <f t="shared" si="40"/>
        <v>4768.2121839291603</v>
      </c>
      <c r="M27" s="57">
        <f t="shared" si="40"/>
        <v>4767.3377400596928</v>
      </c>
      <c r="N27" s="57">
        <f t="shared" si="40"/>
        <v>4766.3435226361999</v>
      </c>
      <c r="O27" s="57">
        <f t="shared" si="40"/>
        <v>4765.2068472890287</v>
      </c>
      <c r="P27" s="69">
        <f t="shared" si="40"/>
        <v>4763.9007482366515</v>
      </c>
      <c r="Q27" s="57">
        <f t="shared" si="40"/>
        <v>4761.7085703627099</v>
      </c>
      <c r="R27" s="57">
        <f t="shared" si="40"/>
        <v>4760.6547715271963</v>
      </c>
      <c r="S27" s="57">
        <f t="shared" si="40"/>
        <v>4759.580195098235</v>
      </c>
      <c r="T27" s="57">
        <f t="shared" si="40"/>
        <v>4758.4853276533368</v>
      </c>
      <c r="U27" s="57">
        <f t="shared" si="40"/>
        <v>4757.3707613084189</v>
      </c>
      <c r="V27" s="57">
        <f t="shared" si="40"/>
        <v>4756.2372199771553</v>
      </c>
      <c r="W27" s="69">
        <f t="shared" si="40"/>
        <v>4755.0855931121432</v>
      </c>
      <c r="X27" s="57">
        <f t="shared" si="40"/>
        <v>4753.9169793584124</v>
      </c>
      <c r="Y27" s="57">
        <f t="shared" si="40"/>
        <v>4752.7480953776412</v>
      </c>
      <c r="Z27" s="57">
        <f t="shared" si="40"/>
        <v>4751.5698446449096</v>
      </c>
      <c r="AA27" s="57">
        <f t="shared" si="40"/>
        <v>4750.3936868420806</v>
      </c>
      <c r="AB27" s="57">
        <f t="shared" si="40"/>
        <v>4749.2335687367377</v>
      </c>
      <c r="AC27" s="57">
        <f t="shared" si="40"/>
        <v>4748.1063900459058</v>
      </c>
      <c r="AD27" s="69">
        <f t="shared" si="40"/>
        <v>4747.0325561545251</v>
      </c>
      <c r="AE27" s="57">
        <f t="shared" si="40"/>
        <v>4746.0366336408788</v>
      </c>
      <c r="AF27" s="57">
        <f t="shared" si="40"/>
        <v>4745.1481273906002</v>
      </c>
      <c r="AG27" s="57">
        <f t="shared" si="40"/>
        <v>4744.2387010911425</v>
      </c>
      <c r="AH27" s="57">
        <f t="shared" si="40"/>
        <v>4743.3097303712084</v>
      </c>
      <c r="AI27" s="57">
        <f t="shared" ref="AI27:BM27" si="41">$B$5*$B$6-(AI22+AI33+AI40+AI48+AI56+AI63+AI70+AI75)</f>
        <v>4742.3636717247136</v>
      </c>
      <c r="AJ27" s="165">
        <f t="shared" si="41"/>
        <v>4741.4042883875018</v>
      </c>
      <c r="AK27" s="69">
        <f t="shared" si="41"/>
        <v>4740.4369181232569</v>
      </c>
      <c r="AL27" s="57">
        <f t="shared" si="41"/>
        <v>4739.5333325820902</v>
      </c>
      <c r="AM27" s="57">
        <f t="shared" si="41"/>
        <v>4738.6378934814757</v>
      </c>
      <c r="AN27" s="57">
        <f t="shared" si="41"/>
        <v>4737.7633958394617</v>
      </c>
      <c r="AO27" s="57">
        <f t="shared" si="41"/>
        <v>4736.9092698744043</v>
      </c>
      <c r="AP27" s="57">
        <f t="shared" si="41"/>
        <v>4736.0744636321888</v>
      </c>
      <c r="AQ27" s="165">
        <f t="shared" si="41"/>
        <v>4735.2573971127049</v>
      </c>
      <c r="AR27" s="69">
        <f t="shared" si="41"/>
        <v>4734.4559091412702</v>
      </c>
      <c r="AS27" s="57">
        <f t="shared" si="41"/>
        <v>4733.6671954604517</v>
      </c>
      <c r="AT27" s="57">
        <f t="shared" si="41"/>
        <v>4732.8693231700363</v>
      </c>
      <c r="AU27" s="57">
        <f t="shared" si="41"/>
        <v>4732.0830592452985</v>
      </c>
      <c r="AV27" s="57">
        <f t="shared" si="41"/>
        <v>4731.3107469232991</v>
      </c>
      <c r="AW27" s="57">
        <f t="shared" si="41"/>
        <v>4730.5541391899487</v>
      </c>
      <c r="AX27" s="165">
        <f t="shared" si="41"/>
        <v>4729.815165827421</v>
      </c>
      <c r="AY27" s="69">
        <f t="shared" si="41"/>
        <v>4729.1035649807181</v>
      </c>
      <c r="AZ27" s="57">
        <f t="shared" si="41"/>
        <v>4728.4118971751886</v>
      </c>
      <c r="BA27" s="57">
        <f t="shared" si="41"/>
        <v>4727.7439051849142</v>
      </c>
      <c r="BB27" s="57">
        <f t="shared" si="41"/>
        <v>4727.078036899673</v>
      </c>
      <c r="BC27" s="57">
        <f t="shared" si="41"/>
        <v>4726.4138341496564</v>
      </c>
      <c r="BD27" s="57">
        <f t="shared" si="41"/>
        <v>4725.7522884908376</v>
      </c>
      <c r="BE27" s="165">
        <f t="shared" si="41"/>
        <v>4725.094808128365</v>
      </c>
      <c r="BF27" s="69">
        <f t="shared" si="41"/>
        <v>4724.4432181088941</v>
      </c>
      <c r="BG27" s="57">
        <f t="shared" si="41"/>
        <v>4723.809434070622</v>
      </c>
      <c r="BH27" s="57">
        <f t="shared" si="41"/>
        <v>4723.1863959232833</v>
      </c>
      <c r="BI27" s="57">
        <f t="shared" si="41"/>
        <v>4722.5743828169989</v>
      </c>
      <c r="BJ27" s="57">
        <f t="shared" si="41"/>
        <v>4721.9735176149024</v>
      </c>
      <c r="BK27" s="57">
        <f t="shared" si="41"/>
        <v>4721.3827919637251</v>
      </c>
      <c r="BL27" s="165">
        <f t="shared" si="41"/>
        <v>4720.8011675798443</v>
      </c>
      <c r="BM27" s="69">
        <f t="shared" si="41"/>
        <v>4720.2276466382855</v>
      </c>
      <c r="BN27" s="57">
        <f t="shared" ref="BN27:DS27" si="42">$B$5*$B$6-(BN22+BN33+BN40+BN48+BN56+BN63+BN70+BN75)</f>
        <v>4719.6613519590801</v>
      </c>
      <c r="BO27" s="57">
        <f t="shared" si="42"/>
        <v>4719.1035288690919</v>
      </c>
      <c r="BP27" s="57">
        <f t="shared" si="42"/>
        <v>4718.553821548966</v>
      </c>
      <c r="BQ27" s="57">
        <f t="shared" si="42"/>
        <v>4718.0126314434283</v>
      </c>
      <c r="BR27" s="57">
        <f t="shared" si="42"/>
        <v>4717.4801627992965</v>
      </c>
      <c r="BS27" s="57">
        <f t="shared" si="42"/>
        <v>4716.9564014113421</v>
      </c>
      <c r="BT27" s="69">
        <f t="shared" si="42"/>
        <v>4716.4410995596636</v>
      </c>
      <c r="BU27" s="57">
        <f t="shared" si="42"/>
        <v>4715.9337688352771</v>
      </c>
      <c r="BV27" s="57">
        <f t="shared" si="42"/>
        <v>4715.4327269743735</v>
      </c>
      <c r="BW27" s="57">
        <f t="shared" si="42"/>
        <v>4714.9374155311762</v>
      </c>
      <c r="BX27" s="57">
        <f t="shared" si="42"/>
        <v>4714.4477986797719</v>
      </c>
      <c r="BY27" s="57">
        <f t="shared" si="42"/>
        <v>4713.9638989879741</v>
      </c>
      <c r="BZ27" s="57">
        <f t="shared" si="42"/>
        <v>4713.4857780221055</v>
      </c>
      <c r="CA27" s="69">
        <f t="shared" si="42"/>
        <v>4713.0135127155409</v>
      </c>
      <c r="CB27" s="57">
        <f t="shared" si="42"/>
        <v>4712.5471675348035</v>
      </c>
      <c r="CC27" s="57">
        <f t="shared" si="42"/>
        <v>4712.0867631010178</v>
      </c>
      <c r="CD27" s="57">
        <f t="shared" si="42"/>
        <v>4711.6321290659125</v>
      </c>
      <c r="CE27" s="57">
        <f t="shared" si="42"/>
        <v>4711.1830158627854</v>
      </c>
      <c r="CF27" s="57">
        <f t="shared" si="42"/>
        <v>4710.7391733860177</v>
      </c>
      <c r="CG27" s="57">
        <f t="shared" si="42"/>
        <v>4710.3003662862702</v>
      </c>
      <c r="CH27" s="69">
        <f t="shared" si="42"/>
        <v>4709.8663875015618</v>
      </c>
      <c r="CI27" s="57">
        <f t="shared" si="42"/>
        <v>4709.437069084951</v>
      </c>
      <c r="CJ27" s="57">
        <f t="shared" si="42"/>
        <v>4709.0122891632136</v>
      </c>
      <c r="CK27" s="57">
        <f t="shared" si="42"/>
        <v>4708.5919569507832</v>
      </c>
      <c r="CL27" s="57">
        <f t="shared" si="42"/>
        <v>4708.1760024696987</v>
      </c>
      <c r="CM27" s="57">
        <f t="shared" si="42"/>
        <v>4707.7643311531638</v>
      </c>
      <c r="CN27" s="57">
        <f t="shared" si="42"/>
        <v>4707.3568259523063</v>
      </c>
      <c r="CO27" s="69">
        <f t="shared" si="42"/>
        <v>4706.9533518203798</v>
      </c>
      <c r="CP27" s="57">
        <f t="shared" si="42"/>
        <v>4706.5537626069508</v>
      </c>
      <c r="CQ27" s="57">
        <f t="shared" si="42"/>
        <v>4706.1579101758771</v>
      </c>
      <c r="CR27" s="57">
        <f t="shared" si="42"/>
        <v>4705.7656829007819</v>
      </c>
      <c r="CS27" s="57">
        <f t="shared" si="42"/>
        <v>4705.3769853477288</v>
      </c>
      <c r="CT27" s="57">
        <f t="shared" si="42"/>
        <v>4704.9917295344667</v>
      </c>
      <c r="CU27" s="57">
        <f t="shared" si="42"/>
        <v>4704.609831883201</v>
      </c>
      <c r="CV27" s="69">
        <f t="shared" si="42"/>
        <v>4704.2312101030584</v>
      </c>
      <c r="CW27" s="57">
        <f t="shared" si="42"/>
        <v>4703.8557803193553</v>
      </c>
      <c r="CX27" s="57">
        <f t="shared" si="42"/>
        <v>4703.4834548424078</v>
      </c>
      <c r="CY27" s="57">
        <f t="shared" si="42"/>
        <v>4703.1141409839811</v>
      </c>
      <c r="CZ27" s="57">
        <f t="shared" si="42"/>
        <v>4702.7477463858977</v>
      </c>
      <c r="DA27" s="57">
        <f t="shared" si="42"/>
        <v>4702.3841811552365</v>
      </c>
      <c r="DB27" s="57">
        <f t="shared" si="42"/>
        <v>4702.0233595122681</v>
      </c>
      <c r="DC27" s="57">
        <f t="shared" si="42"/>
        <v>4701.6652007765788</v>
      </c>
      <c r="DD27" s="69">
        <f t="shared" si="42"/>
        <v>4701.3096296162312</v>
      </c>
      <c r="DE27" s="57">
        <f t="shared" si="42"/>
        <v>4700.9565755309113</v>
      </c>
      <c r="DF27" s="57">
        <f t="shared" si="42"/>
        <v>4700.6059716044647</v>
      </c>
      <c r="DG27" s="57">
        <f t="shared" si="42"/>
        <v>4700.2577519716287</v>
      </c>
      <c r="DH27" s="57">
        <f t="shared" si="42"/>
        <v>4699.9118506161858</v>
      </c>
      <c r="DI27" s="57">
        <f t="shared" si="42"/>
        <v>4699.5682017767767</v>
      </c>
      <c r="DJ27" s="57">
        <f t="shared" si="42"/>
        <v>4699.2267405508546</v>
      </c>
      <c r="DK27" s="69">
        <f t="shared" si="42"/>
        <v>4698.8874035988529</v>
      </c>
      <c r="DL27" s="57">
        <f t="shared" si="42"/>
        <v>4698.5501298293057</v>
      </c>
      <c r="DM27" s="57">
        <f t="shared" si="42"/>
        <v>4698.2148609299948</v>
      </c>
      <c r="DN27" s="57">
        <f t="shared" si="42"/>
        <v>4697.8815408925666</v>
      </c>
      <c r="DO27" s="57">
        <f t="shared" si="42"/>
        <v>4697.5501156649543</v>
      </c>
      <c r="DP27" s="57">
        <f t="shared" si="42"/>
        <v>4697.2205328625832</v>
      </c>
      <c r="DQ27" s="57">
        <f t="shared" si="42"/>
        <v>4696.8927415031412</v>
      </c>
      <c r="DR27" s="57">
        <f t="shared" si="42"/>
        <v>4696.5666918100333</v>
      </c>
      <c r="DS27" s="57">
        <f t="shared" si="42"/>
        <v>4696.2423351188854</v>
      </c>
    </row>
    <row r="28" spans="1:123" s="55" customFormat="1" x14ac:dyDescent="0.25">
      <c r="A28" s="56" t="s">
        <v>63</v>
      </c>
      <c r="B28" s="58" t="s">
        <v>107</v>
      </c>
      <c r="C28" s="76">
        <f t="shared" ref="C28:BN28" si="43">C29+C31+C33</f>
        <v>20.841045299306746</v>
      </c>
      <c r="D28" s="76">
        <f t="shared" si="43"/>
        <v>24.800843906175022</v>
      </c>
      <c r="E28" s="76">
        <f t="shared" si="43"/>
        <v>29.513004248348278</v>
      </c>
      <c r="F28" s="76">
        <f t="shared" si="43"/>
        <v>35.120475055534449</v>
      </c>
      <c r="G28" s="76">
        <f t="shared" si="43"/>
        <v>41.793365316085989</v>
      </c>
      <c r="H28" s="76">
        <f t="shared" si="43"/>
        <v>49.734104726142327</v>
      </c>
      <c r="I28" s="111">
        <f t="shared" si="43"/>
        <v>59.183584624109365</v>
      </c>
      <c r="J28" s="55">
        <f t="shared" si="43"/>
        <v>67.100903848178987</v>
      </c>
      <c r="K28" s="55">
        <f t="shared" si="43"/>
        <v>76.522513724821835</v>
      </c>
      <c r="L28" s="55">
        <f t="shared" si="43"/>
        <v>87.734229478026833</v>
      </c>
      <c r="M28" s="55">
        <f t="shared" si="43"/>
        <v>101.07617122434077</v>
      </c>
      <c r="N28" s="55">
        <f t="shared" si="43"/>
        <v>116.95308190245437</v>
      </c>
      <c r="O28" s="55">
        <f t="shared" si="43"/>
        <v>135.84660560940952</v>
      </c>
      <c r="P28" s="70">
        <f t="shared" si="43"/>
        <v>158.32989882068617</v>
      </c>
      <c r="Q28" s="55">
        <f t="shared" si="43"/>
        <v>179.94442127431722</v>
      </c>
      <c r="R28" s="55">
        <f t="shared" si="43"/>
        <v>180.69651245887411</v>
      </c>
      <c r="S28" s="55">
        <f t="shared" si="43"/>
        <v>180.92610355798757</v>
      </c>
      <c r="T28" s="55">
        <f t="shared" si="43"/>
        <v>180.53189312946336</v>
      </c>
      <c r="U28" s="55">
        <f t="shared" si="43"/>
        <v>179.39252921017319</v>
      </c>
      <c r="V28" s="55">
        <f t="shared" si="43"/>
        <v>177.36248118388531</v>
      </c>
      <c r="W28" s="70">
        <f t="shared" si="43"/>
        <v>174.26699844132278</v>
      </c>
      <c r="X28" s="55">
        <f t="shared" si="43"/>
        <v>175.03652633513639</v>
      </c>
      <c r="Y28" s="55">
        <f t="shared" si="43"/>
        <v>176.44101833077104</v>
      </c>
      <c r="Z28" s="55">
        <f t="shared" si="43"/>
        <v>176.12282547701699</v>
      </c>
      <c r="AA28" s="55">
        <f t="shared" si="43"/>
        <v>173.70521461934581</v>
      </c>
      <c r="AB28" s="55">
        <f t="shared" si="43"/>
        <v>168.74058895704346</v>
      </c>
      <c r="AC28" s="55">
        <f t="shared" si="43"/>
        <v>160.69727767274338</v>
      </c>
      <c r="AD28" s="70">
        <f t="shared" si="43"/>
        <v>148.94391863483338</v>
      </c>
      <c r="AE28" s="55">
        <f t="shared" si="43"/>
        <v>132.73101899635697</v>
      </c>
      <c r="AF28" s="55">
        <f t="shared" si="43"/>
        <v>135.26066395108097</v>
      </c>
      <c r="AG28" s="55">
        <f t="shared" si="43"/>
        <v>137.62876441440469</v>
      </c>
      <c r="AH28" s="55">
        <f t="shared" si="43"/>
        <v>139.68409967500381</v>
      </c>
      <c r="AI28" s="55">
        <f t="shared" si="43"/>
        <v>141.24338098014243</v>
      </c>
      <c r="AJ28" s="166">
        <f t="shared" si="43"/>
        <v>142.08529368138232</v>
      </c>
      <c r="AK28" s="70">
        <f t="shared" si="43"/>
        <v>141.94343308748262</v>
      </c>
      <c r="AL28" s="55">
        <f t="shared" si="43"/>
        <v>140.49793015019671</v>
      </c>
      <c r="AM28" s="55">
        <f t="shared" si="43"/>
        <v>137.12687562761525</v>
      </c>
      <c r="AN28" s="55">
        <f t="shared" si="43"/>
        <v>133.84838014128394</v>
      </c>
      <c r="AO28" s="55">
        <f t="shared" si="43"/>
        <v>130.74996453950962</v>
      </c>
      <c r="AP28" s="55">
        <f t="shared" si="43"/>
        <v>127.92871572105584</v>
      </c>
      <c r="AQ28" s="166">
        <f t="shared" si="43"/>
        <v>125.49284284573285</v>
      </c>
      <c r="AR28" s="70">
        <f t="shared" si="43"/>
        <v>123.56354813997723</v>
      </c>
      <c r="AS28" s="55">
        <f t="shared" si="43"/>
        <v>121.29832704251703</v>
      </c>
      <c r="AT28" s="55">
        <f t="shared" si="43"/>
        <v>119.79694543184611</v>
      </c>
      <c r="AU28" s="55">
        <f t="shared" si="43"/>
        <v>117.88065076420528</v>
      </c>
      <c r="AV28" s="55">
        <f t="shared" si="43"/>
        <v>115.61089235167988</v>
      </c>
      <c r="AW28" s="55">
        <f t="shared" si="43"/>
        <v>113.07331624782594</v>
      </c>
      <c r="AX28" s="166">
        <f t="shared" si="43"/>
        <v>110.38195500219487</v>
      </c>
      <c r="AY28" s="179">
        <f t="shared" si="43"/>
        <v>107.6841808937086</v>
      </c>
      <c r="AZ28" s="55">
        <f t="shared" si="43"/>
        <v>106.14551869847284</v>
      </c>
      <c r="BA28" s="55">
        <f t="shared" si="43"/>
        <v>104.91147813001514</v>
      </c>
      <c r="BB28" s="55">
        <f t="shared" si="43"/>
        <v>103.66673382397057</v>
      </c>
      <c r="BC28" s="55">
        <f t="shared" si="43"/>
        <v>102.38096257431046</v>
      </c>
      <c r="BD28" s="55">
        <f t="shared" si="43"/>
        <v>101.02786864455082</v>
      </c>
      <c r="BE28" s="166">
        <f t="shared" si="43"/>
        <v>99.587255377963714</v>
      </c>
      <c r="BF28" s="70">
        <f t="shared" si="43"/>
        <v>98.047439863998335</v>
      </c>
      <c r="BG28" s="55">
        <f t="shared" si="43"/>
        <v>96.407880303760678</v>
      </c>
      <c r="BH28" s="55">
        <f t="shared" si="43"/>
        <v>94.80115105451344</v>
      </c>
      <c r="BI28" s="55">
        <f t="shared" si="43"/>
        <v>93.258909480771436</v>
      </c>
      <c r="BJ28" s="55">
        <f t="shared" si="43"/>
        <v>91.798201126456689</v>
      </c>
      <c r="BK28" s="55">
        <f t="shared" si="43"/>
        <v>90.4288978212942</v>
      </c>
      <c r="BL28" s="166">
        <f t="shared" si="43"/>
        <v>89.152592252128244</v>
      </c>
      <c r="BM28" s="70">
        <f t="shared" si="43"/>
        <v>87.961463972110423</v>
      </c>
      <c r="BN28" s="55">
        <f t="shared" si="43"/>
        <v>86.837264974317137</v>
      </c>
      <c r="BO28" s="55">
        <f t="shared" ref="BO28:DS28" si="44">BO29+BO31+BO33</f>
        <v>85.726347536666182</v>
      </c>
      <c r="BP28" s="55">
        <f t="shared" si="44"/>
        <v>84.599503581042981</v>
      </c>
      <c r="BQ28" s="55">
        <f t="shared" si="44"/>
        <v>83.471537366578886</v>
      </c>
      <c r="BR28" s="55">
        <f t="shared" si="44"/>
        <v>82.358312064008388</v>
      </c>
      <c r="BS28" s="55">
        <f t="shared" si="44"/>
        <v>81.275514961645072</v>
      </c>
      <c r="BT28" s="70">
        <f t="shared" si="44"/>
        <v>80.237086180520564</v>
      </c>
      <c r="BU28" s="55">
        <f t="shared" si="44"/>
        <v>79.253333939120537</v>
      </c>
      <c r="BV28" s="55">
        <f t="shared" si="44"/>
        <v>78.304939136198513</v>
      </c>
      <c r="BW28" s="55">
        <f t="shared" si="44"/>
        <v>77.383103478656878</v>
      </c>
      <c r="BX28" s="55">
        <f t="shared" si="44"/>
        <v>76.484106599700056</v>
      </c>
      <c r="BY28" s="55">
        <f t="shared" si="44"/>
        <v>75.605198137102946</v>
      </c>
      <c r="BZ28" s="55">
        <f t="shared" si="44"/>
        <v>74.744879835379621</v>
      </c>
      <c r="CA28" s="70">
        <f t="shared" si="44"/>
        <v>73.903130666685655</v>
      </c>
      <c r="CB28" s="55">
        <f t="shared" si="44"/>
        <v>73.081514447922387</v>
      </c>
      <c r="CC28" s="55">
        <f t="shared" si="44"/>
        <v>72.283137460891325</v>
      </c>
      <c r="CD28" s="55">
        <f t="shared" si="44"/>
        <v>71.509180923985284</v>
      </c>
      <c r="CE28" s="55">
        <f t="shared" si="44"/>
        <v>70.760708146771819</v>
      </c>
      <c r="CF28" s="55">
        <f t="shared" si="44"/>
        <v>70.037434978688367</v>
      </c>
      <c r="CG28" s="55">
        <f t="shared" si="44"/>
        <v>69.337917970846149</v>
      </c>
      <c r="CH28" s="70">
        <f t="shared" si="44"/>
        <v>68.659846379082765</v>
      </c>
      <c r="CI28" s="55">
        <f t="shared" si="44"/>
        <v>68.000450149342313</v>
      </c>
      <c r="CJ28" s="55">
        <f t="shared" si="44"/>
        <v>67.357026687931082</v>
      </c>
      <c r="CK28" s="55">
        <f t="shared" si="44"/>
        <v>66.729152828643407</v>
      </c>
      <c r="CL28" s="55">
        <f t="shared" si="44"/>
        <v>66.117605884523371</v>
      </c>
      <c r="CM28" s="55">
        <f t="shared" si="44"/>
        <v>65.523053205971692</v>
      </c>
      <c r="CN28" s="55">
        <f t="shared" si="44"/>
        <v>64.945890839464383</v>
      </c>
      <c r="CO28" s="70">
        <f t="shared" si="44"/>
        <v>64.386111962688275</v>
      </c>
      <c r="CP28" s="55">
        <f t="shared" si="44"/>
        <v>63.843223291527103</v>
      </c>
      <c r="CQ28" s="55">
        <f t="shared" si="44"/>
        <v>63.316230673615571</v>
      </c>
      <c r="CR28" s="55">
        <f t="shared" si="44"/>
        <v>62.804332059151356</v>
      </c>
      <c r="CS28" s="55">
        <f t="shared" si="44"/>
        <v>62.306864821330699</v>
      </c>
      <c r="CT28" s="55">
        <f t="shared" si="44"/>
        <v>61.823252005137341</v>
      </c>
      <c r="CU28" s="55">
        <f t="shared" si="44"/>
        <v>61.353033866596974</v>
      </c>
      <c r="CV28" s="70">
        <f t="shared" si="44"/>
        <v>60.895873104486512</v>
      </c>
      <c r="CW28" s="55">
        <f t="shared" si="44"/>
        <v>60.451532416721236</v>
      </c>
      <c r="CX28" s="55">
        <f t="shared" si="44"/>
        <v>60.019825228394431</v>
      </c>
      <c r="CY28" s="55">
        <f t="shared" si="44"/>
        <v>59.600542558093842</v>
      </c>
      <c r="CZ28" s="55">
        <f t="shared" si="44"/>
        <v>59.193412049185355</v>
      </c>
      <c r="DA28" s="55">
        <f t="shared" si="44"/>
        <v>58.798057585149003</v>
      </c>
      <c r="DB28" s="55">
        <f t="shared" si="44"/>
        <v>58.41404175324918</v>
      </c>
      <c r="DC28" s="55">
        <f t="shared" si="44"/>
        <v>58.040913418630446</v>
      </c>
      <c r="DD28" s="70">
        <f t="shared" si="44"/>
        <v>57.678254726857482</v>
      </c>
      <c r="DE28" s="55">
        <f t="shared" si="44"/>
        <v>57.325720641382631</v>
      </c>
      <c r="DF28" s="55">
        <f t="shared" si="44"/>
        <v>56.983063148156759</v>
      </c>
      <c r="DG28" s="55">
        <f t="shared" si="44"/>
        <v>56.650066982515781</v>
      </c>
      <c r="DH28" s="55">
        <f t="shared" si="44"/>
        <v>56.326509649462061</v>
      </c>
      <c r="DI28" s="55">
        <f t="shared" si="44"/>
        <v>56.012153587868781</v>
      </c>
      <c r="DJ28" s="55">
        <f t="shared" si="44"/>
        <v>55.706743538405377</v>
      </c>
      <c r="DK28" s="70">
        <f t="shared" si="44"/>
        <v>55.410009953619692</v>
      </c>
      <c r="DL28" s="55">
        <f t="shared" si="44"/>
        <v>55.121678512939766</v>
      </c>
      <c r="DM28" s="55">
        <f t="shared" si="44"/>
        <v>54.841484776826718</v>
      </c>
      <c r="DN28" s="55">
        <f t="shared" si="44"/>
        <v>54.569175975048339</v>
      </c>
      <c r="DO28" s="55">
        <f t="shared" si="44"/>
        <v>54.304512460973939</v>
      </c>
      <c r="DP28" s="55">
        <f t="shared" si="44"/>
        <v>54.047269936487382</v>
      </c>
      <c r="DQ28" s="55">
        <f t="shared" si="44"/>
        <v>53.797238511159968</v>
      </c>
      <c r="DR28" s="55">
        <f t="shared" si="44"/>
        <v>53.554219330436261</v>
      </c>
      <c r="DS28" s="55">
        <f t="shared" si="44"/>
        <v>53.318019858083289</v>
      </c>
    </row>
    <row r="29" spans="1:123" x14ac:dyDescent="0.25">
      <c r="A29" t="s">
        <v>86</v>
      </c>
      <c r="B29" s="60"/>
      <c r="C29" s="109">
        <f t="shared" ref="C29:G34" si="45">D29/(1+$V$5)</f>
        <v>14.032050367082908</v>
      </c>
      <c r="D29" s="109">
        <f t="shared" si="45"/>
        <v>16.69813993682866</v>
      </c>
      <c r="E29" s="109">
        <f t="shared" si="45"/>
        <v>19.870786524826105</v>
      </c>
      <c r="F29" s="109">
        <f t="shared" si="45"/>
        <v>23.646235964543063</v>
      </c>
      <c r="G29" s="109">
        <f t="shared" si="45"/>
        <v>28.139020797806243</v>
      </c>
      <c r="H29" s="109">
        <f>I29/(1+$V$5)</f>
        <v>33.485434749389427</v>
      </c>
      <c r="I29" s="82">
        <f>V6*AH5</f>
        <v>39.847667351773417</v>
      </c>
      <c r="J29" s="83">
        <f>I29-C30+J30</f>
        <v>45.178312745462677</v>
      </c>
      <c r="K29" s="83">
        <f t="shared" ref="K29:BV29" si="46">J29-D30+K30</f>
        <v>51.521780763952897</v>
      </c>
      <c r="L29" s="83">
        <f t="shared" si="46"/>
        <v>59.07050770595626</v>
      </c>
      <c r="M29" s="83">
        <f t="shared" si="46"/>
        <v>68.053492766940252</v>
      </c>
      <c r="N29" s="83">
        <f t="shared" si="46"/>
        <v>78.743244989511226</v>
      </c>
      <c r="O29" s="83">
        <f t="shared" si="46"/>
        <v>91.464050134370666</v>
      </c>
      <c r="P29" s="105">
        <f t="shared" si="46"/>
        <v>106.6018082567534</v>
      </c>
      <c r="Q29" s="83">
        <f t="shared" si="46"/>
        <v>126.46107048595131</v>
      </c>
      <c r="R29" s="83">
        <f t="shared" si="46"/>
        <v>128.98302925997766</v>
      </c>
      <c r="S29" s="83">
        <f t="shared" si="46"/>
        <v>131.44826104326933</v>
      </c>
      <c r="T29" s="83">
        <f t="shared" si="46"/>
        <v>133.84407230127874</v>
      </c>
      <c r="U29" s="83">
        <f t="shared" si="46"/>
        <v>136.15459800755769</v>
      </c>
      <c r="V29" s="83">
        <f t="shared" si="46"/>
        <v>138.35989751072154</v>
      </c>
      <c r="W29" s="105">
        <f t="shared" si="46"/>
        <v>140.43475659270985</v>
      </c>
      <c r="X29" s="83">
        <f t="shared" si="46"/>
        <v>140.50176016917899</v>
      </c>
      <c r="Y29" s="83">
        <f t="shared" si="46"/>
        <v>141.6624907269873</v>
      </c>
      <c r="Z29" s="83">
        <f t="shared" si="46"/>
        <v>141.44592103654918</v>
      </c>
      <c r="AA29" s="83">
        <f t="shared" si="46"/>
        <v>139.55151411154637</v>
      </c>
      <c r="AB29" s="83">
        <f t="shared" si="46"/>
        <v>135.62232720810101</v>
      </c>
      <c r="AC29" s="83">
        <f t="shared" si="46"/>
        <v>129.23454448902999</v>
      </c>
      <c r="AD29" s="105">
        <f t="shared" si="46"/>
        <v>119.88512244109766</v>
      </c>
      <c r="AE29" s="83">
        <f t="shared" si="46"/>
        <v>106.97723100224425</v>
      </c>
      <c r="AF29" s="83">
        <f t="shared" si="46"/>
        <v>109.51653292317584</v>
      </c>
      <c r="AG29" s="83">
        <f t="shared" si="46"/>
        <v>111.89158995497243</v>
      </c>
      <c r="AH29" s="83">
        <f t="shared" si="46"/>
        <v>113.97209366117664</v>
      </c>
      <c r="AI29" s="83">
        <f t="shared" si="46"/>
        <v>115.60038153636447</v>
      </c>
      <c r="AJ29" s="161">
        <f t="shared" si="46"/>
        <v>116.58634752867432</v>
      </c>
      <c r="AK29" s="105">
        <f t="shared" si="46"/>
        <v>116.70140263524998</v>
      </c>
      <c r="AL29" s="83">
        <f t="shared" si="46"/>
        <v>115.67130818885653</v>
      </c>
      <c r="AM29" s="83">
        <f t="shared" si="46"/>
        <v>112.98747269482841</v>
      </c>
      <c r="AN29" s="83">
        <f t="shared" si="46"/>
        <v>110.37576607977681</v>
      </c>
      <c r="AO29" s="83">
        <f t="shared" si="46"/>
        <v>107.89859662962867</v>
      </c>
      <c r="AP29" s="83">
        <f t="shared" si="46"/>
        <v>105.62435444981082</v>
      </c>
      <c r="AQ29" s="161">
        <f t="shared" si="46"/>
        <v>103.62835219588116</v>
      </c>
      <c r="AR29" s="105">
        <f t="shared" si="46"/>
        <v>101.99396431164631</v>
      </c>
      <c r="AS29" s="83">
        <f t="shared" si="46"/>
        <v>99.988716609992963</v>
      </c>
      <c r="AT29" s="83">
        <f t="shared" si="46"/>
        <v>98.506676586187254</v>
      </c>
      <c r="AU29" s="83">
        <f t="shared" si="46"/>
        <v>96.70347276841548</v>
      </c>
      <c r="AV29" s="83">
        <f t="shared" si="46"/>
        <v>94.636360124449496</v>
      </c>
      <c r="AW29" s="83">
        <f t="shared" si="46"/>
        <v>92.38302336331806</v>
      </c>
      <c r="AX29" s="161">
        <f t="shared" si="46"/>
        <v>90.045107676545854</v>
      </c>
      <c r="AY29" s="105">
        <f t="shared" si="46"/>
        <v>87.752393930893319</v>
      </c>
      <c r="AZ29" s="83">
        <f t="shared" si="46"/>
        <v>86.493033351698315</v>
      </c>
      <c r="BA29" s="83">
        <f t="shared" si="46"/>
        <v>85.551741933670073</v>
      </c>
      <c r="BB29" s="83">
        <f t="shared" si="46"/>
        <v>84.572593024808171</v>
      </c>
      <c r="BC29" s="83">
        <f t="shared" si="46"/>
        <v>83.532866714045525</v>
      </c>
      <c r="BD29" s="83">
        <f t="shared" si="46"/>
        <v>82.414198168644887</v>
      </c>
      <c r="BE29" s="161">
        <f t="shared" si="46"/>
        <v>81.204418630268592</v>
      </c>
      <c r="BF29" s="105">
        <f t="shared" si="46"/>
        <v>79.899698197415162</v>
      </c>
      <c r="BG29" s="83">
        <f t="shared" si="46"/>
        <v>78.506852466672797</v>
      </c>
      <c r="BH29" s="83">
        <f t="shared" si="46"/>
        <v>77.135168398671084</v>
      </c>
      <c r="BI29" s="83">
        <f t="shared" si="46"/>
        <v>75.822594936430519</v>
      </c>
      <c r="BJ29" s="83">
        <f t="shared" si="46"/>
        <v>74.580255370294097</v>
      </c>
      <c r="BK29" s="83">
        <f t="shared" si="46"/>
        <v>73.413508222000871</v>
      </c>
      <c r="BL29" s="161">
        <f t="shared" si="46"/>
        <v>72.321143681809232</v>
      </c>
      <c r="BM29" s="105">
        <f t="shared" si="46"/>
        <v>71.294583242449733</v>
      </c>
      <c r="BN29" s="83">
        <f t="shared" si="46"/>
        <v>70.317237422032647</v>
      </c>
      <c r="BO29" s="83">
        <f t="shared" si="46"/>
        <v>69.35483083394513</v>
      </c>
      <c r="BP29" s="83">
        <f t="shared" si="46"/>
        <v>68.382549062146765</v>
      </c>
      <c r="BQ29" s="83">
        <f t="shared" si="46"/>
        <v>67.413923172577725</v>
      </c>
      <c r="BR29" s="83">
        <f t="shared" si="46"/>
        <v>66.462847857085535</v>
      </c>
      <c r="BS29" s="83">
        <f t="shared" si="46"/>
        <v>65.542519886673304</v>
      </c>
      <c r="BT29" s="105">
        <f t="shared" si="46"/>
        <v>64.664087898361871</v>
      </c>
      <c r="BU29" s="83">
        <f t="shared" si="46"/>
        <v>63.835042245782695</v>
      </c>
      <c r="BV29" s="83">
        <f t="shared" si="46"/>
        <v>63.033549397597973</v>
      </c>
      <c r="BW29" s="83">
        <f t="shared" ref="BW29:DS29" si="47">BV29-BP30+BW30</f>
        <v>62.251072067495997</v>
      </c>
      <c r="BX29" s="83">
        <f t="shared" si="47"/>
        <v>61.485118490740128</v>
      </c>
      <c r="BY29" s="83">
        <f t="shared" si="47"/>
        <v>60.734183888170783</v>
      </c>
      <c r="BZ29" s="83">
        <f t="shared" si="47"/>
        <v>59.997910706649279</v>
      </c>
      <c r="CA29" s="105">
        <f t="shared" si="47"/>
        <v>59.27719455513779</v>
      </c>
      <c r="CB29" s="83">
        <f t="shared" si="47"/>
        <v>58.574180034162119</v>
      </c>
      <c r="CC29" s="83">
        <f t="shared" si="47"/>
        <v>57.892120727463421</v>
      </c>
      <c r="CD29" s="83">
        <f t="shared" si="47"/>
        <v>57.231887781494237</v>
      </c>
      <c r="CE29" s="83">
        <f t="shared" si="47"/>
        <v>56.593928433844283</v>
      </c>
      <c r="CF29" s="83">
        <f t="shared" si="47"/>
        <v>55.977625185810041</v>
      </c>
      <c r="CG29" s="83">
        <f t="shared" si="47"/>
        <v>55.381482465294447</v>
      </c>
      <c r="CH29" s="105">
        <f t="shared" si="47"/>
        <v>54.803394359037426</v>
      </c>
      <c r="CI29" s="83">
        <f t="shared" si="47"/>
        <v>54.241001338482278</v>
      </c>
      <c r="CJ29" s="83">
        <f t="shared" si="47"/>
        <v>53.69213588795111</v>
      </c>
      <c r="CK29" s="83">
        <f t="shared" si="47"/>
        <v>53.156545887156241</v>
      </c>
      <c r="CL29" s="83">
        <f t="shared" si="47"/>
        <v>52.635024502728569</v>
      </c>
      <c r="CM29" s="83">
        <f t="shared" si="47"/>
        <v>52.128186639668456</v>
      </c>
      <c r="CN29" s="83">
        <f t="shared" si="47"/>
        <v>51.636343117856647</v>
      </c>
      <c r="CO29" s="105">
        <f t="shared" si="47"/>
        <v>51.159405621464948</v>
      </c>
      <c r="CP29" s="83">
        <f t="shared" si="47"/>
        <v>50.696838181851831</v>
      </c>
      <c r="CQ29" s="83">
        <f t="shared" si="47"/>
        <v>50.247672865421698</v>
      </c>
      <c r="CR29" s="83">
        <f t="shared" si="47"/>
        <v>49.811223797682807</v>
      </c>
      <c r="CS29" s="83">
        <f t="shared" si="47"/>
        <v>49.38696787535546</v>
      </c>
      <c r="CT29" s="83">
        <f t="shared" si="47"/>
        <v>48.97446967027804</v>
      </c>
      <c r="CU29" s="83">
        <f t="shared" si="47"/>
        <v>48.573394832226718</v>
      </c>
      <c r="CV29" s="105">
        <f t="shared" si="47"/>
        <v>48.183502553816012</v>
      </c>
      <c r="CW29" s="83">
        <f t="shared" si="47"/>
        <v>47.804616800921586</v>
      </c>
      <c r="CX29" s="83">
        <f t="shared" si="47"/>
        <v>47.436578124166523</v>
      </c>
      <c r="CY29" s="83">
        <f t="shared" si="47"/>
        <v>47.07917969893753</v>
      </c>
      <c r="CZ29" s="83">
        <f t="shared" si="47"/>
        <v>46.732157479442066</v>
      </c>
      <c r="DA29" s="83">
        <f t="shared" si="47"/>
        <v>46.39516582712367</v>
      </c>
      <c r="DB29" s="83">
        <f t="shared" si="47"/>
        <v>46.067816616146878</v>
      </c>
      <c r="DC29" s="83">
        <f t="shared" si="47"/>
        <v>45.7497206227075</v>
      </c>
      <c r="DD29" s="105">
        <f t="shared" si="47"/>
        <v>45.440526383270218</v>
      </c>
      <c r="DE29" s="83">
        <f t="shared" si="47"/>
        <v>45.139950788992898</v>
      </c>
      <c r="DF29" s="83">
        <f t="shared" si="47"/>
        <v>44.847795011631895</v>
      </c>
      <c r="DG29" s="83">
        <f t="shared" si="47"/>
        <v>44.563884053752275</v>
      </c>
      <c r="DH29" s="83">
        <f t="shared" si="47"/>
        <v>44.288030029268519</v>
      </c>
      <c r="DI29" s="83">
        <f t="shared" si="47"/>
        <v>44.020027231750838</v>
      </c>
      <c r="DJ29" s="83">
        <f t="shared" si="47"/>
        <v>43.759652176643179</v>
      </c>
      <c r="DK29" s="105">
        <f t="shared" si="47"/>
        <v>43.50666899345196</v>
      </c>
      <c r="DL29" s="83">
        <f t="shared" si="47"/>
        <v>43.260839837162855</v>
      </c>
      <c r="DM29" s="83">
        <f t="shared" si="47"/>
        <v>43.021939080769414</v>
      </c>
      <c r="DN29" s="83">
        <f t="shared" si="47"/>
        <v>42.789753178974181</v>
      </c>
      <c r="DO29" s="83">
        <f t="shared" si="47"/>
        <v>42.56408066972859</v>
      </c>
      <c r="DP29" s="83">
        <f t="shared" si="47"/>
        <v>42.344732989426333</v>
      </c>
      <c r="DQ29" s="83">
        <f t="shared" si="47"/>
        <v>42.131532889530924</v>
      </c>
      <c r="DR29" s="83">
        <f t="shared" si="47"/>
        <v>41.924311177554266</v>
      </c>
      <c r="DS29" s="83">
        <f t="shared" si="47"/>
        <v>41.722902758453209</v>
      </c>
    </row>
    <row r="30" spans="1:123" s="95" customFormat="1" x14ac:dyDescent="0.25">
      <c r="A30" s="87" t="s">
        <v>121</v>
      </c>
      <c r="B30" s="94"/>
      <c r="C30" s="88">
        <f t="shared" si="45"/>
        <v>2.2404114031476912</v>
      </c>
      <c r="D30" s="89">
        <f t="shared" ref="D30:H30" si="48">D29-C29</f>
        <v>2.6660895697457523</v>
      </c>
      <c r="E30" s="89">
        <f t="shared" si="48"/>
        <v>3.1726465879974448</v>
      </c>
      <c r="F30" s="89">
        <f t="shared" si="48"/>
        <v>3.775449439716958</v>
      </c>
      <c r="G30" s="89">
        <f t="shared" si="48"/>
        <v>4.4927848332631797</v>
      </c>
      <c r="H30" s="89">
        <f t="shared" si="48"/>
        <v>5.3464139515831839</v>
      </c>
      <c r="I30" s="89">
        <f>I29-H29</f>
        <v>6.3622326023839904</v>
      </c>
      <c r="J30" s="87">
        <f>C19*(1-$L$5)</f>
        <v>7.5710567968369507</v>
      </c>
      <c r="K30" s="87">
        <f t="shared" ref="K30:BV30" si="49">D19*(1-$L$5)</f>
        <v>9.0095575882359711</v>
      </c>
      <c r="L30" s="87">
        <f t="shared" si="49"/>
        <v>10.721373530000804</v>
      </c>
      <c r="M30" s="87">
        <f t="shared" si="49"/>
        <v>12.758434500700957</v>
      </c>
      <c r="N30" s="87">
        <f t="shared" si="49"/>
        <v>15.182537055834146</v>
      </c>
      <c r="O30" s="87">
        <f t="shared" si="49"/>
        <v>18.067219096442628</v>
      </c>
      <c r="P30" s="96">
        <f t="shared" si="49"/>
        <v>21.499990724766718</v>
      </c>
      <c r="Q30" s="87">
        <f t="shared" si="49"/>
        <v>27.430319026034866</v>
      </c>
      <c r="R30" s="87">
        <f t="shared" si="49"/>
        <v>11.531516362262312</v>
      </c>
      <c r="S30" s="87">
        <f t="shared" si="49"/>
        <v>13.18660531329248</v>
      </c>
      <c r="T30" s="87">
        <f t="shared" si="49"/>
        <v>15.154245758710386</v>
      </c>
      <c r="U30" s="87">
        <f t="shared" si="49"/>
        <v>17.493062762113102</v>
      </c>
      <c r="V30" s="87">
        <f t="shared" si="49"/>
        <v>20.272518599606482</v>
      </c>
      <c r="W30" s="96">
        <f t="shared" si="49"/>
        <v>23.574849806755019</v>
      </c>
      <c r="X30" s="87">
        <f t="shared" si="49"/>
        <v>27.497322602504006</v>
      </c>
      <c r="Y30" s="87">
        <f t="shared" si="49"/>
        <v>12.692246920070634</v>
      </c>
      <c r="Z30" s="87">
        <f t="shared" si="49"/>
        <v>12.970035622854358</v>
      </c>
      <c r="AA30" s="87">
        <f t="shared" si="49"/>
        <v>13.259838833707567</v>
      </c>
      <c r="AB30" s="87">
        <f t="shared" si="49"/>
        <v>13.563875858667748</v>
      </c>
      <c r="AC30" s="87">
        <f t="shared" si="49"/>
        <v>13.884735880535453</v>
      </c>
      <c r="AD30" s="96">
        <f t="shared" si="49"/>
        <v>14.2254277588227</v>
      </c>
      <c r="AE30" s="87">
        <f t="shared" si="49"/>
        <v>14.589431163650609</v>
      </c>
      <c r="AF30" s="87">
        <f t="shared" si="49"/>
        <v>15.23154884100223</v>
      </c>
      <c r="AG30" s="87">
        <f t="shared" si="49"/>
        <v>15.345092654650948</v>
      </c>
      <c r="AH30" s="87">
        <f t="shared" si="49"/>
        <v>15.340342539911777</v>
      </c>
      <c r="AI30" s="87">
        <f t="shared" si="49"/>
        <v>15.192163733855569</v>
      </c>
      <c r="AJ30" s="167">
        <f t="shared" si="49"/>
        <v>14.870701872845316</v>
      </c>
      <c r="AK30" s="96">
        <f t="shared" si="49"/>
        <v>14.340482865398352</v>
      </c>
      <c r="AL30" s="87">
        <f t="shared" si="49"/>
        <v>13.559336717257166</v>
      </c>
      <c r="AM30" s="87">
        <f t="shared" si="49"/>
        <v>12.547713346974101</v>
      </c>
      <c r="AN30" s="87">
        <f t="shared" si="49"/>
        <v>12.733386039599333</v>
      </c>
      <c r="AO30" s="87">
        <f t="shared" si="49"/>
        <v>12.863173089763629</v>
      </c>
      <c r="AP30" s="87">
        <f t="shared" si="49"/>
        <v>12.917921554037717</v>
      </c>
      <c r="AQ30" s="167">
        <f t="shared" si="49"/>
        <v>12.874699618915658</v>
      </c>
      <c r="AR30" s="96">
        <f t="shared" si="49"/>
        <v>12.706094981163501</v>
      </c>
      <c r="AS30" s="87">
        <f t="shared" si="49"/>
        <v>11.554089015603815</v>
      </c>
      <c r="AT30" s="87">
        <f t="shared" si="49"/>
        <v>11.065673323168392</v>
      </c>
      <c r="AU30" s="87">
        <f t="shared" si="49"/>
        <v>10.930182221827572</v>
      </c>
      <c r="AV30" s="87">
        <f t="shared" si="49"/>
        <v>10.796060445797655</v>
      </c>
      <c r="AW30" s="87">
        <f t="shared" si="49"/>
        <v>10.664584792906284</v>
      </c>
      <c r="AX30" s="167">
        <f t="shared" si="49"/>
        <v>10.536783932143454</v>
      </c>
      <c r="AY30" s="96">
        <f t="shared" si="49"/>
        <v>10.413381235510974</v>
      </c>
      <c r="AZ30" s="87">
        <f t="shared" si="49"/>
        <v>10.294728436408823</v>
      </c>
      <c r="BA30" s="87">
        <f t="shared" si="49"/>
        <v>10.124381905140149</v>
      </c>
      <c r="BB30" s="87">
        <f t="shared" si="49"/>
        <v>9.9510333129656647</v>
      </c>
      <c r="BC30" s="87">
        <f t="shared" si="49"/>
        <v>9.7563341350349972</v>
      </c>
      <c r="BD30" s="87">
        <f t="shared" si="49"/>
        <v>9.5459162475056463</v>
      </c>
      <c r="BE30" s="167">
        <f t="shared" si="49"/>
        <v>9.3270043937671581</v>
      </c>
      <c r="BF30" s="96">
        <f t="shared" si="49"/>
        <v>9.1086608026575444</v>
      </c>
      <c r="BG30" s="87">
        <f t="shared" si="49"/>
        <v>8.9018827056664449</v>
      </c>
      <c r="BH30" s="87">
        <f t="shared" si="49"/>
        <v>8.7526978371384345</v>
      </c>
      <c r="BI30" s="87">
        <f t="shared" si="49"/>
        <v>8.6384598507251038</v>
      </c>
      <c r="BJ30" s="87">
        <f t="shared" si="49"/>
        <v>8.5139945688985801</v>
      </c>
      <c r="BK30" s="87">
        <f t="shared" si="49"/>
        <v>8.3791690992124188</v>
      </c>
      <c r="BL30" s="167">
        <f t="shared" si="49"/>
        <v>8.2346398535755103</v>
      </c>
      <c r="BM30" s="96">
        <f t="shared" si="49"/>
        <v>8.0821003632980428</v>
      </c>
      <c r="BN30" s="87">
        <f t="shared" si="49"/>
        <v>7.9245368852493545</v>
      </c>
      <c r="BO30" s="87">
        <f t="shared" si="49"/>
        <v>7.7902912490509193</v>
      </c>
      <c r="BP30" s="87">
        <f t="shared" si="49"/>
        <v>7.6661780789267411</v>
      </c>
      <c r="BQ30" s="87">
        <f t="shared" si="49"/>
        <v>7.5453686793295383</v>
      </c>
      <c r="BR30" s="87">
        <f t="shared" si="49"/>
        <v>7.4280937837202332</v>
      </c>
      <c r="BS30" s="87">
        <f t="shared" si="49"/>
        <v>7.3143118831632803</v>
      </c>
      <c r="BT30" s="96">
        <f t="shared" si="49"/>
        <v>7.2036683749866093</v>
      </c>
      <c r="BU30" s="87">
        <f t="shared" si="49"/>
        <v>7.0954912326701756</v>
      </c>
      <c r="BV30" s="87">
        <f t="shared" si="49"/>
        <v>6.9887984008661963</v>
      </c>
      <c r="BW30" s="87">
        <f t="shared" ref="BW30:DS30" si="50">BP19*(1-$L$5)</f>
        <v>6.8837007488247677</v>
      </c>
      <c r="BX30" s="87">
        <f t="shared" si="50"/>
        <v>6.7794151025736742</v>
      </c>
      <c r="BY30" s="87">
        <f t="shared" si="50"/>
        <v>6.6771591811508939</v>
      </c>
      <c r="BZ30" s="87">
        <f t="shared" si="50"/>
        <v>6.5780387016417734</v>
      </c>
      <c r="CA30" s="96">
        <f t="shared" si="50"/>
        <v>6.4829522234751158</v>
      </c>
      <c r="CB30" s="87">
        <f t="shared" si="50"/>
        <v>6.392476711694508</v>
      </c>
      <c r="CC30" s="87">
        <f t="shared" si="50"/>
        <v>6.3067390941674999</v>
      </c>
      <c r="CD30" s="87">
        <f t="shared" si="50"/>
        <v>6.2234678028555779</v>
      </c>
      <c r="CE30" s="87">
        <f t="shared" si="50"/>
        <v>6.141455754923717</v>
      </c>
      <c r="CF30" s="87">
        <f t="shared" si="50"/>
        <v>6.0608559331166507</v>
      </c>
      <c r="CG30" s="87">
        <f t="shared" si="50"/>
        <v>5.9818959811261765</v>
      </c>
      <c r="CH30" s="96">
        <f t="shared" si="50"/>
        <v>5.9048641172181</v>
      </c>
      <c r="CI30" s="87">
        <f t="shared" si="50"/>
        <v>5.8300836911393601</v>
      </c>
      <c r="CJ30" s="87">
        <f t="shared" si="50"/>
        <v>5.7578736436363291</v>
      </c>
      <c r="CK30" s="87">
        <f t="shared" si="50"/>
        <v>5.6878778020607079</v>
      </c>
      <c r="CL30" s="87">
        <f t="shared" si="50"/>
        <v>5.6199343704960505</v>
      </c>
      <c r="CM30" s="87">
        <f t="shared" si="50"/>
        <v>5.5540180700565349</v>
      </c>
      <c r="CN30" s="87">
        <f t="shared" si="50"/>
        <v>5.4900524593143718</v>
      </c>
      <c r="CO30" s="96">
        <f t="shared" si="50"/>
        <v>5.427926620826403</v>
      </c>
      <c r="CP30" s="87">
        <f t="shared" si="50"/>
        <v>5.3675162515262382</v>
      </c>
      <c r="CQ30" s="87">
        <f t="shared" si="50"/>
        <v>5.3087083272061992</v>
      </c>
      <c r="CR30" s="87">
        <f t="shared" si="50"/>
        <v>5.2514287343218156</v>
      </c>
      <c r="CS30" s="87">
        <f t="shared" si="50"/>
        <v>5.1956784481686968</v>
      </c>
      <c r="CT30" s="87">
        <f t="shared" si="50"/>
        <v>5.141519864979113</v>
      </c>
      <c r="CU30" s="87">
        <f t="shared" si="50"/>
        <v>5.0889776212630453</v>
      </c>
      <c r="CV30" s="96">
        <f t="shared" si="50"/>
        <v>5.0380343424156955</v>
      </c>
      <c r="CW30" s="87">
        <f t="shared" si="50"/>
        <v>4.988630498631812</v>
      </c>
      <c r="CX30" s="87">
        <f t="shared" si="50"/>
        <v>4.9406696504511354</v>
      </c>
      <c r="CY30" s="87">
        <f t="shared" si="50"/>
        <v>4.8940303090928223</v>
      </c>
      <c r="CZ30" s="87">
        <f t="shared" si="50"/>
        <v>4.8486562286732386</v>
      </c>
      <c r="DA30" s="87">
        <f t="shared" si="50"/>
        <v>4.8045282126607178</v>
      </c>
      <c r="DB30" s="87">
        <f t="shared" si="50"/>
        <v>4.7616284102862556</v>
      </c>
      <c r="DC30" s="87">
        <f t="shared" si="50"/>
        <v>4.7199383489763127</v>
      </c>
      <c r="DD30" s="96">
        <f t="shared" si="50"/>
        <v>4.6794362591945298</v>
      </c>
      <c r="DE30" s="87">
        <f t="shared" si="50"/>
        <v>4.6400940561738162</v>
      </c>
      <c r="DF30" s="87">
        <f t="shared" si="50"/>
        <v>4.6018745317318146</v>
      </c>
      <c r="DG30" s="87">
        <f t="shared" si="50"/>
        <v>4.5647452707936242</v>
      </c>
      <c r="DH30" s="87">
        <f t="shared" si="50"/>
        <v>4.5286741881769643</v>
      </c>
      <c r="DI30" s="87">
        <f t="shared" si="50"/>
        <v>4.4936256127685752</v>
      </c>
      <c r="DJ30" s="87">
        <f t="shared" si="50"/>
        <v>4.4595632938686549</v>
      </c>
      <c r="DK30" s="96">
        <f t="shared" si="50"/>
        <v>4.4264530760033152</v>
      </c>
      <c r="DL30" s="87">
        <f t="shared" si="50"/>
        <v>4.3942648998847122</v>
      </c>
      <c r="DM30" s="87">
        <f t="shared" si="50"/>
        <v>4.3629737753383742</v>
      </c>
      <c r="DN30" s="87">
        <f t="shared" si="50"/>
        <v>4.3325593689983863</v>
      </c>
      <c r="DO30" s="87">
        <f t="shared" si="50"/>
        <v>4.3030016789313743</v>
      </c>
      <c r="DP30" s="87">
        <f t="shared" si="50"/>
        <v>4.274277932466318</v>
      </c>
      <c r="DQ30" s="87">
        <f t="shared" si="50"/>
        <v>4.2463631939732442</v>
      </c>
      <c r="DR30" s="87">
        <f t="shared" si="50"/>
        <v>4.2192313640266548</v>
      </c>
      <c r="DS30" s="87">
        <f t="shared" si="50"/>
        <v>4.1928564807836564</v>
      </c>
    </row>
    <row r="31" spans="1:123" x14ac:dyDescent="0.25">
      <c r="A31" t="s">
        <v>90</v>
      </c>
      <c r="B31" s="60"/>
      <c r="C31" s="109">
        <f t="shared" si="45"/>
        <v>5.7048335918632134</v>
      </c>
      <c r="D31" s="109">
        <f t="shared" si="45"/>
        <v>6.7887519743172238</v>
      </c>
      <c r="E31" s="109">
        <f t="shared" si="45"/>
        <v>8.0786148494374963</v>
      </c>
      <c r="F31" s="109">
        <f t="shared" si="45"/>
        <v>9.6135516708306206</v>
      </c>
      <c r="G31" s="109">
        <f t="shared" si="45"/>
        <v>11.440126488288438</v>
      </c>
      <c r="H31" s="109">
        <f>I31/(1+$V$5)</f>
        <v>13.61375052106324</v>
      </c>
      <c r="I31" s="104">
        <f>V7*AH6</f>
        <v>16.200363120065255</v>
      </c>
      <c r="J31" s="83">
        <f t="shared" ref="J31:BU31" si="51">I31-C32+J32</f>
        <v>18.367576329302853</v>
      </c>
      <c r="K31" s="83">
        <f t="shared" si="51"/>
        <v>20.946560048295595</v>
      </c>
      <c r="L31" s="83">
        <f t="shared" si="51"/>
        <v>24.015550673896964</v>
      </c>
      <c r="M31" s="83">
        <f t="shared" si="51"/>
        <v>27.667649518362591</v>
      </c>
      <c r="N31" s="83">
        <f t="shared" si="51"/>
        <v>32.013647143276685</v>
      </c>
      <c r="O31" s="83">
        <f t="shared" si="51"/>
        <v>37.185384316924456</v>
      </c>
      <c r="P31" s="105">
        <f t="shared" si="51"/>
        <v>43.3397515535653</v>
      </c>
      <c r="Q31" s="83">
        <f t="shared" si="51"/>
        <v>45.358129059688828</v>
      </c>
      <c r="R31" s="83">
        <f t="shared" si="51"/>
        <v>43.832119926954086</v>
      </c>
      <c r="S31" s="83">
        <f t="shared" si="51"/>
        <v>41.909811459357357</v>
      </c>
      <c r="T31" s="83">
        <f t="shared" si="51"/>
        <v>39.515814450850812</v>
      </c>
      <c r="U31" s="83">
        <f t="shared" si="51"/>
        <v>36.560379582721012</v>
      </c>
      <c r="V31" s="83">
        <f t="shared" si="51"/>
        <v>32.936654908014397</v>
      </c>
      <c r="W31" s="105">
        <f t="shared" si="51"/>
        <v>28.517416585988478</v>
      </c>
      <c r="X31" s="83">
        <f t="shared" si="51"/>
        <v>28.456489973603194</v>
      </c>
      <c r="Y31" s="83">
        <f t="shared" si="51"/>
        <v>28.638442330766839</v>
      </c>
      <c r="Z31" s="83">
        <f t="shared" si="51"/>
        <v>28.529847801044227</v>
      </c>
      <c r="AA31" s="83">
        <f t="shared" si="51"/>
        <v>28.067127854840226</v>
      </c>
      <c r="AB31" s="83">
        <f t="shared" si="51"/>
        <v>27.174642606543895</v>
      </c>
      <c r="AC31" s="83">
        <f t="shared" si="51"/>
        <v>25.7624033350845</v>
      </c>
      <c r="AD31" s="105">
        <f t="shared" si="51"/>
        <v>23.723351958909898</v>
      </c>
      <c r="AE31" s="83">
        <f t="shared" si="51"/>
        <v>20.930125819392224</v>
      </c>
      <c r="AF31" s="83">
        <f t="shared" si="51"/>
        <v>20.862926280555307</v>
      </c>
      <c r="AG31" s="83">
        <f t="shared" si="51"/>
        <v>20.804132560197928</v>
      </c>
      <c r="AH31" s="83">
        <f t="shared" si="51"/>
        <v>20.738318935627142</v>
      </c>
      <c r="AI31" s="83">
        <f t="shared" si="51"/>
        <v>20.646536485365424</v>
      </c>
      <c r="AJ31" s="161">
        <f t="shared" si="51"/>
        <v>20.505664514510915</v>
      </c>
      <c r="AK31" s="105">
        <f t="shared" si="51"/>
        <v>20.28764530085153</v>
      </c>
      <c r="AL31" s="83">
        <f t="shared" si="51"/>
        <v>19.958582430001336</v>
      </c>
      <c r="AM31" s="83">
        <f t="shared" si="51"/>
        <v>19.411552266694422</v>
      </c>
      <c r="AN31" s="83">
        <f t="shared" si="51"/>
        <v>18.879175612051316</v>
      </c>
      <c r="AO31" s="83">
        <f t="shared" si="51"/>
        <v>18.38152300187264</v>
      </c>
      <c r="AP31" s="83">
        <f t="shared" si="51"/>
        <v>17.941546092661241</v>
      </c>
      <c r="AQ31" s="161">
        <f t="shared" si="51"/>
        <v>17.585573148077835</v>
      </c>
      <c r="AR31" s="105">
        <f t="shared" si="51"/>
        <v>17.343898140124825</v>
      </c>
      <c r="AS31" s="83">
        <f t="shared" si="51"/>
        <v>17.130093230557851</v>
      </c>
      <c r="AT31" s="83">
        <f t="shared" si="51"/>
        <v>17.107285218524684</v>
      </c>
      <c r="AU31" s="83">
        <f t="shared" si="51"/>
        <v>17.011658697377506</v>
      </c>
      <c r="AV31" s="83">
        <f t="shared" si="51"/>
        <v>16.84643530625679</v>
      </c>
      <c r="AW31" s="83">
        <f t="shared" si="51"/>
        <v>16.617822165673314</v>
      </c>
      <c r="AX31" s="161">
        <f t="shared" si="51"/>
        <v>16.335535015678545</v>
      </c>
      <c r="AY31" s="105">
        <f t="shared" si="51"/>
        <v>16.013415799250197</v>
      </c>
      <c r="AZ31" s="83">
        <f t="shared" si="51"/>
        <v>15.79155011338324</v>
      </c>
      <c r="BA31" s="83">
        <f t="shared" si="51"/>
        <v>15.559981311945874</v>
      </c>
      <c r="BB31" s="83">
        <f t="shared" si="51"/>
        <v>15.350889033114093</v>
      </c>
      <c r="BC31" s="83">
        <f t="shared" si="51"/>
        <v>15.158193170117981</v>
      </c>
      <c r="BD31" s="83">
        <f t="shared" si="51"/>
        <v>14.97550511757342</v>
      </c>
      <c r="BE31" s="161">
        <f t="shared" si="51"/>
        <v>14.796302619362148</v>
      </c>
      <c r="BF31" s="105">
        <f t="shared" si="51"/>
        <v>14.614135872651261</v>
      </c>
      <c r="BG31" s="83">
        <f t="shared" si="51"/>
        <v>14.42287025373653</v>
      </c>
      <c r="BH31" s="83">
        <f t="shared" si="51"/>
        <v>14.240368278669163</v>
      </c>
      <c r="BI31" s="83">
        <f t="shared" si="51"/>
        <v>14.061131376511536</v>
      </c>
      <c r="BJ31" s="83">
        <f t="shared" si="51"/>
        <v>13.889988476567769</v>
      </c>
      <c r="BK31" s="83">
        <f t="shared" si="51"/>
        <v>13.730669209903343</v>
      </c>
      <c r="BL31" s="161">
        <f t="shared" si="51"/>
        <v>13.585563790765168</v>
      </c>
      <c r="BM31" s="105">
        <f t="shared" si="51"/>
        <v>13.455457763648116</v>
      </c>
      <c r="BN31" s="83">
        <f t="shared" si="51"/>
        <v>13.339236586490671</v>
      </c>
      <c r="BO31" s="83">
        <f t="shared" si="51"/>
        <v>13.221859746968626</v>
      </c>
      <c r="BP31" s="83">
        <f t="shared" si="51"/>
        <v>13.100080971066662</v>
      </c>
      <c r="BQ31" s="83">
        <f t="shared" si="51"/>
        <v>12.97479842490096</v>
      </c>
      <c r="BR31" s="83">
        <f t="shared" si="51"/>
        <v>12.847475111095157</v>
      </c>
      <c r="BS31" s="83">
        <f t="shared" si="51"/>
        <v>12.72000489160984</v>
      </c>
      <c r="BT31" s="105">
        <f t="shared" si="51"/>
        <v>12.594540715952176</v>
      </c>
      <c r="BU31" s="83">
        <f t="shared" si="51"/>
        <v>12.4732806487256</v>
      </c>
      <c r="BV31" s="83">
        <f t="shared" ref="BV31:DS31" si="52">BU31-BO32+BV32</f>
        <v>12.358210615016858</v>
      </c>
      <c r="BW31" s="83">
        <f t="shared" si="52"/>
        <v>12.249094394305004</v>
      </c>
      <c r="BX31" s="83">
        <f t="shared" si="52"/>
        <v>12.144970162233587</v>
      </c>
      <c r="BY31" s="83">
        <f t="shared" si="52"/>
        <v>12.044849739487034</v>
      </c>
      <c r="BZ31" s="83">
        <f t="shared" si="52"/>
        <v>11.947816774223829</v>
      </c>
      <c r="CA31" s="105">
        <f t="shared" si="52"/>
        <v>11.853123323852945</v>
      </c>
      <c r="CB31" s="83">
        <f t="shared" si="52"/>
        <v>11.760281171920566</v>
      </c>
      <c r="CC31" s="83">
        <f t="shared" si="52"/>
        <v>11.669142726709762</v>
      </c>
      <c r="CD31" s="83">
        <f t="shared" si="52"/>
        <v>11.579969904024304</v>
      </c>
      <c r="CE31" s="83">
        <f t="shared" si="52"/>
        <v>11.493267885101924</v>
      </c>
      <c r="CF31" s="83">
        <f t="shared" si="52"/>
        <v>11.40932090867962</v>
      </c>
      <c r="CG31" s="83">
        <f t="shared" si="52"/>
        <v>11.328191327790249</v>
      </c>
      <c r="CH31" s="105">
        <f t="shared" si="52"/>
        <v>11.249736735382969</v>
      </c>
      <c r="CI31" s="83">
        <f t="shared" si="52"/>
        <v>11.173648476228689</v>
      </c>
      <c r="CJ31" s="83">
        <f t="shared" si="52"/>
        <v>11.09951386555548</v>
      </c>
      <c r="CK31" s="83">
        <f t="shared" si="52"/>
        <v>11.027187515929239</v>
      </c>
      <c r="CL31" s="83">
        <f t="shared" si="52"/>
        <v>10.956642974085366</v>
      </c>
      <c r="CM31" s="83">
        <f t="shared" si="52"/>
        <v>10.887910780710575</v>
      </c>
      <c r="CN31" s="83">
        <f t="shared" si="52"/>
        <v>10.821050855446462</v>
      </c>
      <c r="CO31" s="105">
        <f t="shared" si="52"/>
        <v>10.756123778438203</v>
      </c>
      <c r="CP31" s="83">
        <f t="shared" si="52"/>
        <v>10.693162882592796</v>
      </c>
      <c r="CQ31" s="83">
        <f t="shared" si="52"/>
        <v>10.632149934249789</v>
      </c>
      <c r="CR31" s="83">
        <f t="shared" si="52"/>
        <v>10.572997598090421</v>
      </c>
      <c r="CS31" s="83">
        <f t="shared" si="52"/>
        <v>10.515599494695222</v>
      </c>
      <c r="CT31" s="83">
        <f t="shared" si="52"/>
        <v>10.459845889647303</v>
      </c>
      <c r="CU31" s="83">
        <f t="shared" si="52"/>
        <v>10.405638421328483</v>
      </c>
      <c r="CV31" s="105">
        <f t="shared" si="52"/>
        <v>10.352900662962659</v>
      </c>
      <c r="CW31" s="83">
        <f t="shared" si="52"/>
        <v>10.301583640308991</v>
      </c>
      <c r="CX31" s="83">
        <f t="shared" si="52"/>
        <v>10.251665498831629</v>
      </c>
      <c r="CY31" s="83">
        <f t="shared" si="52"/>
        <v>10.203144733520171</v>
      </c>
      <c r="CZ31" s="83">
        <f t="shared" si="52"/>
        <v>10.156015349203862</v>
      </c>
      <c r="DA31" s="83">
        <f t="shared" si="52"/>
        <v>10.110254240895594</v>
      </c>
      <c r="DB31" s="83">
        <f t="shared" si="52"/>
        <v>10.065823526717452</v>
      </c>
      <c r="DC31" s="83">
        <f t="shared" si="52"/>
        <v>10.022675172971821</v>
      </c>
      <c r="DD31" s="105">
        <f t="shared" si="52"/>
        <v>9.980757243349915</v>
      </c>
      <c r="DE31" s="83">
        <f t="shared" si="52"/>
        <v>9.9400208721552694</v>
      </c>
      <c r="DF31" s="83">
        <f t="shared" si="52"/>
        <v>9.9004268198795096</v>
      </c>
      <c r="DG31" s="83">
        <f t="shared" si="52"/>
        <v>9.8619429187404677</v>
      </c>
      <c r="DH31" s="83">
        <f t="shared" si="52"/>
        <v>9.8245416590635664</v>
      </c>
      <c r="DI31" s="83">
        <f t="shared" si="52"/>
        <v>9.7881979360476876</v>
      </c>
      <c r="DJ31" s="83">
        <f t="shared" si="52"/>
        <v>9.7528869272118559</v>
      </c>
      <c r="DK31" s="105">
        <f t="shared" si="52"/>
        <v>9.7185824737724893</v>
      </c>
      <c r="DL31" s="83">
        <f t="shared" si="52"/>
        <v>9.6852562877386603</v>
      </c>
      <c r="DM31" s="83">
        <f t="shared" si="52"/>
        <v>9.6528782143882879</v>
      </c>
      <c r="DN31" s="83">
        <f t="shared" si="52"/>
        <v>9.6214176509786142</v>
      </c>
      <c r="DO31" s="83">
        <f t="shared" si="52"/>
        <v>9.5908446883604874</v>
      </c>
      <c r="DP31" s="83">
        <f t="shared" si="52"/>
        <v>9.5611312571417564</v>
      </c>
      <c r="DQ31" s="83">
        <f t="shared" si="52"/>
        <v>9.5322516759085332</v>
      </c>
      <c r="DR31" s="83">
        <f t="shared" si="52"/>
        <v>9.5041826029087559</v>
      </c>
      <c r="DS31" s="83">
        <f t="shared" si="52"/>
        <v>9.4769024700297742</v>
      </c>
    </row>
    <row r="32" spans="1:123" s="95" customFormat="1" x14ac:dyDescent="0.25">
      <c r="A32" s="87" t="s">
        <v>122</v>
      </c>
      <c r="B32" s="94"/>
      <c r="C32" s="88">
        <f t="shared" si="45"/>
        <v>0.91085578357479868</v>
      </c>
      <c r="D32" s="89">
        <f t="shared" ref="D32:H32" si="53">D31-C31</f>
        <v>1.0839183824540104</v>
      </c>
      <c r="E32" s="89">
        <f t="shared" si="53"/>
        <v>1.2898628751202725</v>
      </c>
      <c r="F32" s="89">
        <f t="shared" si="53"/>
        <v>1.5349368213931243</v>
      </c>
      <c r="G32" s="89">
        <f t="shared" si="53"/>
        <v>1.8265748174578178</v>
      </c>
      <c r="H32" s="89">
        <f t="shared" si="53"/>
        <v>2.1736240327748018</v>
      </c>
      <c r="I32" s="89">
        <f>I31-H31</f>
        <v>2.5866125990020148</v>
      </c>
      <c r="J32" s="87">
        <f t="shared" ref="J32:BU32" si="54">C21*(1-$L$5)</f>
        <v>3.0780689928123985</v>
      </c>
      <c r="K32" s="87">
        <f t="shared" si="54"/>
        <v>3.662902101446754</v>
      </c>
      <c r="L32" s="87">
        <f t="shared" si="54"/>
        <v>4.35885350072164</v>
      </c>
      <c r="M32" s="87">
        <f t="shared" si="54"/>
        <v>5.1870356658587511</v>
      </c>
      <c r="N32" s="87">
        <f t="shared" si="54"/>
        <v>6.1725724423719086</v>
      </c>
      <c r="O32" s="87">
        <f t="shared" si="54"/>
        <v>7.3453612064225737</v>
      </c>
      <c r="P32" s="96">
        <f t="shared" si="54"/>
        <v>8.740979835642861</v>
      </c>
      <c r="Q32" s="87">
        <f t="shared" si="54"/>
        <v>5.0964464989359266</v>
      </c>
      <c r="R32" s="87">
        <f t="shared" si="54"/>
        <v>2.1368929687120137</v>
      </c>
      <c r="S32" s="87">
        <f t="shared" si="54"/>
        <v>2.4365450331249145</v>
      </c>
      <c r="T32" s="87">
        <f t="shared" si="54"/>
        <v>2.793038657352207</v>
      </c>
      <c r="U32" s="87">
        <f t="shared" si="54"/>
        <v>3.2171375742421096</v>
      </c>
      <c r="V32" s="87">
        <f t="shared" si="54"/>
        <v>3.7216365317159581</v>
      </c>
      <c r="W32" s="96">
        <f t="shared" si="54"/>
        <v>4.3217415136169413</v>
      </c>
      <c r="X32" s="87">
        <f t="shared" si="54"/>
        <v>5.0355198865506425</v>
      </c>
      <c r="Y32" s="87">
        <f t="shared" si="54"/>
        <v>2.3188453258756603</v>
      </c>
      <c r="Z32" s="87">
        <f t="shared" si="54"/>
        <v>2.3279505034023038</v>
      </c>
      <c r="AA32" s="87">
        <f t="shared" si="54"/>
        <v>2.330318711148204</v>
      </c>
      <c r="AB32" s="87">
        <f t="shared" si="54"/>
        <v>2.3246523259457761</v>
      </c>
      <c r="AC32" s="87">
        <f t="shared" si="54"/>
        <v>2.3093972602565649</v>
      </c>
      <c r="AD32" s="96">
        <f t="shared" si="54"/>
        <v>2.2826901374423398</v>
      </c>
      <c r="AE32" s="87">
        <f t="shared" si="54"/>
        <v>2.2422937470329667</v>
      </c>
      <c r="AF32" s="87">
        <f t="shared" si="54"/>
        <v>2.2516457870387439</v>
      </c>
      <c r="AG32" s="87">
        <f t="shared" si="54"/>
        <v>2.269156783044922</v>
      </c>
      <c r="AH32" s="87">
        <f t="shared" si="54"/>
        <v>2.2645050865774192</v>
      </c>
      <c r="AI32" s="87">
        <f t="shared" si="54"/>
        <v>2.2328698756840586</v>
      </c>
      <c r="AJ32" s="167">
        <f t="shared" si="54"/>
        <v>2.1685252894020537</v>
      </c>
      <c r="AK32" s="96">
        <f t="shared" si="54"/>
        <v>2.0646709237829541</v>
      </c>
      <c r="AL32" s="87">
        <f t="shared" si="54"/>
        <v>1.9132308761827721</v>
      </c>
      <c r="AM32" s="87">
        <f t="shared" si="54"/>
        <v>1.7046156237318288</v>
      </c>
      <c r="AN32" s="87">
        <f t="shared" si="54"/>
        <v>1.7367801284018149</v>
      </c>
      <c r="AO32" s="87">
        <f t="shared" si="54"/>
        <v>1.7668524763987425</v>
      </c>
      <c r="AP32" s="87">
        <f t="shared" si="54"/>
        <v>1.7928929664726596</v>
      </c>
      <c r="AQ32" s="167">
        <f t="shared" si="54"/>
        <v>1.8125523448186471</v>
      </c>
      <c r="AR32" s="96">
        <f t="shared" si="54"/>
        <v>1.8229959158299456</v>
      </c>
      <c r="AS32" s="87">
        <f t="shared" si="54"/>
        <v>1.6994259666157976</v>
      </c>
      <c r="AT32" s="87">
        <f t="shared" si="54"/>
        <v>1.6818076116986622</v>
      </c>
      <c r="AU32" s="87">
        <f t="shared" si="54"/>
        <v>1.6411536072546362</v>
      </c>
      <c r="AV32" s="87">
        <f t="shared" si="54"/>
        <v>1.6016290852780288</v>
      </c>
      <c r="AW32" s="87">
        <f t="shared" si="54"/>
        <v>1.5642798258891835</v>
      </c>
      <c r="AX32" s="167">
        <f t="shared" si="54"/>
        <v>1.5302651948238779</v>
      </c>
      <c r="AY32" s="96">
        <f t="shared" si="54"/>
        <v>1.5008766994015974</v>
      </c>
      <c r="AZ32" s="87">
        <f t="shared" si="54"/>
        <v>1.4775602807488395</v>
      </c>
      <c r="BA32" s="87">
        <f t="shared" si="54"/>
        <v>1.4502388102612962</v>
      </c>
      <c r="BB32" s="87">
        <f t="shared" si="54"/>
        <v>1.4320613284228552</v>
      </c>
      <c r="BC32" s="87">
        <f t="shared" si="54"/>
        <v>1.408933222281916</v>
      </c>
      <c r="BD32" s="87">
        <f t="shared" si="54"/>
        <v>1.381591773344623</v>
      </c>
      <c r="BE32" s="167">
        <f t="shared" si="54"/>
        <v>1.3510626966126074</v>
      </c>
      <c r="BF32" s="96">
        <f t="shared" si="54"/>
        <v>1.3187099526907113</v>
      </c>
      <c r="BG32" s="87">
        <f t="shared" si="54"/>
        <v>1.2862946618341085</v>
      </c>
      <c r="BH32" s="87">
        <f t="shared" si="54"/>
        <v>1.2677368351939291</v>
      </c>
      <c r="BI32" s="87">
        <f t="shared" si="54"/>
        <v>1.2528244262652273</v>
      </c>
      <c r="BJ32" s="87">
        <f t="shared" si="54"/>
        <v>1.2377903223381492</v>
      </c>
      <c r="BK32" s="87">
        <f t="shared" si="54"/>
        <v>1.2222725066801969</v>
      </c>
      <c r="BL32" s="167">
        <f t="shared" si="54"/>
        <v>1.2059572774744325</v>
      </c>
      <c r="BM32" s="96">
        <f t="shared" si="54"/>
        <v>1.1886039255736593</v>
      </c>
      <c r="BN32" s="87">
        <f t="shared" si="54"/>
        <v>1.1700734846766634</v>
      </c>
      <c r="BO32" s="87">
        <f t="shared" si="54"/>
        <v>1.1503599956718853</v>
      </c>
      <c r="BP32" s="87">
        <f t="shared" si="54"/>
        <v>1.1310456503632638</v>
      </c>
      <c r="BQ32" s="87">
        <f t="shared" si="54"/>
        <v>1.1125077761724476</v>
      </c>
      <c r="BR32" s="87">
        <f t="shared" si="54"/>
        <v>1.0949491928743944</v>
      </c>
      <c r="BS32" s="87">
        <f t="shared" si="54"/>
        <v>1.0784870579891146</v>
      </c>
      <c r="BT32" s="96">
        <f t="shared" si="54"/>
        <v>1.0631397499159958</v>
      </c>
      <c r="BU32" s="87">
        <f t="shared" si="54"/>
        <v>1.048813417450088</v>
      </c>
      <c r="BV32" s="87">
        <f t="shared" ref="BV32:DS32" si="55">BO21*(1-$L$5)</f>
        <v>1.0352899619631437</v>
      </c>
      <c r="BW32" s="87">
        <f t="shared" si="55"/>
        <v>1.0219294296514103</v>
      </c>
      <c r="BX32" s="87">
        <f t="shared" si="55"/>
        <v>1.0083835441010305</v>
      </c>
      <c r="BY32" s="87">
        <f t="shared" si="55"/>
        <v>0.99482877012784154</v>
      </c>
      <c r="BZ32" s="87">
        <f t="shared" si="55"/>
        <v>0.98145409272591011</v>
      </c>
      <c r="CA32" s="96">
        <f t="shared" si="55"/>
        <v>0.9684462995451103</v>
      </c>
      <c r="CB32" s="87">
        <f t="shared" si="55"/>
        <v>0.9559712655177095</v>
      </c>
      <c r="CC32" s="87">
        <f t="shared" si="55"/>
        <v>0.94415151675234021</v>
      </c>
      <c r="CD32" s="87">
        <f t="shared" si="55"/>
        <v>0.93275660696595264</v>
      </c>
      <c r="CE32" s="87">
        <f t="shared" si="55"/>
        <v>0.92168152517865021</v>
      </c>
      <c r="CF32" s="87">
        <f t="shared" si="55"/>
        <v>0.91088179370553712</v>
      </c>
      <c r="CG32" s="87">
        <f t="shared" si="55"/>
        <v>0.90032451183653839</v>
      </c>
      <c r="CH32" s="96">
        <f t="shared" si="55"/>
        <v>0.88999170713783193</v>
      </c>
      <c r="CI32" s="87">
        <f t="shared" si="55"/>
        <v>0.87988300636342764</v>
      </c>
      <c r="CJ32" s="87">
        <f t="shared" si="55"/>
        <v>0.87001690607913229</v>
      </c>
      <c r="CK32" s="87">
        <f t="shared" si="55"/>
        <v>0.8604302573397109</v>
      </c>
      <c r="CL32" s="87">
        <f t="shared" si="55"/>
        <v>0.85113698333477728</v>
      </c>
      <c r="CM32" s="87">
        <f t="shared" si="55"/>
        <v>0.84214960033074626</v>
      </c>
      <c r="CN32" s="87">
        <f t="shared" si="55"/>
        <v>0.83346458657242584</v>
      </c>
      <c r="CO32" s="96">
        <f t="shared" si="55"/>
        <v>0.82506463012957287</v>
      </c>
      <c r="CP32" s="87">
        <f t="shared" si="55"/>
        <v>0.81692211051802177</v>
      </c>
      <c r="CQ32" s="87">
        <f t="shared" si="55"/>
        <v>0.80900395773612432</v>
      </c>
      <c r="CR32" s="87">
        <f t="shared" si="55"/>
        <v>0.80127792118034269</v>
      </c>
      <c r="CS32" s="87">
        <f t="shared" si="55"/>
        <v>0.79373887993957759</v>
      </c>
      <c r="CT32" s="87">
        <f t="shared" si="55"/>
        <v>0.78639599528282667</v>
      </c>
      <c r="CU32" s="87">
        <f t="shared" si="55"/>
        <v>0.77925711825360588</v>
      </c>
      <c r="CV32" s="96">
        <f t="shared" si="55"/>
        <v>0.77232687176374859</v>
      </c>
      <c r="CW32" s="87">
        <f t="shared" si="55"/>
        <v>0.76560508786435244</v>
      </c>
      <c r="CX32" s="87">
        <f t="shared" si="55"/>
        <v>0.75908581625876259</v>
      </c>
      <c r="CY32" s="87">
        <f t="shared" si="55"/>
        <v>0.7527571558688847</v>
      </c>
      <c r="CZ32" s="87">
        <f t="shared" si="55"/>
        <v>0.74660949562327039</v>
      </c>
      <c r="DA32" s="87">
        <f t="shared" si="55"/>
        <v>0.74063488697455881</v>
      </c>
      <c r="DB32" s="87">
        <f t="shared" si="55"/>
        <v>0.73482640407546318</v>
      </c>
      <c r="DC32" s="87">
        <f t="shared" si="55"/>
        <v>0.72917851801811784</v>
      </c>
      <c r="DD32" s="96">
        <f t="shared" si="55"/>
        <v>0.723687158242447</v>
      </c>
      <c r="DE32" s="87">
        <f t="shared" si="55"/>
        <v>0.7183494450641168</v>
      </c>
      <c r="DF32" s="87">
        <f t="shared" si="55"/>
        <v>0.71316310359312518</v>
      </c>
      <c r="DG32" s="87">
        <f t="shared" si="55"/>
        <v>0.70812559448422863</v>
      </c>
      <c r="DH32" s="87">
        <f t="shared" si="55"/>
        <v>0.70323362729765904</v>
      </c>
      <c r="DI32" s="87">
        <f t="shared" si="55"/>
        <v>0.69848268105958466</v>
      </c>
      <c r="DJ32" s="87">
        <f t="shared" si="55"/>
        <v>0.6938675091822859</v>
      </c>
      <c r="DK32" s="96">
        <f t="shared" si="55"/>
        <v>0.6893827048030805</v>
      </c>
      <c r="DL32" s="87">
        <f t="shared" si="55"/>
        <v>0.68502325903028782</v>
      </c>
      <c r="DM32" s="87">
        <f t="shared" si="55"/>
        <v>0.68078503024275228</v>
      </c>
      <c r="DN32" s="87">
        <f t="shared" si="55"/>
        <v>0.67666503107455378</v>
      </c>
      <c r="DO32" s="87">
        <f t="shared" si="55"/>
        <v>0.67266066467953201</v>
      </c>
      <c r="DP32" s="87">
        <f t="shared" si="55"/>
        <v>0.66876924984085218</v>
      </c>
      <c r="DQ32" s="87">
        <f t="shared" si="55"/>
        <v>0.66498792794906325</v>
      </c>
      <c r="DR32" s="87">
        <f t="shared" si="55"/>
        <v>0.66131363180330205</v>
      </c>
      <c r="DS32" s="87">
        <f t="shared" si="55"/>
        <v>0.65774312615130592</v>
      </c>
    </row>
    <row r="33" spans="1:123" x14ac:dyDescent="0.25">
      <c r="A33" t="s">
        <v>109</v>
      </c>
      <c r="B33" s="60"/>
      <c r="C33" s="109">
        <f t="shared" si="45"/>
        <v>1.1041613403606221</v>
      </c>
      <c r="D33" s="109">
        <f t="shared" si="45"/>
        <v>1.3139519950291403</v>
      </c>
      <c r="E33" s="109">
        <f t="shared" si="45"/>
        <v>1.5636028740846768</v>
      </c>
      <c r="F33" s="109">
        <f t="shared" si="45"/>
        <v>1.8606874201607653</v>
      </c>
      <c r="G33" s="109">
        <f t="shared" si="45"/>
        <v>2.2142180299913106</v>
      </c>
      <c r="H33" s="109">
        <f>I33/(1+$V$5)</f>
        <v>2.6349194556896594</v>
      </c>
      <c r="I33" s="104">
        <f>V7*AH7</f>
        <v>3.1355541522706947</v>
      </c>
      <c r="J33" s="83">
        <f t="shared" ref="J33:BU33" si="56">I33-C34+J34</f>
        <v>3.5550147734134558</v>
      </c>
      <c r="K33" s="83">
        <f t="shared" si="56"/>
        <v>4.0541729125733417</v>
      </c>
      <c r="L33" s="83">
        <f t="shared" si="56"/>
        <v>4.6481710981736057</v>
      </c>
      <c r="M33" s="83">
        <f t="shared" si="56"/>
        <v>5.3550289390379211</v>
      </c>
      <c r="N33" s="83">
        <f t="shared" si="56"/>
        <v>6.1961897696664554</v>
      </c>
      <c r="O33" s="83">
        <f t="shared" si="56"/>
        <v>7.1971711581144113</v>
      </c>
      <c r="P33" s="105">
        <f t="shared" si="56"/>
        <v>8.3883390103674778</v>
      </c>
      <c r="Q33" s="83">
        <f t="shared" si="56"/>
        <v>8.125221728677074</v>
      </c>
      <c r="R33" s="83">
        <f t="shared" si="56"/>
        <v>7.8813632719423765</v>
      </c>
      <c r="S33" s="83">
        <f t="shared" si="56"/>
        <v>7.5680310553608932</v>
      </c>
      <c r="T33" s="83">
        <f t="shared" si="56"/>
        <v>7.1720063773337834</v>
      </c>
      <c r="U33" s="83">
        <f t="shared" si="56"/>
        <v>6.6775516198944942</v>
      </c>
      <c r="V33" s="83">
        <f t="shared" si="56"/>
        <v>6.0659287651493736</v>
      </c>
      <c r="W33" s="105">
        <f t="shared" si="56"/>
        <v>5.3148252626244572</v>
      </c>
      <c r="X33" s="83">
        <f t="shared" si="56"/>
        <v>6.078276192354191</v>
      </c>
      <c r="Y33" s="83">
        <f t="shared" si="56"/>
        <v>6.1400852730169069</v>
      </c>
      <c r="Z33" s="83">
        <f t="shared" si="56"/>
        <v>6.1470566394235657</v>
      </c>
      <c r="AA33" s="83">
        <f t="shared" si="56"/>
        <v>6.0865726529592132</v>
      </c>
      <c r="AB33" s="83">
        <f t="shared" si="56"/>
        <v>5.9436191423985543</v>
      </c>
      <c r="AC33" s="83">
        <f t="shared" si="56"/>
        <v>5.7003298486288694</v>
      </c>
      <c r="AD33" s="105">
        <f t="shared" si="56"/>
        <v>5.335444234825812</v>
      </c>
      <c r="AE33" s="83">
        <f t="shared" si="56"/>
        <v>4.8236621747204786</v>
      </c>
      <c r="AF33" s="83">
        <f t="shared" si="56"/>
        <v>4.881204747349809</v>
      </c>
      <c r="AG33" s="83">
        <f t="shared" si="56"/>
        <v>4.9330418992343317</v>
      </c>
      <c r="AH33" s="83">
        <f t="shared" si="56"/>
        <v>4.9736870782000207</v>
      </c>
      <c r="AI33" s="83">
        <f t="shared" si="56"/>
        <v>4.9964629584125397</v>
      </c>
      <c r="AJ33" s="161">
        <f t="shared" si="56"/>
        <v>4.9932816381970877</v>
      </c>
      <c r="AK33" s="105">
        <f t="shared" si="56"/>
        <v>4.9543851513811141</v>
      </c>
      <c r="AL33" s="83">
        <f t="shared" si="56"/>
        <v>4.8680395313388383</v>
      </c>
      <c r="AM33" s="83">
        <f t="shared" si="56"/>
        <v>4.7278506660924347</v>
      </c>
      <c r="AN33" s="83">
        <f t="shared" si="56"/>
        <v>4.5934384494558147</v>
      </c>
      <c r="AO33" s="83">
        <f t="shared" si="56"/>
        <v>4.4698449080083105</v>
      </c>
      <c r="AP33" s="83">
        <f t="shared" si="56"/>
        <v>4.3628151785837677</v>
      </c>
      <c r="AQ33" s="161">
        <f t="shared" si="56"/>
        <v>4.2789175017738454</v>
      </c>
      <c r="AR33" s="105">
        <f t="shared" si="56"/>
        <v>4.2256856882060951</v>
      </c>
      <c r="AS33" s="83">
        <f t="shared" si="56"/>
        <v>4.1795172019662141</v>
      </c>
      <c r="AT33" s="83">
        <f t="shared" si="56"/>
        <v>4.182983627134174</v>
      </c>
      <c r="AU33" s="83">
        <f t="shared" si="56"/>
        <v>4.1655192984123026</v>
      </c>
      <c r="AV33" s="83">
        <f t="shared" si="56"/>
        <v>4.1280969209735892</v>
      </c>
      <c r="AW33" s="83">
        <f t="shared" si="56"/>
        <v>4.0724707188345652</v>
      </c>
      <c r="AX33" s="161">
        <f t="shared" si="56"/>
        <v>4.001312309970471</v>
      </c>
      <c r="AY33" s="105">
        <f t="shared" si="56"/>
        <v>3.9183711635650855</v>
      </c>
      <c r="AZ33" s="83">
        <f t="shared" si="56"/>
        <v>3.8609352333912939</v>
      </c>
      <c r="BA33" s="83">
        <f t="shared" si="56"/>
        <v>3.799754884399198</v>
      </c>
      <c r="BB33" s="83">
        <f t="shared" si="56"/>
        <v>3.7432517660483184</v>
      </c>
      <c r="BC33" s="83">
        <f t="shared" si="56"/>
        <v>3.689902690146952</v>
      </c>
      <c r="BD33" s="83">
        <f t="shared" si="56"/>
        <v>3.6381653583325195</v>
      </c>
      <c r="BE33" s="161">
        <f t="shared" si="56"/>
        <v>3.5865341283329739</v>
      </c>
      <c r="BF33" s="105">
        <f t="shared" si="56"/>
        <v>3.5336057939319105</v>
      </c>
      <c r="BG33" s="83">
        <f t="shared" si="56"/>
        <v>3.4781575833513427</v>
      </c>
      <c r="BH33" s="83">
        <f t="shared" si="56"/>
        <v>3.4256143771731966</v>
      </c>
      <c r="BI33" s="83">
        <f t="shared" si="56"/>
        <v>3.375183167829372</v>
      </c>
      <c r="BJ33" s="83">
        <f t="shared" si="56"/>
        <v>3.3279572795948265</v>
      </c>
      <c r="BK33" s="83">
        <f t="shared" si="56"/>
        <v>3.2847203893899879</v>
      </c>
      <c r="BL33" s="161">
        <f t="shared" si="56"/>
        <v>3.2458847795538519</v>
      </c>
      <c r="BM33" s="105">
        <f t="shared" si="56"/>
        <v>3.211422966012583</v>
      </c>
      <c r="BN33" s="83">
        <f t="shared" si="56"/>
        <v>3.1807909657938116</v>
      </c>
      <c r="BO33" s="83">
        <f t="shared" si="56"/>
        <v>3.1496569557524388</v>
      </c>
      <c r="BP33" s="83">
        <f t="shared" si="56"/>
        <v>3.1168735478295502</v>
      </c>
      <c r="BQ33" s="83">
        <f t="shared" si="56"/>
        <v>3.0828157691002049</v>
      </c>
      <c r="BR33" s="83">
        <f t="shared" si="56"/>
        <v>3.0479890958277052</v>
      </c>
      <c r="BS33" s="83">
        <f t="shared" si="56"/>
        <v>3.012990183361941</v>
      </c>
      <c r="BT33" s="105">
        <f t="shared" si="56"/>
        <v>2.9784575662065191</v>
      </c>
      <c r="BU33" s="83">
        <f t="shared" si="56"/>
        <v>2.9450110446122388</v>
      </c>
      <c r="BV33" s="83">
        <f t="shared" ref="BV33:DS33" si="57">BU33-BO34+BV34</f>
        <v>2.9131791235836704</v>
      </c>
      <c r="BW33" s="83">
        <f t="shared" si="57"/>
        <v>2.8829370168558701</v>
      </c>
      <c r="BX33" s="83">
        <f t="shared" si="57"/>
        <v>2.8540179467263505</v>
      </c>
      <c r="BY33" s="83">
        <f t="shared" si="57"/>
        <v>2.82616450944513</v>
      </c>
      <c r="BZ33" s="83">
        <f t="shared" si="57"/>
        <v>2.79915235450652</v>
      </c>
      <c r="CA33" s="105">
        <f t="shared" si="57"/>
        <v>2.7728127876949147</v>
      </c>
      <c r="CB33" s="83">
        <f t="shared" si="57"/>
        <v>2.7470532418397067</v>
      </c>
      <c r="CC33" s="83">
        <f t="shared" si="57"/>
        <v>2.7218740067181422</v>
      </c>
      <c r="CD33" s="83">
        <f t="shared" si="57"/>
        <v>2.6973232384667387</v>
      </c>
      <c r="CE33" s="83">
        <f t="shared" si="57"/>
        <v>2.6735118278256067</v>
      </c>
      <c r="CF33" s="83">
        <f t="shared" si="57"/>
        <v>2.650488884198706</v>
      </c>
      <c r="CG33" s="83">
        <f t="shared" si="57"/>
        <v>2.628244177761454</v>
      </c>
      <c r="CH33" s="105">
        <f t="shared" si="57"/>
        <v>2.6067152846623727</v>
      </c>
      <c r="CI33" s="83">
        <f t="shared" si="57"/>
        <v>2.5858003346313416</v>
      </c>
      <c r="CJ33" s="83">
        <f t="shared" si="57"/>
        <v>2.5653769344244886</v>
      </c>
      <c r="CK33" s="83">
        <f t="shared" si="57"/>
        <v>2.5454194255579208</v>
      </c>
      <c r="CL33" s="83">
        <f t="shared" si="57"/>
        <v>2.5259384077094293</v>
      </c>
      <c r="CM33" s="83">
        <f t="shared" si="57"/>
        <v>2.5069557855926639</v>
      </c>
      <c r="CN33" s="83">
        <f t="shared" si="57"/>
        <v>2.4884968661612721</v>
      </c>
      <c r="CO33" s="105">
        <f t="shared" si="57"/>
        <v>2.4705825627851246</v>
      </c>
      <c r="CP33" s="83">
        <f t="shared" si="57"/>
        <v>2.4532222270824771</v>
      </c>
      <c r="CQ33" s="83">
        <f t="shared" si="57"/>
        <v>2.4364078739440846</v>
      </c>
      <c r="CR33" s="83">
        <f t="shared" si="57"/>
        <v>2.4201106633781309</v>
      </c>
      <c r="CS33" s="83">
        <f t="shared" si="57"/>
        <v>2.4042974512800166</v>
      </c>
      <c r="CT33" s="83">
        <f t="shared" si="57"/>
        <v>2.3889364452119972</v>
      </c>
      <c r="CU33" s="83">
        <f t="shared" si="57"/>
        <v>2.3740006130417726</v>
      </c>
      <c r="CV33" s="105">
        <f t="shared" si="57"/>
        <v>2.3594698877078382</v>
      </c>
      <c r="CW33" s="83">
        <f t="shared" si="57"/>
        <v>2.3453319754906552</v>
      </c>
      <c r="CX33" s="83">
        <f t="shared" si="57"/>
        <v>2.3315816053962792</v>
      </c>
      <c r="CY33" s="83">
        <f t="shared" si="57"/>
        <v>2.3182181256361427</v>
      </c>
      <c r="CZ33" s="83">
        <f t="shared" si="57"/>
        <v>2.3052392205394256</v>
      </c>
      <c r="DA33" s="83">
        <f t="shared" si="57"/>
        <v>2.2926375171297431</v>
      </c>
      <c r="DB33" s="83">
        <f t="shared" si="57"/>
        <v>2.2804016103848492</v>
      </c>
      <c r="DC33" s="83">
        <f t="shared" si="57"/>
        <v>2.2685176229511237</v>
      </c>
      <c r="DD33" s="105">
        <f t="shared" si="57"/>
        <v>2.2569711002373536</v>
      </c>
      <c r="DE33" s="83">
        <f t="shared" si="57"/>
        <v>2.245748980234469</v>
      </c>
      <c r="DF33" s="83">
        <f t="shared" si="57"/>
        <v>2.2348413166453573</v>
      </c>
      <c r="DG33" s="83">
        <f t="shared" si="57"/>
        <v>2.2242400100230419</v>
      </c>
      <c r="DH33" s="83">
        <f t="shared" si="57"/>
        <v>2.2139379611299788</v>
      </c>
      <c r="DI33" s="83">
        <f t="shared" si="57"/>
        <v>2.2039284200702576</v>
      </c>
      <c r="DJ33" s="83">
        <f t="shared" si="57"/>
        <v>2.1942044345503469</v>
      </c>
      <c r="DK33" s="105">
        <f t="shared" si="57"/>
        <v>2.1847584863952356</v>
      </c>
      <c r="DL33" s="83">
        <f t="shared" si="57"/>
        <v>2.1755823880382534</v>
      </c>
      <c r="DM33" s="83">
        <f t="shared" si="57"/>
        <v>2.1666674816690161</v>
      </c>
      <c r="DN33" s="83">
        <f t="shared" si="57"/>
        <v>2.1580051450955424</v>
      </c>
      <c r="DO33" s="83">
        <f t="shared" si="57"/>
        <v>2.1495871028848663</v>
      </c>
      <c r="DP33" s="83">
        <f t="shared" si="57"/>
        <v>2.1414056899192957</v>
      </c>
      <c r="DQ33" s="83">
        <f t="shared" si="57"/>
        <v>2.1334539457205102</v>
      </c>
      <c r="DR33" s="83">
        <f t="shared" si="57"/>
        <v>2.1257255499732421</v>
      </c>
      <c r="DS33" s="83">
        <f t="shared" si="57"/>
        <v>2.1182146296003004</v>
      </c>
    </row>
    <row r="34" spans="1:123" s="95" customFormat="1" x14ac:dyDescent="0.25">
      <c r="A34" s="87" t="s">
        <v>123</v>
      </c>
      <c r="B34" s="94"/>
      <c r="C34" s="88">
        <f t="shared" si="45"/>
        <v>0.17629466778867076</v>
      </c>
      <c r="D34" s="89">
        <f t="shared" ref="D34:H34" si="58">D33-C33</f>
        <v>0.20979065466851821</v>
      </c>
      <c r="E34" s="89">
        <f t="shared" si="58"/>
        <v>0.24965087905553651</v>
      </c>
      <c r="F34" s="89">
        <f t="shared" si="58"/>
        <v>0.29708454607608847</v>
      </c>
      <c r="G34" s="89">
        <f t="shared" si="58"/>
        <v>0.35353060983054529</v>
      </c>
      <c r="H34" s="89">
        <f t="shared" si="58"/>
        <v>0.42070142569834879</v>
      </c>
      <c r="I34" s="89">
        <f>I33-H33</f>
        <v>0.50063469658103532</v>
      </c>
      <c r="J34" s="87">
        <f t="shared" ref="J34:BU34" si="59">C23*(1-$L$5)</f>
        <v>0.59575528893143215</v>
      </c>
      <c r="K34" s="87">
        <f t="shared" si="59"/>
        <v>0.70894879382840426</v>
      </c>
      <c r="L34" s="87">
        <f t="shared" si="59"/>
        <v>0.84364906465580081</v>
      </c>
      <c r="M34" s="87">
        <f t="shared" si="59"/>
        <v>1.0039423869404036</v>
      </c>
      <c r="N34" s="87">
        <f t="shared" si="59"/>
        <v>1.1946914404590796</v>
      </c>
      <c r="O34" s="87">
        <f t="shared" si="59"/>
        <v>1.4216828141463047</v>
      </c>
      <c r="P34" s="96">
        <f t="shared" si="59"/>
        <v>1.6918025488341026</v>
      </c>
      <c r="Q34" s="87">
        <f t="shared" si="59"/>
        <v>0.33263800724102877</v>
      </c>
      <c r="R34" s="87">
        <f t="shared" si="59"/>
        <v>0.46509033709370678</v>
      </c>
      <c r="S34" s="87">
        <f t="shared" si="59"/>
        <v>0.53031684807431767</v>
      </c>
      <c r="T34" s="87">
        <f t="shared" si="59"/>
        <v>0.60791770891329422</v>
      </c>
      <c r="U34" s="87">
        <f t="shared" si="59"/>
        <v>0.70023668301979014</v>
      </c>
      <c r="V34" s="87">
        <f t="shared" si="59"/>
        <v>0.81005995940118392</v>
      </c>
      <c r="W34" s="96">
        <f t="shared" si="59"/>
        <v>0.94069904630918622</v>
      </c>
      <c r="X34" s="87">
        <f t="shared" si="59"/>
        <v>1.096088936970762</v>
      </c>
      <c r="Y34" s="87">
        <f t="shared" si="59"/>
        <v>0.52689941775642246</v>
      </c>
      <c r="Z34" s="87">
        <f t="shared" si="59"/>
        <v>0.53728821448097652</v>
      </c>
      <c r="AA34" s="87">
        <f t="shared" si="59"/>
        <v>0.54743372244894162</v>
      </c>
      <c r="AB34" s="87">
        <f t="shared" si="59"/>
        <v>0.55728317245913139</v>
      </c>
      <c r="AC34" s="87">
        <f t="shared" si="59"/>
        <v>0.56677066563149936</v>
      </c>
      <c r="AD34" s="96">
        <f t="shared" si="59"/>
        <v>0.57581343250612849</v>
      </c>
      <c r="AE34" s="87">
        <f t="shared" si="59"/>
        <v>0.58430687686542937</v>
      </c>
      <c r="AF34" s="87">
        <f t="shared" si="59"/>
        <v>0.58444199038575295</v>
      </c>
      <c r="AG34" s="87">
        <f t="shared" si="59"/>
        <v>0.58912536636549884</v>
      </c>
      <c r="AH34" s="87">
        <f t="shared" si="59"/>
        <v>0.58807890141463059</v>
      </c>
      <c r="AI34" s="87">
        <f t="shared" si="59"/>
        <v>0.58005905267165037</v>
      </c>
      <c r="AJ34" s="167">
        <f t="shared" si="59"/>
        <v>0.56358934541604722</v>
      </c>
      <c r="AK34" s="96">
        <f t="shared" si="59"/>
        <v>0.53691694569015569</v>
      </c>
      <c r="AL34" s="87">
        <f t="shared" si="59"/>
        <v>0.49796125682315423</v>
      </c>
      <c r="AM34" s="87">
        <f t="shared" si="59"/>
        <v>0.44425312513934972</v>
      </c>
      <c r="AN34" s="87">
        <f t="shared" si="59"/>
        <v>0.454713149728879</v>
      </c>
      <c r="AO34" s="87">
        <f t="shared" si="59"/>
        <v>0.46448535996712598</v>
      </c>
      <c r="AP34" s="87">
        <f t="shared" si="59"/>
        <v>0.47302932324710811</v>
      </c>
      <c r="AQ34" s="167">
        <f t="shared" si="59"/>
        <v>0.47969166860612472</v>
      </c>
      <c r="AR34" s="96">
        <f t="shared" si="59"/>
        <v>0.48368513212240549</v>
      </c>
      <c r="AS34" s="87">
        <f t="shared" si="59"/>
        <v>0.45179277058327305</v>
      </c>
      <c r="AT34" s="87">
        <f t="shared" si="59"/>
        <v>0.44771955030731003</v>
      </c>
      <c r="AU34" s="87">
        <f t="shared" si="59"/>
        <v>0.43724882100700763</v>
      </c>
      <c r="AV34" s="87">
        <f t="shared" si="59"/>
        <v>0.42706298252841279</v>
      </c>
      <c r="AW34" s="87">
        <f t="shared" si="59"/>
        <v>0.41740312110808392</v>
      </c>
      <c r="AX34" s="167">
        <f t="shared" si="59"/>
        <v>0.40853325974203025</v>
      </c>
      <c r="AY34" s="96">
        <f t="shared" si="59"/>
        <v>0.40074398571702002</v>
      </c>
      <c r="AZ34" s="87">
        <f t="shared" si="59"/>
        <v>0.3943568404094811</v>
      </c>
      <c r="BA34" s="87">
        <f t="shared" si="59"/>
        <v>0.38653920131521419</v>
      </c>
      <c r="BB34" s="87">
        <f t="shared" si="59"/>
        <v>0.38074570265612817</v>
      </c>
      <c r="BC34" s="87">
        <f t="shared" si="59"/>
        <v>0.37371390662704645</v>
      </c>
      <c r="BD34" s="87">
        <f t="shared" si="59"/>
        <v>0.36566578929365107</v>
      </c>
      <c r="BE34" s="167">
        <f t="shared" si="59"/>
        <v>0.35690202974248458</v>
      </c>
      <c r="BF34" s="96">
        <f t="shared" si="59"/>
        <v>0.3478156513159566</v>
      </c>
      <c r="BG34" s="87">
        <f t="shared" si="59"/>
        <v>0.33890862982891368</v>
      </c>
      <c r="BH34" s="87">
        <f t="shared" si="59"/>
        <v>0.33399599513706824</v>
      </c>
      <c r="BI34" s="87">
        <f t="shared" si="59"/>
        <v>0.33031449331230345</v>
      </c>
      <c r="BJ34" s="87">
        <f t="shared" si="59"/>
        <v>0.32648801839250058</v>
      </c>
      <c r="BK34" s="87">
        <f t="shared" si="59"/>
        <v>0.32242889908881273</v>
      </c>
      <c r="BL34" s="167">
        <f t="shared" si="59"/>
        <v>0.31806641990634898</v>
      </c>
      <c r="BM34" s="96">
        <f t="shared" si="59"/>
        <v>0.31335383777468762</v>
      </c>
      <c r="BN34" s="87">
        <f t="shared" si="59"/>
        <v>0.30827662961014252</v>
      </c>
      <c r="BO34" s="87">
        <f t="shared" si="59"/>
        <v>0.30286198509569529</v>
      </c>
      <c r="BP34" s="87">
        <f t="shared" si="59"/>
        <v>0.29753108538941481</v>
      </c>
      <c r="BQ34" s="87">
        <f t="shared" si="59"/>
        <v>0.29243023966315562</v>
      </c>
      <c r="BR34" s="87">
        <f t="shared" si="59"/>
        <v>0.28760222581631306</v>
      </c>
      <c r="BS34" s="87">
        <f t="shared" si="59"/>
        <v>0.28306750744058462</v>
      </c>
      <c r="BT34" s="96">
        <f t="shared" si="59"/>
        <v>0.27882122061926568</v>
      </c>
      <c r="BU34" s="87">
        <f t="shared" si="59"/>
        <v>0.27483010801586211</v>
      </c>
      <c r="BV34" s="87">
        <f t="shared" ref="BV34:DS34" si="60">BO23*(1-$L$5)</f>
        <v>0.27103006406712693</v>
      </c>
      <c r="BW34" s="87">
        <f t="shared" si="60"/>
        <v>0.26728897866161466</v>
      </c>
      <c r="BX34" s="87">
        <f t="shared" si="60"/>
        <v>0.26351116953363607</v>
      </c>
      <c r="BY34" s="87">
        <f t="shared" si="60"/>
        <v>0.25974878853509248</v>
      </c>
      <c r="BZ34" s="87">
        <f t="shared" si="60"/>
        <v>0.25605535250197481</v>
      </c>
      <c r="CA34" s="96">
        <f t="shared" si="60"/>
        <v>0.2524816538076603</v>
      </c>
      <c r="CB34" s="87">
        <f t="shared" si="60"/>
        <v>0.24907056216065432</v>
      </c>
      <c r="CC34" s="87">
        <f t="shared" si="60"/>
        <v>0.24585082894556237</v>
      </c>
      <c r="CD34" s="87">
        <f t="shared" si="60"/>
        <v>0.24273821041021126</v>
      </c>
      <c r="CE34" s="87">
        <f t="shared" si="60"/>
        <v>0.23969975889250439</v>
      </c>
      <c r="CF34" s="87">
        <f t="shared" si="60"/>
        <v>0.23672584490819173</v>
      </c>
      <c r="CG34" s="87">
        <f t="shared" si="60"/>
        <v>0.23381064606472288</v>
      </c>
      <c r="CH34" s="96">
        <f t="shared" si="60"/>
        <v>0.23095276070857915</v>
      </c>
      <c r="CI34" s="87">
        <f t="shared" si="60"/>
        <v>0.22815561212962321</v>
      </c>
      <c r="CJ34" s="87">
        <f t="shared" si="60"/>
        <v>0.22542742873870922</v>
      </c>
      <c r="CK34" s="87">
        <f t="shared" si="60"/>
        <v>0.22278070154364327</v>
      </c>
      <c r="CL34" s="87">
        <f t="shared" si="60"/>
        <v>0.22021874104401284</v>
      </c>
      <c r="CM34" s="87">
        <f t="shared" si="60"/>
        <v>0.21774322279142627</v>
      </c>
      <c r="CN34" s="87">
        <f t="shared" si="60"/>
        <v>0.21535172663333071</v>
      </c>
      <c r="CO34" s="96">
        <f t="shared" si="60"/>
        <v>0.21303845733243168</v>
      </c>
      <c r="CP34" s="87">
        <f t="shared" si="60"/>
        <v>0.21079527642697551</v>
      </c>
      <c r="CQ34" s="87">
        <f t="shared" si="60"/>
        <v>0.20861307560031681</v>
      </c>
      <c r="CR34" s="87">
        <f t="shared" si="60"/>
        <v>0.20648349097768945</v>
      </c>
      <c r="CS34" s="87">
        <f t="shared" si="60"/>
        <v>0.20440552894589847</v>
      </c>
      <c r="CT34" s="87">
        <f t="shared" si="60"/>
        <v>0.20238221672340687</v>
      </c>
      <c r="CU34" s="87">
        <f t="shared" si="60"/>
        <v>0.20041589446310629</v>
      </c>
      <c r="CV34" s="96">
        <f t="shared" si="60"/>
        <v>0.19850773199849728</v>
      </c>
      <c r="CW34" s="87">
        <f t="shared" si="60"/>
        <v>0.19665736420979249</v>
      </c>
      <c r="CX34" s="87">
        <f t="shared" si="60"/>
        <v>0.19486270550594093</v>
      </c>
      <c r="CY34" s="87">
        <f t="shared" si="60"/>
        <v>0.19312001121755287</v>
      </c>
      <c r="CZ34" s="87">
        <f t="shared" si="60"/>
        <v>0.19142662384918166</v>
      </c>
      <c r="DA34" s="87">
        <f t="shared" si="60"/>
        <v>0.18978051331372425</v>
      </c>
      <c r="DB34" s="87">
        <f t="shared" si="60"/>
        <v>0.1881799877182124</v>
      </c>
      <c r="DC34" s="87">
        <f t="shared" si="60"/>
        <v>0.18662374456477143</v>
      </c>
      <c r="DD34" s="96">
        <f t="shared" si="60"/>
        <v>0.18511084149602239</v>
      </c>
      <c r="DE34" s="87">
        <f t="shared" si="60"/>
        <v>0.1836405855030562</v>
      </c>
      <c r="DF34" s="87">
        <f t="shared" si="60"/>
        <v>0.18221234762844118</v>
      </c>
      <c r="DG34" s="87">
        <f t="shared" si="60"/>
        <v>0.18082531722686593</v>
      </c>
      <c r="DH34" s="87">
        <f t="shared" si="60"/>
        <v>0.17947846442066093</v>
      </c>
      <c r="DI34" s="87">
        <f t="shared" si="60"/>
        <v>0.1781704466584913</v>
      </c>
      <c r="DJ34" s="87">
        <f t="shared" si="60"/>
        <v>0.17689975904486088</v>
      </c>
      <c r="DK34" s="96">
        <f t="shared" si="60"/>
        <v>0.17566489334091148</v>
      </c>
      <c r="DL34" s="87">
        <f t="shared" si="60"/>
        <v>0.17446448714607393</v>
      </c>
      <c r="DM34" s="87">
        <f t="shared" si="60"/>
        <v>0.17329744125920396</v>
      </c>
      <c r="DN34" s="87">
        <f t="shared" si="60"/>
        <v>0.17216298065339203</v>
      </c>
      <c r="DO34" s="87">
        <f t="shared" si="60"/>
        <v>0.17106042220998477</v>
      </c>
      <c r="DP34" s="87">
        <f t="shared" si="60"/>
        <v>0.16998903369292043</v>
      </c>
      <c r="DQ34" s="87">
        <f t="shared" si="60"/>
        <v>0.16894801484607533</v>
      </c>
      <c r="DR34" s="87">
        <f t="shared" si="60"/>
        <v>0.1679364975936436</v>
      </c>
      <c r="DS34" s="87">
        <f t="shared" si="60"/>
        <v>0.16695356677313225</v>
      </c>
    </row>
    <row r="35" spans="1:123" s="76" customFormat="1" x14ac:dyDescent="0.25">
      <c r="A35" s="101" t="s">
        <v>64</v>
      </c>
      <c r="B35" s="102" t="s">
        <v>107</v>
      </c>
      <c r="C35" s="76">
        <f t="shared" ref="C35:BN35" si="61">C36+C38+C40</f>
        <v>20.841045299306746</v>
      </c>
      <c r="D35" s="76">
        <f t="shared" si="61"/>
        <v>24.800843906175022</v>
      </c>
      <c r="E35" s="76">
        <f t="shared" si="61"/>
        <v>29.513004248348278</v>
      </c>
      <c r="F35" s="76">
        <f t="shared" si="61"/>
        <v>35.120475055534449</v>
      </c>
      <c r="G35" s="76">
        <f t="shared" si="61"/>
        <v>41.793365316085989</v>
      </c>
      <c r="H35" s="76">
        <f t="shared" si="61"/>
        <v>49.734104726142327</v>
      </c>
      <c r="I35" s="103">
        <f t="shared" si="61"/>
        <v>59.183584624109365</v>
      </c>
      <c r="J35" s="76">
        <f t="shared" si="61"/>
        <v>67.100903848178987</v>
      </c>
      <c r="K35" s="76">
        <f t="shared" si="61"/>
        <v>76.522513724821835</v>
      </c>
      <c r="L35" s="76">
        <f t="shared" si="61"/>
        <v>87.734229478026833</v>
      </c>
      <c r="M35" s="76">
        <f t="shared" si="61"/>
        <v>101.07617122434077</v>
      </c>
      <c r="N35" s="76">
        <f t="shared" si="61"/>
        <v>116.95308190245437</v>
      </c>
      <c r="O35" s="76">
        <f t="shared" si="61"/>
        <v>135.84660560940952</v>
      </c>
      <c r="P35" s="103">
        <f t="shared" si="61"/>
        <v>158.32989882068617</v>
      </c>
      <c r="Q35" s="76">
        <f t="shared" si="61"/>
        <v>179.94442127431722</v>
      </c>
      <c r="R35" s="76">
        <f t="shared" si="61"/>
        <v>180.69651245887411</v>
      </c>
      <c r="S35" s="76">
        <f t="shared" si="61"/>
        <v>180.92610355798757</v>
      </c>
      <c r="T35" s="76">
        <f t="shared" si="61"/>
        <v>180.53189312946336</v>
      </c>
      <c r="U35" s="76">
        <f t="shared" si="61"/>
        <v>179.39252921017319</v>
      </c>
      <c r="V35" s="76">
        <f t="shared" si="61"/>
        <v>177.36248118388531</v>
      </c>
      <c r="W35" s="103">
        <f t="shared" si="61"/>
        <v>174.26699844132278</v>
      </c>
      <c r="X35" s="76">
        <f t="shared" si="61"/>
        <v>175.03652633513639</v>
      </c>
      <c r="Y35" s="76">
        <f t="shared" si="61"/>
        <v>176.44101833077104</v>
      </c>
      <c r="Z35" s="76">
        <f t="shared" si="61"/>
        <v>176.12282547701699</v>
      </c>
      <c r="AA35" s="76">
        <f t="shared" si="61"/>
        <v>173.70521461934581</v>
      </c>
      <c r="AB35" s="76">
        <f t="shared" si="61"/>
        <v>168.74058895704346</v>
      </c>
      <c r="AC35" s="76">
        <f t="shared" si="61"/>
        <v>160.69727767274338</v>
      </c>
      <c r="AD35" s="103">
        <f t="shared" si="61"/>
        <v>148.94391863483338</v>
      </c>
      <c r="AE35" s="76">
        <f t="shared" si="61"/>
        <v>132.73101899635697</v>
      </c>
      <c r="AF35" s="76">
        <f t="shared" si="61"/>
        <v>135.26066395108097</v>
      </c>
      <c r="AG35" s="76">
        <f t="shared" si="61"/>
        <v>137.62876441440469</v>
      </c>
      <c r="AH35" s="76">
        <f t="shared" si="61"/>
        <v>139.68409967500381</v>
      </c>
      <c r="AI35" s="76">
        <f t="shared" si="61"/>
        <v>141.24338098014243</v>
      </c>
      <c r="AJ35" s="160">
        <f t="shared" si="61"/>
        <v>142.08529368138232</v>
      </c>
      <c r="AK35" s="103">
        <f t="shared" si="61"/>
        <v>141.94343308748262</v>
      </c>
      <c r="AL35" s="76">
        <f t="shared" si="61"/>
        <v>140.49793015019671</v>
      </c>
      <c r="AM35" s="76">
        <f t="shared" si="61"/>
        <v>137.12687562761525</v>
      </c>
      <c r="AN35" s="76">
        <f t="shared" si="61"/>
        <v>133.84838014128394</v>
      </c>
      <c r="AO35" s="76">
        <f t="shared" si="61"/>
        <v>130.74996453950962</v>
      </c>
      <c r="AP35" s="76">
        <f t="shared" si="61"/>
        <v>127.92871572105584</v>
      </c>
      <c r="AQ35" s="160">
        <f t="shared" si="61"/>
        <v>125.49284284573285</v>
      </c>
      <c r="AR35" s="103">
        <f t="shared" si="61"/>
        <v>123.56354813997723</v>
      </c>
      <c r="AS35" s="76">
        <f t="shared" si="61"/>
        <v>121.29832704251703</v>
      </c>
      <c r="AT35" s="76">
        <f t="shared" si="61"/>
        <v>119.79694543184611</v>
      </c>
      <c r="AU35" s="76">
        <f t="shared" si="61"/>
        <v>117.88065076420528</v>
      </c>
      <c r="AV35" s="76">
        <f t="shared" si="61"/>
        <v>115.61089235167988</v>
      </c>
      <c r="AW35" s="76">
        <f t="shared" si="61"/>
        <v>113.07331624782594</v>
      </c>
      <c r="AX35" s="160">
        <f t="shared" si="61"/>
        <v>110.38195500219487</v>
      </c>
      <c r="AY35" s="178">
        <f t="shared" si="61"/>
        <v>107.6841808937086</v>
      </c>
      <c r="AZ35" s="76">
        <f t="shared" si="61"/>
        <v>106.14551869847284</v>
      </c>
      <c r="BA35" s="76">
        <f t="shared" si="61"/>
        <v>104.91147813001514</v>
      </c>
      <c r="BB35" s="76">
        <f t="shared" si="61"/>
        <v>103.66673382397057</v>
      </c>
      <c r="BC35" s="76">
        <f t="shared" si="61"/>
        <v>102.38096257431046</v>
      </c>
      <c r="BD35" s="76">
        <f t="shared" si="61"/>
        <v>101.02786864455082</v>
      </c>
      <c r="BE35" s="160">
        <f t="shared" si="61"/>
        <v>99.587255377963714</v>
      </c>
      <c r="BF35" s="103">
        <f t="shared" si="61"/>
        <v>98.047439863998335</v>
      </c>
      <c r="BG35" s="76">
        <f t="shared" si="61"/>
        <v>96.407880303760678</v>
      </c>
      <c r="BH35" s="76">
        <f t="shared" si="61"/>
        <v>94.80115105451344</v>
      </c>
      <c r="BI35" s="76">
        <f t="shared" si="61"/>
        <v>93.258909480771436</v>
      </c>
      <c r="BJ35" s="76">
        <f t="shared" si="61"/>
        <v>91.798201126456689</v>
      </c>
      <c r="BK35" s="76">
        <f t="shared" si="61"/>
        <v>90.4288978212942</v>
      </c>
      <c r="BL35" s="160">
        <f t="shared" si="61"/>
        <v>89.152592252128244</v>
      </c>
      <c r="BM35" s="103">
        <f t="shared" si="61"/>
        <v>87.961463972110423</v>
      </c>
      <c r="BN35" s="76">
        <f t="shared" si="61"/>
        <v>86.837264974317137</v>
      </c>
      <c r="BO35" s="76">
        <f t="shared" ref="BO35:DS35" si="62">BO36+BO38+BO40</f>
        <v>85.726347536666182</v>
      </c>
      <c r="BP35" s="76">
        <f t="shared" si="62"/>
        <v>84.599503581042981</v>
      </c>
      <c r="BQ35" s="76">
        <f t="shared" si="62"/>
        <v>83.471537366578886</v>
      </c>
      <c r="BR35" s="76">
        <f t="shared" si="62"/>
        <v>82.358312064008388</v>
      </c>
      <c r="BS35" s="76">
        <f t="shared" si="62"/>
        <v>81.275514961645072</v>
      </c>
      <c r="BT35" s="103">
        <f t="shared" si="62"/>
        <v>80.237086180520564</v>
      </c>
      <c r="BU35" s="76">
        <f t="shared" si="62"/>
        <v>79.253333939120537</v>
      </c>
      <c r="BV35" s="76">
        <f t="shared" si="62"/>
        <v>78.304939136198513</v>
      </c>
      <c r="BW35" s="76">
        <f t="shared" si="62"/>
        <v>77.383103478656878</v>
      </c>
      <c r="BX35" s="76">
        <f t="shared" si="62"/>
        <v>76.484106599700056</v>
      </c>
      <c r="BY35" s="76">
        <f t="shared" si="62"/>
        <v>75.605198137102946</v>
      </c>
      <c r="BZ35" s="76">
        <f t="shared" si="62"/>
        <v>74.744879835379621</v>
      </c>
      <c r="CA35" s="103">
        <f t="shared" si="62"/>
        <v>73.903130666685655</v>
      </c>
      <c r="CB35" s="76">
        <f t="shared" si="62"/>
        <v>73.081514447922387</v>
      </c>
      <c r="CC35" s="76">
        <f t="shared" si="62"/>
        <v>72.283137460891325</v>
      </c>
      <c r="CD35" s="76">
        <f t="shared" si="62"/>
        <v>71.509180923985284</v>
      </c>
      <c r="CE35" s="76">
        <f t="shared" si="62"/>
        <v>70.760708146771819</v>
      </c>
      <c r="CF35" s="76">
        <f t="shared" si="62"/>
        <v>70.037434978688367</v>
      </c>
      <c r="CG35" s="76">
        <f t="shared" si="62"/>
        <v>69.337917970846149</v>
      </c>
      <c r="CH35" s="103">
        <f t="shared" si="62"/>
        <v>68.659846379082765</v>
      </c>
      <c r="CI35" s="76">
        <f t="shared" si="62"/>
        <v>68.000450149342313</v>
      </c>
      <c r="CJ35" s="76">
        <f t="shared" si="62"/>
        <v>67.357026687931082</v>
      </c>
      <c r="CK35" s="76">
        <f t="shared" si="62"/>
        <v>66.729152828643407</v>
      </c>
      <c r="CL35" s="76">
        <f t="shared" si="62"/>
        <v>66.117605884523371</v>
      </c>
      <c r="CM35" s="76">
        <f t="shared" si="62"/>
        <v>65.523053205971692</v>
      </c>
      <c r="CN35" s="76">
        <f t="shared" si="62"/>
        <v>64.945890839464383</v>
      </c>
      <c r="CO35" s="103">
        <f t="shared" si="62"/>
        <v>64.386111962688275</v>
      </c>
      <c r="CP35" s="76">
        <f t="shared" si="62"/>
        <v>63.843223291527103</v>
      </c>
      <c r="CQ35" s="76">
        <f t="shared" si="62"/>
        <v>63.316230673615571</v>
      </c>
      <c r="CR35" s="76">
        <f t="shared" si="62"/>
        <v>62.804332059151356</v>
      </c>
      <c r="CS35" s="76">
        <f t="shared" si="62"/>
        <v>62.306864821330699</v>
      </c>
      <c r="CT35" s="76">
        <f t="shared" si="62"/>
        <v>61.823252005137341</v>
      </c>
      <c r="CU35" s="76">
        <f t="shared" si="62"/>
        <v>61.353033866596974</v>
      </c>
      <c r="CV35" s="103">
        <f t="shared" si="62"/>
        <v>60.895873104486512</v>
      </c>
      <c r="CW35" s="76">
        <f t="shared" si="62"/>
        <v>60.451532416721236</v>
      </c>
      <c r="CX35" s="76">
        <f t="shared" si="62"/>
        <v>60.019825228394431</v>
      </c>
      <c r="CY35" s="76">
        <f t="shared" si="62"/>
        <v>59.600542558093842</v>
      </c>
      <c r="CZ35" s="76">
        <f t="shared" si="62"/>
        <v>59.193412049185355</v>
      </c>
      <c r="DA35" s="76">
        <f t="shared" si="62"/>
        <v>58.798057585149003</v>
      </c>
      <c r="DB35" s="76">
        <f t="shared" si="62"/>
        <v>58.41404175324918</v>
      </c>
      <c r="DC35" s="76">
        <f t="shared" si="62"/>
        <v>58.040913418630446</v>
      </c>
      <c r="DD35" s="103">
        <f t="shared" si="62"/>
        <v>57.678254726857482</v>
      </c>
      <c r="DE35" s="76">
        <f t="shared" si="62"/>
        <v>57.325720641382631</v>
      </c>
      <c r="DF35" s="76">
        <f t="shared" si="62"/>
        <v>56.983063148156759</v>
      </c>
      <c r="DG35" s="76">
        <f t="shared" si="62"/>
        <v>56.650066982515781</v>
      </c>
      <c r="DH35" s="76">
        <f t="shared" si="62"/>
        <v>56.326509649462061</v>
      </c>
      <c r="DI35" s="76">
        <f t="shared" si="62"/>
        <v>56.012153587868781</v>
      </c>
      <c r="DJ35" s="76">
        <f t="shared" si="62"/>
        <v>55.706743538405377</v>
      </c>
      <c r="DK35" s="103">
        <f t="shared" si="62"/>
        <v>55.410009953619692</v>
      </c>
      <c r="DL35" s="76">
        <f t="shared" si="62"/>
        <v>55.121678512939766</v>
      </c>
      <c r="DM35" s="76">
        <f t="shared" si="62"/>
        <v>54.841484776826718</v>
      </c>
      <c r="DN35" s="76">
        <f t="shared" si="62"/>
        <v>54.569175975048339</v>
      </c>
      <c r="DO35" s="76">
        <f t="shared" si="62"/>
        <v>54.304512460973939</v>
      </c>
      <c r="DP35" s="76">
        <f t="shared" si="62"/>
        <v>54.047269936487382</v>
      </c>
      <c r="DQ35" s="76">
        <f t="shared" si="62"/>
        <v>53.797238511159968</v>
      </c>
      <c r="DR35" s="76">
        <f t="shared" si="62"/>
        <v>53.554219330436261</v>
      </c>
      <c r="DS35" s="76">
        <f t="shared" si="62"/>
        <v>53.318019858083289</v>
      </c>
    </row>
    <row r="36" spans="1:123" s="53" customFormat="1" x14ac:dyDescent="0.25">
      <c r="A36" s="53" t="s">
        <v>87</v>
      </c>
      <c r="B36" s="61"/>
      <c r="C36" s="109">
        <f t="shared" ref="C36:G41" si="63">D36/(1+$V$5)</f>
        <v>14.032050367082908</v>
      </c>
      <c r="D36" s="109">
        <f t="shared" si="63"/>
        <v>16.69813993682866</v>
      </c>
      <c r="E36" s="109">
        <f t="shared" si="63"/>
        <v>19.870786524826105</v>
      </c>
      <c r="F36" s="109">
        <f t="shared" si="63"/>
        <v>23.646235964543063</v>
      </c>
      <c r="G36" s="109">
        <f t="shared" si="63"/>
        <v>28.139020797806243</v>
      </c>
      <c r="H36" s="109">
        <f>I36/(1+$V$5)</f>
        <v>33.485434749389427</v>
      </c>
      <c r="I36" s="82">
        <f>V6*AH5</f>
        <v>39.847667351773417</v>
      </c>
      <c r="J36" s="83">
        <f t="shared" ref="J36:BU36" si="64">I36-C37+J37</f>
        <v>45.178312745462677</v>
      </c>
      <c r="K36" s="83">
        <f t="shared" si="64"/>
        <v>51.521780763952897</v>
      </c>
      <c r="L36" s="83">
        <f t="shared" si="64"/>
        <v>59.07050770595626</v>
      </c>
      <c r="M36" s="83">
        <f t="shared" si="64"/>
        <v>68.053492766940252</v>
      </c>
      <c r="N36" s="83">
        <f t="shared" si="64"/>
        <v>78.743244989511226</v>
      </c>
      <c r="O36" s="83">
        <f t="shared" si="64"/>
        <v>91.464050134370666</v>
      </c>
      <c r="P36" s="105">
        <f t="shared" si="64"/>
        <v>106.6018082567534</v>
      </c>
      <c r="Q36" s="83">
        <f t="shared" si="64"/>
        <v>126.46107048595131</v>
      </c>
      <c r="R36" s="83">
        <f t="shared" si="64"/>
        <v>128.98302925997766</v>
      </c>
      <c r="S36" s="83">
        <f t="shared" si="64"/>
        <v>131.44826104326933</v>
      </c>
      <c r="T36" s="83">
        <f t="shared" si="64"/>
        <v>133.84407230127874</v>
      </c>
      <c r="U36" s="83">
        <f t="shared" si="64"/>
        <v>136.15459800755769</v>
      </c>
      <c r="V36" s="83">
        <f t="shared" si="64"/>
        <v>138.35989751072154</v>
      </c>
      <c r="W36" s="105">
        <f t="shared" si="64"/>
        <v>140.43475659270985</v>
      </c>
      <c r="X36" s="83">
        <f t="shared" si="64"/>
        <v>140.50176016917899</v>
      </c>
      <c r="Y36" s="83">
        <f t="shared" si="64"/>
        <v>141.6624907269873</v>
      </c>
      <c r="Z36" s="83">
        <f t="shared" si="64"/>
        <v>141.44592103654918</v>
      </c>
      <c r="AA36" s="83">
        <f t="shared" si="64"/>
        <v>139.55151411154637</v>
      </c>
      <c r="AB36" s="83">
        <f t="shared" si="64"/>
        <v>135.62232720810101</v>
      </c>
      <c r="AC36" s="83">
        <f t="shared" si="64"/>
        <v>129.23454448902999</v>
      </c>
      <c r="AD36" s="105">
        <f t="shared" si="64"/>
        <v>119.88512244109766</v>
      </c>
      <c r="AE36" s="83">
        <f t="shared" si="64"/>
        <v>106.97723100224425</v>
      </c>
      <c r="AF36" s="83">
        <f t="shared" si="64"/>
        <v>109.51653292317584</v>
      </c>
      <c r="AG36" s="83">
        <f t="shared" si="64"/>
        <v>111.89158995497243</v>
      </c>
      <c r="AH36" s="83">
        <f t="shared" si="64"/>
        <v>113.97209366117664</v>
      </c>
      <c r="AI36" s="83">
        <f t="shared" si="64"/>
        <v>115.60038153636447</v>
      </c>
      <c r="AJ36" s="161">
        <f t="shared" si="64"/>
        <v>116.58634752867432</v>
      </c>
      <c r="AK36" s="105">
        <f t="shared" si="64"/>
        <v>116.70140263524998</v>
      </c>
      <c r="AL36" s="83">
        <f t="shared" si="64"/>
        <v>115.67130818885653</v>
      </c>
      <c r="AM36" s="83">
        <f t="shared" si="64"/>
        <v>112.98747269482841</v>
      </c>
      <c r="AN36" s="83">
        <f t="shared" si="64"/>
        <v>110.37576607977681</v>
      </c>
      <c r="AO36" s="83">
        <f t="shared" si="64"/>
        <v>107.89859662962867</v>
      </c>
      <c r="AP36" s="83">
        <f t="shared" si="64"/>
        <v>105.62435444981082</v>
      </c>
      <c r="AQ36" s="161">
        <f t="shared" si="64"/>
        <v>103.62835219588116</v>
      </c>
      <c r="AR36" s="105">
        <f t="shared" si="64"/>
        <v>101.99396431164631</v>
      </c>
      <c r="AS36" s="83">
        <f t="shared" si="64"/>
        <v>99.988716609992963</v>
      </c>
      <c r="AT36" s="83">
        <f t="shared" si="64"/>
        <v>98.506676586187254</v>
      </c>
      <c r="AU36" s="83">
        <f t="shared" si="64"/>
        <v>96.70347276841548</v>
      </c>
      <c r="AV36" s="83">
        <f t="shared" si="64"/>
        <v>94.636360124449496</v>
      </c>
      <c r="AW36" s="83">
        <f t="shared" si="64"/>
        <v>92.38302336331806</v>
      </c>
      <c r="AX36" s="161">
        <f t="shared" si="64"/>
        <v>90.045107676545854</v>
      </c>
      <c r="AY36" s="105">
        <f t="shared" si="64"/>
        <v>87.752393930893319</v>
      </c>
      <c r="AZ36" s="83">
        <f t="shared" si="64"/>
        <v>86.493033351698315</v>
      </c>
      <c r="BA36" s="83">
        <f t="shared" si="64"/>
        <v>85.551741933670073</v>
      </c>
      <c r="BB36" s="83">
        <f t="shared" si="64"/>
        <v>84.572593024808171</v>
      </c>
      <c r="BC36" s="83">
        <f t="shared" si="64"/>
        <v>83.532866714045525</v>
      </c>
      <c r="BD36" s="83">
        <f t="shared" si="64"/>
        <v>82.414198168644887</v>
      </c>
      <c r="BE36" s="161">
        <f t="shared" si="64"/>
        <v>81.204418630268592</v>
      </c>
      <c r="BF36" s="105">
        <f t="shared" si="64"/>
        <v>79.899698197415162</v>
      </c>
      <c r="BG36" s="83">
        <f t="shared" si="64"/>
        <v>78.506852466672797</v>
      </c>
      <c r="BH36" s="83">
        <f t="shared" si="64"/>
        <v>77.135168398671084</v>
      </c>
      <c r="BI36" s="83">
        <f t="shared" si="64"/>
        <v>75.822594936430519</v>
      </c>
      <c r="BJ36" s="83">
        <f t="shared" si="64"/>
        <v>74.580255370294097</v>
      </c>
      <c r="BK36" s="83">
        <f t="shared" si="64"/>
        <v>73.413508222000871</v>
      </c>
      <c r="BL36" s="161">
        <f t="shared" si="64"/>
        <v>72.321143681809232</v>
      </c>
      <c r="BM36" s="105">
        <f t="shared" si="64"/>
        <v>71.294583242449733</v>
      </c>
      <c r="BN36" s="83">
        <f t="shared" si="64"/>
        <v>70.317237422032647</v>
      </c>
      <c r="BO36" s="83">
        <f t="shared" si="64"/>
        <v>69.35483083394513</v>
      </c>
      <c r="BP36" s="83">
        <f t="shared" si="64"/>
        <v>68.382549062146765</v>
      </c>
      <c r="BQ36" s="83">
        <f t="shared" si="64"/>
        <v>67.413923172577725</v>
      </c>
      <c r="BR36" s="83">
        <f t="shared" si="64"/>
        <v>66.462847857085535</v>
      </c>
      <c r="BS36" s="83">
        <f t="shared" si="64"/>
        <v>65.542519886673304</v>
      </c>
      <c r="BT36" s="105">
        <f t="shared" si="64"/>
        <v>64.664087898361871</v>
      </c>
      <c r="BU36" s="83">
        <f t="shared" si="64"/>
        <v>63.835042245782695</v>
      </c>
      <c r="BV36" s="83">
        <f t="shared" ref="BV36:DS36" si="65">BU36-BO37+BV37</f>
        <v>63.033549397597973</v>
      </c>
      <c r="BW36" s="83">
        <f t="shared" si="65"/>
        <v>62.251072067495997</v>
      </c>
      <c r="BX36" s="83">
        <f t="shared" si="65"/>
        <v>61.485118490740128</v>
      </c>
      <c r="BY36" s="83">
        <f t="shared" si="65"/>
        <v>60.734183888170783</v>
      </c>
      <c r="BZ36" s="83">
        <f t="shared" si="65"/>
        <v>59.997910706649279</v>
      </c>
      <c r="CA36" s="105">
        <f t="shared" si="65"/>
        <v>59.27719455513779</v>
      </c>
      <c r="CB36" s="83">
        <f t="shared" si="65"/>
        <v>58.574180034162119</v>
      </c>
      <c r="CC36" s="83">
        <f t="shared" si="65"/>
        <v>57.892120727463421</v>
      </c>
      <c r="CD36" s="83">
        <f t="shared" si="65"/>
        <v>57.231887781494237</v>
      </c>
      <c r="CE36" s="83">
        <f t="shared" si="65"/>
        <v>56.593928433844283</v>
      </c>
      <c r="CF36" s="83">
        <f t="shared" si="65"/>
        <v>55.977625185810041</v>
      </c>
      <c r="CG36" s="83">
        <f t="shared" si="65"/>
        <v>55.381482465294447</v>
      </c>
      <c r="CH36" s="105">
        <f t="shared" si="65"/>
        <v>54.803394359037426</v>
      </c>
      <c r="CI36" s="83">
        <f t="shared" si="65"/>
        <v>54.241001338482278</v>
      </c>
      <c r="CJ36" s="83">
        <f t="shared" si="65"/>
        <v>53.69213588795111</v>
      </c>
      <c r="CK36" s="83">
        <f t="shared" si="65"/>
        <v>53.156545887156241</v>
      </c>
      <c r="CL36" s="83">
        <f t="shared" si="65"/>
        <v>52.635024502728569</v>
      </c>
      <c r="CM36" s="83">
        <f t="shared" si="65"/>
        <v>52.128186639668456</v>
      </c>
      <c r="CN36" s="83">
        <f t="shared" si="65"/>
        <v>51.636343117856647</v>
      </c>
      <c r="CO36" s="105">
        <f t="shared" si="65"/>
        <v>51.159405621464948</v>
      </c>
      <c r="CP36" s="83">
        <f t="shared" si="65"/>
        <v>50.696838181851831</v>
      </c>
      <c r="CQ36" s="83">
        <f t="shared" si="65"/>
        <v>50.247672865421698</v>
      </c>
      <c r="CR36" s="83">
        <f t="shared" si="65"/>
        <v>49.811223797682807</v>
      </c>
      <c r="CS36" s="83">
        <f t="shared" si="65"/>
        <v>49.38696787535546</v>
      </c>
      <c r="CT36" s="83">
        <f t="shared" si="65"/>
        <v>48.97446967027804</v>
      </c>
      <c r="CU36" s="83">
        <f t="shared" si="65"/>
        <v>48.573394832226718</v>
      </c>
      <c r="CV36" s="105">
        <f t="shared" si="65"/>
        <v>48.183502553816012</v>
      </c>
      <c r="CW36" s="83">
        <f t="shared" si="65"/>
        <v>47.804616800921586</v>
      </c>
      <c r="CX36" s="83">
        <f t="shared" si="65"/>
        <v>47.436578124166523</v>
      </c>
      <c r="CY36" s="83">
        <f t="shared" si="65"/>
        <v>47.07917969893753</v>
      </c>
      <c r="CZ36" s="83">
        <f t="shared" si="65"/>
        <v>46.732157479442066</v>
      </c>
      <c r="DA36" s="83">
        <f t="shared" si="65"/>
        <v>46.39516582712367</v>
      </c>
      <c r="DB36" s="83">
        <f t="shared" si="65"/>
        <v>46.067816616146878</v>
      </c>
      <c r="DC36" s="83">
        <f t="shared" si="65"/>
        <v>45.7497206227075</v>
      </c>
      <c r="DD36" s="105">
        <f t="shared" si="65"/>
        <v>45.440526383270218</v>
      </c>
      <c r="DE36" s="83">
        <f t="shared" si="65"/>
        <v>45.139950788992898</v>
      </c>
      <c r="DF36" s="83">
        <f t="shared" si="65"/>
        <v>44.847795011631895</v>
      </c>
      <c r="DG36" s="83">
        <f t="shared" si="65"/>
        <v>44.563884053752275</v>
      </c>
      <c r="DH36" s="83">
        <f t="shared" si="65"/>
        <v>44.288030029268519</v>
      </c>
      <c r="DI36" s="83">
        <f t="shared" si="65"/>
        <v>44.020027231750838</v>
      </c>
      <c r="DJ36" s="83">
        <f t="shared" si="65"/>
        <v>43.759652176643179</v>
      </c>
      <c r="DK36" s="105">
        <f t="shared" si="65"/>
        <v>43.50666899345196</v>
      </c>
      <c r="DL36" s="83">
        <f t="shared" si="65"/>
        <v>43.260839837162855</v>
      </c>
      <c r="DM36" s="83">
        <f t="shared" si="65"/>
        <v>43.021939080769414</v>
      </c>
      <c r="DN36" s="83">
        <f t="shared" si="65"/>
        <v>42.789753178974181</v>
      </c>
      <c r="DO36" s="83">
        <f t="shared" si="65"/>
        <v>42.56408066972859</v>
      </c>
      <c r="DP36" s="83">
        <f t="shared" si="65"/>
        <v>42.344732989426333</v>
      </c>
      <c r="DQ36" s="83">
        <f t="shared" si="65"/>
        <v>42.131532889530924</v>
      </c>
      <c r="DR36" s="83">
        <f t="shared" si="65"/>
        <v>41.924311177554266</v>
      </c>
      <c r="DS36" s="83">
        <f t="shared" si="65"/>
        <v>41.722902758453209</v>
      </c>
    </row>
    <row r="37" spans="1:123" s="87" customFormat="1" x14ac:dyDescent="0.25">
      <c r="A37" s="87" t="s">
        <v>121</v>
      </c>
      <c r="B37" s="97"/>
      <c r="C37" s="88">
        <f t="shared" si="63"/>
        <v>2.2404114031476912</v>
      </c>
      <c r="D37" s="89">
        <f t="shared" ref="D37:H37" si="66">D36-C36</f>
        <v>2.6660895697457523</v>
      </c>
      <c r="E37" s="89">
        <f t="shared" si="66"/>
        <v>3.1726465879974448</v>
      </c>
      <c r="F37" s="89">
        <f t="shared" si="66"/>
        <v>3.775449439716958</v>
      </c>
      <c r="G37" s="89">
        <f t="shared" si="66"/>
        <v>4.4927848332631797</v>
      </c>
      <c r="H37" s="89">
        <f t="shared" si="66"/>
        <v>5.3464139515831839</v>
      </c>
      <c r="I37" s="89">
        <f>I36-H36</f>
        <v>6.3622326023839904</v>
      </c>
      <c r="J37" s="87">
        <f>C19*$L$5</f>
        <v>7.5710567968369507</v>
      </c>
      <c r="K37" s="87">
        <f t="shared" ref="K37:BV37" si="67">D19*$L$5</f>
        <v>9.0095575882359711</v>
      </c>
      <c r="L37" s="87">
        <f t="shared" si="67"/>
        <v>10.721373530000804</v>
      </c>
      <c r="M37" s="87">
        <f t="shared" si="67"/>
        <v>12.758434500700957</v>
      </c>
      <c r="N37" s="87">
        <f t="shared" si="67"/>
        <v>15.182537055834146</v>
      </c>
      <c r="O37" s="87">
        <f t="shared" si="67"/>
        <v>18.067219096442628</v>
      </c>
      <c r="P37" s="96">
        <f t="shared" si="67"/>
        <v>21.499990724766718</v>
      </c>
      <c r="Q37" s="87">
        <f t="shared" si="67"/>
        <v>27.430319026034866</v>
      </c>
      <c r="R37" s="87">
        <f t="shared" si="67"/>
        <v>11.531516362262312</v>
      </c>
      <c r="S37" s="87">
        <f t="shared" si="67"/>
        <v>13.18660531329248</v>
      </c>
      <c r="T37" s="87">
        <f t="shared" si="67"/>
        <v>15.154245758710386</v>
      </c>
      <c r="U37" s="87">
        <f t="shared" si="67"/>
        <v>17.493062762113102</v>
      </c>
      <c r="V37" s="87">
        <f t="shared" si="67"/>
        <v>20.272518599606482</v>
      </c>
      <c r="W37" s="96">
        <f t="shared" si="67"/>
        <v>23.574849806755019</v>
      </c>
      <c r="X37" s="87">
        <f t="shared" si="67"/>
        <v>27.497322602504006</v>
      </c>
      <c r="Y37" s="87">
        <f t="shared" si="67"/>
        <v>12.692246920070634</v>
      </c>
      <c r="Z37" s="87">
        <f t="shared" si="67"/>
        <v>12.970035622854358</v>
      </c>
      <c r="AA37" s="87">
        <f t="shared" si="67"/>
        <v>13.259838833707567</v>
      </c>
      <c r="AB37" s="87">
        <f t="shared" si="67"/>
        <v>13.563875858667748</v>
      </c>
      <c r="AC37" s="87">
        <f t="shared" si="67"/>
        <v>13.884735880535453</v>
      </c>
      <c r="AD37" s="96">
        <f t="shared" si="67"/>
        <v>14.2254277588227</v>
      </c>
      <c r="AE37" s="87">
        <f t="shared" si="67"/>
        <v>14.589431163650609</v>
      </c>
      <c r="AF37" s="87">
        <f t="shared" si="67"/>
        <v>15.23154884100223</v>
      </c>
      <c r="AG37" s="87">
        <f t="shared" si="67"/>
        <v>15.345092654650948</v>
      </c>
      <c r="AH37" s="87">
        <f t="shared" si="67"/>
        <v>15.340342539911777</v>
      </c>
      <c r="AI37" s="87">
        <f t="shared" si="67"/>
        <v>15.192163733855569</v>
      </c>
      <c r="AJ37" s="167">
        <f t="shared" si="67"/>
        <v>14.870701872845316</v>
      </c>
      <c r="AK37" s="96">
        <f t="shared" si="67"/>
        <v>14.340482865398352</v>
      </c>
      <c r="AL37" s="87">
        <f t="shared" si="67"/>
        <v>13.559336717257166</v>
      </c>
      <c r="AM37" s="87">
        <f t="shared" si="67"/>
        <v>12.547713346974101</v>
      </c>
      <c r="AN37" s="87">
        <f t="shared" si="67"/>
        <v>12.733386039599333</v>
      </c>
      <c r="AO37" s="87">
        <f t="shared" si="67"/>
        <v>12.863173089763629</v>
      </c>
      <c r="AP37" s="87">
        <f t="shared" si="67"/>
        <v>12.917921554037717</v>
      </c>
      <c r="AQ37" s="167">
        <f t="shared" si="67"/>
        <v>12.874699618915658</v>
      </c>
      <c r="AR37" s="96">
        <f t="shared" si="67"/>
        <v>12.706094981163501</v>
      </c>
      <c r="AS37" s="87">
        <f t="shared" si="67"/>
        <v>11.554089015603815</v>
      </c>
      <c r="AT37" s="87">
        <f t="shared" si="67"/>
        <v>11.065673323168392</v>
      </c>
      <c r="AU37" s="87">
        <f t="shared" si="67"/>
        <v>10.930182221827572</v>
      </c>
      <c r="AV37" s="87">
        <f t="shared" si="67"/>
        <v>10.796060445797655</v>
      </c>
      <c r="AW37" s="87">
        <f t="shared" si="67"/>
        <v>10.664584792906284</v>
      </c>
      <c r="AX37" s="167">
        <f t="shared" si="67"/>
        <v>10.536783932143454</v>
      </c>
      <c r="AY37" s="96">
        <f t="shared" si="67"/>
        <v>10.413381235510974</v>
      </c>
      <c r="AZ37" s="87">
        <f t="shared" si="67"/>
        <v>10.294728436408823</v>
      </c>
      <c r="BA37" s="87">
        <f t="shared" si="67"/>
        <v>10.124381905140149</v>
      </c>
      <c r="BB37" s="87">
        <f t="shared" si="67"/>
        <v>9.9510333129656647</v>
      </c>
      <c r="BC37" s="87">
        <f t="shared" si="67"/>
        <v>9.7563341350349972</v>
      </c>
      <c r="BD37" s="87">
        <f t="shared" si="67"/>
        <v>9.5459162475056463</v>
      </c>
      <c r="BE37" s="167">
        <f t="shared" si="67"/>
        <v>9.3270043937671581</v>
      </c>
      <c r="BF37" s="96">
        <f t="shared" si="67"/>
        <v>9.1086608026575444</v>
      </c>
      <c r="BG37" s="87">
        <f t="shared" si="67"/>
        <v>8.9018827056664449</v>
      </c>
      <c r="BH37" s="87">
        <f t="shared" si="67"/>
        <v>8.7526978371384345</v>
      </c>
      <c r="BI37" s="87">
        <f t="shared" si="67"/>
        <v>8.6384598507251038</v>
      </c>
      <c r="BJ37" s="87">
        <f t="shared" si="67"/>
        <v>8.5139945688985801</v>
      </c>
      <c r="BK37" s="87">
        <f t="shared" si="67"/>
        <v>8.3791690992124188</v>
      </c>
      <c r="BL37" s="167">
        <f t="shared" si="67"/>
        <v>8.2346398535755103</v>
      </c>
      <c r="BM37" s="96">
        <f t="shared" si="67"/>
        <v>8.0821003632980428</v>
      </c>
      <c r="BN37" s="87">
        <f t="shared" si="67"/>
        <v>7.9245368852493545</v>
      </c>
      <c r="BO37" s="87">
        <f t="shared" si="67"/>
        <v>7.7902912490509193</v>
      </c>
      <c r="BP37" s="87">
        <f t="shared" si="67"/>
        <v>7.6661780789267411</v>
      </c>
      <c r="BQ37" s="87">
        <f t="shared" si="67"/>
        <v>7.5453686793295383</v>
      </c>
      <c r="BR37" s="87">
        <f t="shared" si="67"/>
        <v>7.4280937837202332</v>
      </c>
      <c r="BS37" s="87">
        <f t="shared" si="67"/>
        <v>7.3143118831632803</v>
      </c>
      <c r="BT37" s="96">
        <f t="shared" si="67"/>
        <v>7.2036683749866093</v>
      </c>
      <c r="BU37" s="87">
        <f t="shared" si="67"/>
        <v>7.0954912326701756</v>
      </c>
      <c r="BV37" s="87">
        <f t="shared" si="67"/>
        <v>6.9887984008661963</v>
      </c>
      <c r="BW37" s="87">
        <f t="shared" ref="BW37:DS37" si="68">BP19*$L$5</f>
        <v>6.8837007488247677</v>
      </c>
      <c r="BX37" s="87">
        <f t="shared" si="68"/>
        <v>6.7794151025736742</v>
      </c>
      <c r="BY37" s="87">
        <f t="shared" si="68"/>
        <v>6.6771591811508939</v>
      </c>
      <c r="BZ37" s="87">
        <f t="shared" si="68"/>
        <v>6.5780387016417734</v>
      </c>
      <c r="CA37" s="96">
        <f t="shared" si="68"/>
        <v>6.4829522234751158</v>
      </c>
      <c r="CB37" s="87">
        <f t="shared" si="68"/>
        <v>6.392476711694508</v>
      </c>
      <c r="CC37" s="87">
        <f t="shared" si="68"/>
        <v>6.3067390941674999</v>
      </c>
      <c r="CD37" s="87">
        <f t="shared" si="68"/>
        <v>6.2234678028555779</v>
      </c>
      <c r="CE37" s="87">
        <f t="shared" si="68"/>
        <v>6.141455754923717</v>
      </c>
      <c r="CF37" s="87">
        <f t="shared" si="68"/>
        <v>6.0608559331166507</v>
      </c>
      <c r="CG37" s="87">
        <f t="shared" si="68"/>
        <v>5.9818959811261765</v>
      </c>
      <c r="CH37" s="96">
        <f t="shared" si="68"/>
        <v>5.9048641172181</v>
      </c>
      <c r="CI37" s="87">
        <f t="shared" si="68"/>
        <v>5.8300836911393601</v>
      </c>
      <c r="CJ37" s="87">
        <f t="shared" si="68"/>
        <v>5.7578736436363291</v>
      </c>
      <c r="CK37" s="87">
        <f t="shared" si="68"/>
        <v>5.6878778020607079</v>
      </c>
      <c r="CL37" s="87">
        <f t="shared" si="68"/>
        <v>5.6199343704960505</v>
      </c>
      <c r="CM37" s="87">
        <f t="shared" si="68"/>
        <v>5.5540180700565349</v>
      </c>
      <c r="CN37" s="87">
        <f t="shared" si="68"/>
        <v>5.4900524593143718</v>
      </c>
      <c r="CO37" s="96">
        <f t="shared" si="68"/>
        <v>5.427926620826403</v>
      </c>
      <c r="CP37" s="87">
        <f t="shared" si="68"/>
        <v>5.3675162515262382</v>
      </c>
      <c r="CQ37" s="87">
        <f t="shared" si="68"/>
        <v>5.3087083272061992</v>
      </c>
      <c r="CR37" s="87">
        <f t="shared" si="68"/>
        <v>5.2514287343218156</v>
      </c>
      <c r="CS37" s="87">
        <f t="shared" si="68"/>
        <v>5.1956784481686968</v>
      </c>
      <c r="CT37" s="87">
        <f t="shared" si="68"/>
        <v>5.141519864979113</v>
      </c>
      <c r="CU37" s="87">
        <f t="shared" si="68"/>
        <v>5.0889776212630453</v>
      </c>
      <c r="CV37" s="96">
        <f t="shared" si="68"/>
        <v>5.0380343424156955</v>
      </c>
      <c r="CW37" s="87">
        <f t="shared" si="68"/>
        <v>4.988630498631812</v>
      </c>
      <c r="CX37" s="87">
        <f t="shared" si="68"/>
        <v>4.9406696504511354</v>
      </c>
      <c r="CY37" s="87">
        <f t="shared" si="68"/>
        <v>4.8940303090928223</v>
      </c>
      <c r="CZ37" s="87">
        <f t="shared" si="68"/>
        <v>4.8486562286732386</v>
      </c>
      <c r="DA37" s="87">
        <f t="shared" si="68"/>
        <v>4.8045282126607178</v>
      </c>
      <c r="DB37" s="87">
        <f t="shared" si="68"/>
        <v>4.7616284102862556</v>
      </c>
      <c r="DC37" s="87">
        <f t="shared" si="68"/>
        <v>4.7199383489763127</v>
      </c>
      <c r="DD37" s="96">
        <f t="shared" si="68"/>
        <v>4.6794362591945298</v>
      </c>
      <c r="DE37" s="87">
        <f t="shared" si="68"/>
        <v>4.6400940561738162</v>
      </c>
      <c r="DF37" s="87">
        <f t="shared" si="68"/>
        <v>4.6018745317318146</v>
      </c>
      <c r="DG37" s="87">
        <f t="shared" si="68"/>
        <v>4.5647452707936242</v>
      </c>
      <c r="DH37" s="87">
        <f t="shared" si="68"/>
        <v>4.5286741881769643</v>
      </c>
      <c r="DI37" s="87">
        <f t="shared" si="68"/>
        <v>4.4936256127685752</v>
      </c>
      <c r="DJ37" s="87">
        <f t="shared" si="68"/>
        <v>4.4595632938686549</v>
      </c>
      <c r="DK37" s="96">
        <f t="shared" si="68"/>
        <v>4.4264530760033152</v>
      </c>
      <c r="DL37" s="87">
        <f t="shared" si="68"/>
        <v>4.3942648998847122</v>
      </c>
      <c r="DM37" s="87">
        <f t="shared" si="68"/>
        <v>4.3629737753383742</v>
      </c>
      <c r="DN37" s="87">
        <f t="shared" si="68"/>
        <v>4.3325593689983863</v>
      </c>
      <c r="DO37" s="87">
        <f t="shared" si="68"/>
        <v>4.3030016789313743</v>
      </c>
      <c r="DP37" s="87">
        <f t="shared" si="68"/>
        <v>4.274277932466318</v>
      </c>
      <c r="DQ37" s="87">
        <f t="shared" si="68"/>
        <v>4.2463631939732442</v>
      </c>
      <c r="DR37" s="87">
        <f t="shared" si="68"/>
        <v>4.2192313640266548</v>
      </c>
      <c r="DS37" s="87">
        <f t="shared" si="68"/>
        <v>4.1928564807836564</v>
      </c>
    </row>
    <row r="38" spans="1:123" s="53" customFormat="1" x14ac:dyDescent="0.25">
      <c r="A38" s="53" t="s">
        <v>88</v>
      </c>
      <c r="B38" s="61"/>
      <c r="C38" s="109">
        <f t="shared" si="63"/>
        <v>5.7048335918632134</v>
      </c>
      <c r="D38" s="109">
        <f t="shared" si="63"/>
        <v>6.7887519743172238</v>
      </c>
      <c r="E38" s="109">
        <f t="shared" si="63"/>
        <v>8.0786148494374963</v>
      </c>
      <c r="F38" s="109">
        <f t="shared" si="63"/>
        <v>9.6135516708306206</v>
      </c>
      <c r="G38" s="109">
        <f t="shared" si="63"/>
        <v>11.440126488288438</v>
      </c>
      <c r="H38" s="109">
        <f>I38/(1+$V$5)</f>
        <v>13.61375052106324</v>
      </c>
      <c r="I38" s="82">
        <f>V6*AH6</f>
        <v>16.200363120065255</v>
      </c>
      <c r="J38" s="83">
        <f t="shared" ref="J38:BU38" si="69">I38-C39+J39</f>
        <v>18.367576329302853</v>
      </c>
      <c r="K38" s="83">
        <f t="shared" si="69"/>
        <v>20.946560048295595</v>
      </c>
      <c r="L38" s="83">
        <f t="shared" si="69"/>
        <v>24.015550673896964</v>
      </c>
      <c r="M38" s="83">
        <f t="shared" si="69"/>
        <v>27.667649518362591</v>
      </c>
      <c r="N38" s="83">
        <f t="shared" si="69"/>
        <v>32.013647143276685</v>
      </c>
      <c r="O38" s="83">
        <f t="shared" si="69"/>
        <v>37.185384316924456</v>
      </c>
      <c r="P38" s="105">
        <f t="shared" si="69"/>
        <v>43.3397515535653</v>
      </c>
      <c r="Q38" s="83">
        <f t="shared" si="69"/>
        <v>45.358129059688828</v>
      </c>
      <c r="R38" s="83">
        <f t="shared" si="69"/>
        <v>43.832119926954086</v>
      </c>
      <c r="S38" s="83">
        <f t="shared" si="69"/>
        <v>41.909811459357357</v>
      </c>
      <c r="T38" s="83">
        <f t="shared" si="69"/>
        <v>39.515814450850812</v>
      </c>
      <c r="U38" s="83">
        <f t="shared" si="69"/>
        <v>36.560379582721012</v>
      </c>
      <c r="V38" s="83">
        <f t="shared" si="69"/>
        <v>32.936654908014397</v>
      </c>
      <c r="W38" s="105">
        <f t="shared" si="69"/>
        <v>28.517416585988478</v>
      </c>
      <c r="X38" s="83">
        <f t="shared" si="69"/>
        <v>28.456489973603194</v>
      </c>
      <c r="Y38" s="83">
        <f t="shared" si="69"/>
        <v>28.638442330766839</v>
      </c>
      <c r="Z38" s="83">
        <f t="shared" si="69"/>
        <v>28.529847801044227</v>
      </c>
      <c r="AA38" s="83">
        <f t="shared" si="69"/>
        <v>28.067127854840226</v>
      </c>
      <c r="AB38" s="83">
        <f t="shared" si="69"/>
        <v>27.174642606543895</v>
      </c>
      <c r="AC38" s="83">
        <f t="shared" si="69"/>
        <v>25.7624033350845</v>
      </c>
      <c r="AD38" s="105">
        <f t="shared" si="69"/>
        <v>23.723351958909898</v>
      </c>
      <c r="AE38" s="83">
        <f t="shared" si="69"/>
        <v>20.930125819392224</v>
      </c>
      <c r="AF38" s="83">
        <f t="shared" si="69"/>
        <v>20.862926280555307</v>
      </c>
      <c r="AG38" s="83">
        <f t="shared" si="69"/>
        <v>20.804132560197928</v>
      </c>
      <c r="AH38" s="83">
        <f t="shared" si="69"/>
        <v>20.738318935627142</v>
      </c>
      <c r="AI38" s="83">
        <f t="shared" si="69"/>
        <v>20.646536485365424</v>
      </c>
      <c r="AJ38" s="161">
        <f t="shared" si="69"/>
        <v>20.505664514510915</v>
      </c>
      <c r="AK38" s="105">
        <f t="shared" si="69"/>
        <v>20.28764530085153</v>
      </c>
      <c r="AL38" s="83">
        <f t="shared" si="69"/>
        <v>19.958582430001336</v>
      </c>
      <c r="AM38" s="83">
        <f t="shared" si="69"/>
        <v>19.411552266694422</v>
      </c>
      <c r="AN38" s="83">
        <f t="shared" si="69"/>
        <v>18.879175612051316</v>
      </c>
      <c r="AO38" s="83">
        <f t="shared" si="69"/>
        <v>18.38152300187264</v>
      </c>
      <c r="AP38" s="83">
        <f t="shared" si="69"/>
        <v>17.941546092661241</v>
      </c>
      <c r="AQ38" s="161">
        <f t="shared" si="69"/>
        <v>17.585573148077835</v>
      </c>
      <c r="AR38" s="105">
        <f t="shared" si="69"/>
        <v>17.343898140124825</v>
      </c>
      <c r="AS38" s="83">
        <f t="shared" si="69"/>
        <v>17.130093230557851</v>
      </c>
      <c r="AT38" s="83">
        <f t="shared" si="69"/>
        <v>17.107285218524684</v>
      </c>
      <c r="AU38" s="83">
        <f t="shared" si="69"/>
        <v>17.011658697377506</v>
      </c>
      <c r="AV38" s="83">
        <f t="shared" si="69"/>
        <v>16.84643530625679</v>
      </c>
      <c r="AW38" s="83">
        <f t="shared" si="69"/>
        <v>16.617822165673314</v>
      </c>
      <c r="AX38" s="161">
        <f t="shared" si="69"/>
        <v>16.335535015678545</v>
      </c>
      <c r="AY38" s="105">
        <f t="shared" si="69"/>
        <v>16.013415799250197</v>
      </c>
      <c r="AZ38" s="83">
        <f t="shared" si="69"/>
        <v>15.79155011338324</v>
      </c>
      <c r="BA38" s="83">
        <f t="shared" si="69"/>
        <v>15.559981311945874</v>
      </c>
      <c r="BB38" s="83">
        <f t="shared" si="69"/>
        <v>15.350889033114093</v>
      </c>
      <c r="BC38" s="83">
        <f t="shared" si="69"/>
        <v>15.158193170117981</v>
      </c>
      <c r="BD38" s="83">
        <f t="shared" si="69"/>
        <v>14.97550511757342</v>
      </c>
      <c r="BE38" s="161">
        <f t="shared" si="69"/>
        <v>14.796302619362148</v>
      </c>
      <c r="BF38" s="105">
        <f t="shared" si="69"/>
        <v>14.614135872651261</v>
      </c>
      <c r="BG38" s="83">
        <f t="shared" si="69"/>
        <v>14.42287025373653</v>
      </c>
      <c r="BH38" s="83">
        <f t="shared" si="69"/>
        <v>14.240368278669163</v>
      </c>
      <c r="BI38" s="83">
        <f t="shared" si="69"/>
        <v>14.061131376511536</v>
      </c>
      <c r="BJ38" s="83">
        <f t="shared" si="69"/>
        <v>13.889988476567769</v>
      </c>
      <c r="BK38" s="83">
        <f t="shared" si="69"/>
        <v>13.730669209903343</v>
      </c>
      <c r="BL38" s="161">
        <f t="shared" si="69"/>
        <v>13.585563790765168</v>
      </c>
      <c r="BM38" s="105">
        <f t="shared" si="69"/>
        <v>13.455457763648116</v>
      </c>
      <c r="BN38" s="83">
        <f t="shared" si="69"/>
        <v>13.339236586490671</v>
      </c>
      <c r="BO38" s="83">
        <f t="shared" si="69"/>
        <v>13.221859746968626</v>
      </c>
      <c r="BP38" s="83">
        <f t="shared" si="69"/>
        <v>13.100080971066662</v>
      </c>
      <c r="BQ38" s="83">
        <f t="shared" si="69"/>
        <v>12.97479842490096</v>
      </c>
      <c r="BR38" s="83">
        <f t="shared" si="69"/>
        <v>12.847475111095157</v>
      </c>
      <c r="BS38" s="83">
        <f t="shared" si="69"/>
        <v>12.72000489160984</v>
      </c>
      <c r="BT38" s="105">
        <f t="shared" si="69"/>
        <v>12.594540715952176</v>
      </c>
      <c r="BU38" s="83">
        <f t="shared" si="69"/>
        <v>12.4732806487256</v>
      </c>
      <c r="BV38" s="83">
        <f t="shared" ref="BV38:DS38" si="70">BU38-BO39+BV39</f>
        <v>12.358210615016858</v>
      </c>
      <c r="BW38" s="83">
        <f t="shared" si="70"/>
        <v>12.249094394305004</v>
      </c>
      <c r="BX38" s="83">
        <f t="shared" si="70"/>
        <v>12.144970162233587</v>
      </c>
      <c r="BY38" s="83">
        <f t="shared" si="70"/>
        <v>12.044849739487034</v>
      </c>
      <c r="BZ38" s="83">
        <f t="shared" si="70"/>
        <v>11.947816774223829</v>
      </c>
      <c r="CA38" s="105">
        <f t="shared" si="70"/>
        <v>11.853123323852945</v>
      </c>
      <c r="CB38" s="83">
        <f t="shared" si="70"/>
        <v>11.760281171920566</v>
      </c>
      <c r="CC38" s="83">
        <f t="shared" si="70"/>
        <v>11.669142726709762</v>
      </c>
      <c r="CD38" s="83">
        <f t="shared" si="70"/>
        <v>11.579969904024304</v>
      </c>
      <c r="CE38" s="83">
        <f t="shared" si="70"/>
        <v>11.493267885101924</v>
      </c>
      <c r="CF38" s="83">
        <f t="shared" si="70"/>
        <v>11.40932090867962</v>
      </c>
      <c r="CG38" s="83">
        <f t="shared" si="70"/>
        <v>11.328191327790249</v>
      </c>
      <c r="CH38" s="105">
        <f t="shared" si="70"/>
        <v>11.249736735382969</v>
      </c>
      <c r="CI38" s="83">
        <f t="shared" si="70"/>
        <v>11.173648476228689</v>
      </c>
      <c r="CJ38" s="83">
        <f t="shared" si="70"/>
        <v>11.09951386555548</v>
      </c>
      <c r="CK38" s="83">
        <f t="shared" si="70"/>
        <v>11.027187515929239</v>
      </c>
      <c r="CL38" s="83">
        <f t="shared" si="70"/>
        <v>10.956642974085366</v>
      </c>
      <c r="CM38" s="83">
        <f t="shared" si="70"/>
        <v>10.887910780710575</v>
      </c>
      <c r="CN38" s="83">
        <f t="shared" si="70"/>
        <v>10.821050855446462</v>
      </c>
      <c r="CO38" s="105">
        <f t="shared" si="70"/>
        <v>10.756123778438203</v>
      </c>
      <c r="CP38" s="83">
        <f t="shared" si="70"/>
        <v>10.693162882592796</v>
      </c>
      <c r="CQ38" s="83">
        <f t="shared" si="70"/>
        <v>10.632149934249789</v>
      </c>
      <c r="CR38" s="83">
        <f t="shared" si="70"/>
        <v>10.572997598090421</v>
      </c>
      <c r="CS38" s="83">
        <f t="shared" si="70"/>
        <v>10.515599494695222</v>
      </c>
      <c r="CT38" s="83">
        <f t="shared" si="70"/>
        <v>10.459845889647303</v>
      </c>
      <c r="CU38" s="83">
        <f t="shared" si="70"/>
        <v>10.405638421328483</v>
      </c>
      <c r="CV38" s="105">
        <f t="shared" si="70"/>
        <v>10.352900662962659</v>
      </c>
      <c r="CW38" s="83">
        <f t="shared" si="70"/>
        <v>10.301583640308991</v>
      </c>
      <c r="CX38" s="83">
        <f t="shared" si="70"/>
        <v>10.251665498831629</v>
      </c>
      <c r="CY38" s="83">
        <f t="shared" si="70"/>
        <v>10.203144733520171</v>
      </c>
      <c r="CZ38" s="83">
        <f t="shared" si="70"/>
        <v>10.156015349203862</v>
      </c>
      <c r="DA38" s="83">
        <f t="shared" si="70"/>
        <v>10.110254240895594</v>
      </c>
      <c r="DB38" s="83">
        <f t="shared" si="70"/>
        <v>10.065823526717452</v>
      </c>
      <c r="DC38" s="83">
        <f t="shared" si="70"/>
        <v>10.022675172971821</v>
      </c>
      <c r="DD38" s="105">
        <f t="shared" si="70"/>
        <v>9.980757243349915</v>
      </c>
      <c r="DE38" s="83">
        <f t="shared" si="70"/>
        <v>9.9400208721552694</v>
      </c>
      <c r="DF38" s="83">
        <f t="shared" si="70"/>
        <v>9.9004268198795096</v>
      </c>
      <c r="DG38" s="83">
        <f t="shared" si="70"/>
        <v>9.8619429187404677</v>
      </c>
      <c r="DH38" s="83">
        <f t="shared" si="70"/>
        <v>9.8245416590635664</v>
      </c>
      <c r="DI38" s="83">
        <f t="shared" si="70"/>
        <v>9.7881979360476876</v>
      </c>
      <c r="DJ38" s="83">
        <f t="shared" si="70"/>
        <v>9.7528869272118559</v>
      </c>
      <c r="DK38" s="105">
        <f t="shared" si="70"/>
        <v>9.7185824737724893</v>
      </c>
      <c r="DL38" s="83">
        <f t="shared" si="70"/>
        <v>9.6852562877386603</v>
      </c>
      <c r="DM38" s="83">
        <f t="shared" si="70"/>
        <v>9.6528782143882879</v>
      </c>
      <c r="DN38" s="83">
        <f t="shared" si="70"/>
        <v>9.6214176509786142</v>
      </c>
      <c r="DO38" s="83">
        <f t="shared" si="70"/>
        <v>9.5908446883604874</v>
      </c>
      <c r="DP38" s="83">
        <f t="shared" si="70"/>
        <v>9.5611312571417564</v>
      </c>
      <c r="DQ38" s="83">
        <f t="shared" si="70"/>
        <v>9.5322516759085332</v>
      </c>
      <c r="DR38" s="83">
        <f t="shared" si="70"/>
        <v>9.5041826029087559</v>
      </c>
      <c r="DS38" s="83">
        <f t="shared" si="70"/>
        <v>9.4769024700297742</v>
      </c>
    </row>
    <row r="39" spans="1:123" s="53" customFormat="1" x14ac:dyDescent="0.25">
      <c r="A39" s="87" t="s">
        <v>122</v>
      </c>
      <c r="B39" s="61"/>
      <c r="C39" s="88">
        <f t="shared" si="63"/>
        <v>0.91085578357479868</v>
      </c>
      <c r="D39" s="89">
        <f t="shared" ref="D39:H39" si="71">D38-C38</f>
        <v>1.0839183824540104</v>
      </c>
      <c r="E39" s="89">
        <f t="shared" si="71"/>
        <v>1.2898628751202725</v>
      </c>
      <c r="F39" s="89">
        <f t="shared" si="71"/>
        <v>1.5349368213931243</v>
      </c>
      <c r="G39" s="89">
        <f t="shared" si="71"/>
        <v>1.8265748174578178</v>
      </c>
      <c r="H39" s="89">
        <f t="shared" si="71"/>
        <v>2.1736240327748018</v>
      </c>
      <c r="I39" s="89">
        <f>I38-H38</f>
        <v>2.5866125990020148</v>
      </c>
      <c r="J39" s="87">
        <f>C21*$L$5</f>
        <v>3.0780689928123985</v>
      </c>
      <c r="K39" s="87">
        <f t="shared" ref="K39:BV39" si="72">D21*$L$5</f>
        <v>3.662902101446754</v>
      </c>
      <c r="L39" s="87">
        <f t="shared" si="72"/>
        <v>4.35885350072164</v>
      </c>
      <c r="M39" s="87">
        <f t="shared" si="72"/>
        <v>5.1870356658587511</v>
      </c>
      <c r="N39" s="87">
        <f t="shared" si="72"/>
        <v>6.1725724423719086</v>
      </c>
      <c r="O39" s="87">
        <f t="shared" si="72"/>
        <v>7.3453612064225737</v>
      </c>
      <c r="P39" s="96">
        <f t="shared" si="72"/>
        <v>8.740979835642861</v>
      </c>
      <c r="Q39" s="87">
        <f t="shared" si="72"/>
        <v>5.0964464989359266</v>
      </c>
      <c r="R39" s="87">
        <f t="shared" si="72"/>
        <v>2.1368929687120137</v>
      </c>
      <c r="S39" s="87">
        <f t="shared" si="72"/>
        <v>2.4365450331249145</v>
      </c>
      <c r="T39" s="87">
        <f t="shared" si="72"/>
        <v>2.793038657352207</v>
      </c>
      <c r="U39" s="87">
        <f t="shared" si="72"/>
        <v>3.2171375742421096</v>
      </c>
      <c r="V39" s="87">
        <f t="shared" si="72"/>
        <v>3.7216365317159581</v>
      </c>
      <c r="W39" s="96">
        <f t="shared" si="72"/>
        <v>4.3217415136169413</v>
      </c>
      <c r="X39" s="87">
        <f t="shared" si="72"/>
        <v>5.0355198865506425</v>
      </c>
      <c r="Y39" s="87">
        <f t="shared" si="72"/>
        <v>2.3188453258756603</v>
      </c>
      <c r="Z39" s="87">
        <f t="shared" si="72"/>
        <v>2.3279505034023038</v>
      </c>
      <c r="AA39" s="87">
        <f t="shared" si="72"/>
        <v>2.330318711148204</v>
      </c>
      <c r="AB39" s="87">
        <f t="shared" si="72"/>
        <v>2.3246523259457761</v>
      </c>
      <c r="AC39" s="87">
        <f t="shared" si="72"/>
        <v>2.3093972602565649</v>
      </c>
      <c r="AD39" s="96">
        <f t="shared" si="72"/>
        <v>2.2826901374423398</v>
      </c>
      <c r="AE39" s="87">
        <f t="shared" si="72"/>
        <v>2.2422937470329667</v>
      </c>
      <c r="AF39" s="87">
        <f t="shared" si="72"/>
        <v>2.2516457870387439</v>
      </c>
      <c r="AG39" s="87">
        <f t="shared" si="72"/>
        <v>2.269156783044922</v>
      </c>
      <c r="AH39" s="87">
        <f t="shared" si="72"/>
        <v>2.2645050865774192</v>
      </c>
      <c r="AI39" s="87">
        <f t="shared" si="72"/>
        <v>2.2328698756840586</v>
      </c>
      <c r="AJ39" s="167">
        <f t="shared" si="72"/>
        <v>2.1685252894020537</v>
      </c>
      <c r="AK39" s="96">
        <f t="shared" si="72"/>
        <v>2.0646709237829541</v>
      </c>
      <c r="AL39" s="87">
        <f t="shared" si="72"/>
        <v>1.9132308761827721</v>
      </c>
      <c r="AM39" s="87">
        <f t="shared" si="72"/>
        <v>1.7046156237318288</v>
      </c>
      <c r="AN39" s="87">
        <f t="shared" si="72"/>
        <v>1.7367801284018149</v>
      </c>
      <c r="AO39" s="87">
        <f t="shared" si="72"/>
        <v>1.7668524763987425</v>
      </c>
      <c r="AP39" s="87">
        <f t="shared" si="72"/>
        <v>1.7928929664726596</v>
      </c>
      <c r="AQ39" s="167">
        <f t="shared" si="72"/>
        <v>1.8125523448186471</v>
      </c>
      <c r="AR39" s="96">
        <f t="shared" si="72"/>
        <v>1.8229959158299456</v>
      </c>
      <c r="AS39" s="87">
        <f t="shared" si="72"/>
        <v>1.6994259666157976</v>
      </c>
      <c r="AT39" s="87">
        <f t="shared" si="72"/>
        <v>1.6818076116986622</v>
      </c>
      <c r="AU39" s="87">
        <f t="shared" si="72"/>
        <v>1.6411536072546362</v>
      </c>
      <c r="AV39" s="87">
        <f t="shared" si="72"/>
        <v>1.6016290852780288</v>
      </c>
      <c r="AW39" s="87">
        <f t="shared" si="72"/>
        <v>1.5642798258891835</v>
      </c>
      <c r="AX39" s="167">
        <f t="shared" si="72"/>
        <v>1.5302651948238779</v>
      </c>
      <c r="AY39" s="96">
        <f t="shared" si="72"/>
        <v>1.5008766994015974</v>
      </c>
      <c r="AZ39" s="87">
        <f t="shared" si="72"/>
        <v>1.4775602807488395</v>
      </c>
      <c r="BA39" s="87">
        <f t="shared" si="72"/>
        <v>1.4502388102612962</v>
      </c>
      <c r="BB39" s="87">
        <f t="shared" si="72"/>
        <v>1.4320613284228552</v>
      </c>
      <c r="BC39" s="87">
        <f t="shared" si="72"/>
        <v>1.408933222281916</v>
      </c>
      <c r="BD39" s="87">
        <f t="shared" si="72"/>
        <v>1.381591773344623</v>
      </c>
      <c r="BE39" s="167">
        <f t="shared" si="72"/>
        <v>1.3510626966126074</v>
      </c>
      <c r="BF39" s="96">
        <f t="shared" si="72"/>
        <v>1.3187099526907113</v>
      </c>
      <c r="BG39" s="87">
        <f t="shared" si="72"/>
        <v>1.2862946618341085</v>
      </c>
      <c r="BH39" s="87">
        <f t="shared" si="72"/>
        <v>1.2677368351939291</v>
      </c>
      <c r="BI39" s="87">
        <f t="shared" si="72"/>
        <v>1.2528244262652273</v>
      </c>
      <c r="BJ39" s="87">
        <f t="shared" si="72"/>
        <v>1.2377903223381492</v>
      </c>
      <c r="BK39" s="87">
        <f t="shared" si="72"/>
        <v>1.2222725066801969</v>
      </c>
      <c r="BL39" s="167">
        <f t="shared" si="72"/>
        <v>1.2059572774744325</v>
      </c>
      <c r="BM39" s="96">
        <f t="shared" si="72"/>
        <v>1.1886039255736593</v>
      </c>
      <c r="BN39" s="87">
        <f t="shared" si="72"/>
        <v>1.1700734846766634</v>
      </c>
      <c r="BO39" s="87">
        <f t="shared" si="72"/>
        <v>1.1503599956718853</v>
      </c>
      <c r="BP39" s="87">
        <f t="shared" si="72"/>
        <v>1.1310456503632638</v>
      </c>
      <c r="BQ39" s="87">
        <f t="shared" si="72"/>
        <v>1.1125077761724476</v>
      </c>
      <c r="BR39" s="87">
        <f t="shared" si="72"/>
        <v>1.0949491928743944</v>
      </c>
      <c r="BS39" s="87">
        <f t="shared" si="72"/>
        <v>1.0784870579891146</v>
      </c>
      <c r="BT39" s="96">
        <f t="shared" si="72"/>
        <v>1.0631397499159958</v>
      </c>
      <c r="BU39" s="87">
        <f t="shared" si="72"/>
        <v>1.048813417450088</v>
      </c>
      <c r="BV39" s="87">
        <f t="shared" si="72"/>
        <v>1.0352899619631437</v>
      </c>
      <c r="BW39" s="87">
        <f t="shared" ref="BW39:DS39" si="73">BP21*$L$5</f>
        <v>1.0219294296514103</v>
      </c>
      <c r="BX39" s="87">
        <f t="shared" si="73"/>
        <v>1.0083835441010305</v>
      </c>
      <c r="BY39" s="87">
        <f t="shared" si="73"/>
        <v>0.99482877012784154</v>
      </c>
      <c r="BZ39" s="87">
        <f t="shared" si="73"/>
        <v>0.98145409272591011</v>
      </c>
      <c r="CA39" s="96">
        <f t="shared" si="73"/>
        <v>0.9684462995451103</v>
      </c>
      <c r="CB39" s="87">
        <f t="shared" si="73"/>
        <v>0.9559712655177095</v>
      </c>
      <c r="CC39" s="87">
        <f t="shared" si="73"/>
        <v>0.94415151675234021</v>
      </c>
      <c r="CD39" s="87">
        <f t="shared" si="73"/>
        <v>0.93275660696595264</v>
      </c>
      <c r="CE39" s="87">
        <f t="shared" si="73"/>
        <v>0.92168152517865021</v>
      </c>
      <c r="CF39" s="87">
        <f t="shared" si="73"/>
        <v>0.91088179370553712</v>
      </c>
      <c r="CG39" s="87">
        <f t="shared" si="73"/>
        <v>0.90032451183653839</v>
      </c>
      <c r="CH39" s="96">
        <f t="shared" si="73"/>
        <v>0.88999170713783193</v>
      </c>
      <c r="CI39" s="87">
        <f t="shared" si="73"/>
        <v>0.87988300636342764</v>
      </c>
      <c r="CJ39" s="87">
        <f t="shared" si="73"/>
        <v>0.87001690607913229</v>
      </c>
      <c r="CK39" s="87">
        <f t="shared" si="73"/>
        <v>0.8604302573397109</v>
      </c>
      <c r="CL39" s="87">
        <f t="shared" si="73"/>
        <v>0.85113698333477728</v>
      </c>
      <c r="CM39" s="87">
        <f t="shared" si="73"/>
        <v>0.84214960033074626</v>
      </c>
      <c r="CN39" s="87">
        <f t="shared" si="73"/>
        <v>0.83346458657242584</v>
      </c>
      <c r="CO39" s="96">
        <f t="shared" si="73"/>
        <v>0.82506463012957287</v>
      </c>
      <c r="CP39" s="87">
        <f t="shared" si="73"/>
        <v>0.81692211051802177</v>
      </c>
      <c r="CQ39" s="87">
        <f t="shared" si="73"/>
        <v>0.80900395773612432</v>
      </c>
      <c r="CR39" s="87">
        <f t="shared" si="73"/>
        <v>0.80127792118034269</v>
      </c>
      <c r="CS39" s="87">
        <f t="shared" si="73"/>
        <v>0.79373887993957759</v>
      </c>
      <c r="CT39" s="87">
        <f t="shared" si="73"/>
        <v>0.78639599528282667</v>
      </c>
      <c r="CU39" s="87">
        <f t="shared" si="73"/>
        <v>0.77925711825360588</v>
      </c>
      <c r="CV39" s="96">
        <f t="shared" si="73"/>
        <v>0.77232687176374859</v>
      </c>
      <c r="CW39" s="87">
        <f t="shared" si="73"/>
        <v>0.76560508786435244</v>
      </c>
      <c r="CX39" s="87">
        <f t="shared" si="73"/>
        <v>0.75908581625876259</v>
      </c>
      <c r="CY39" s="87">
        <f t="shared" si="73"/>
        <v>0.7527571558688847</v>
      </c>
      <c r="CZ39" s="87">
        <f t="shared" si="73"/>
        <v>0.74660949562327039</v>
      </c>
      <c r="DA39" s="87">
        <f t="shared" si="73"/>
        <v>0.74063488697455881</v>
      </c>
      <c r="DB39" s="87">
        <f t="shared" si="73"/>
        <v>0.73482640407546318</v>
      </c>
      <c r="DC39" s="87">
        <f t="shared" si="73"/>
        <v>0.72917851801811784</v>
      </c>
      <c r="DD39" s="96">
        <f t="shared" si="73"/>
        <v>0.723687158242447</v>
      </c>
      <c r="DE39" s="87">
        <f t="shared" si="73"/>
        <v>0.7183494450641168</v>
      </c>
      <c r="DF39" s="87">
        <f t="shared" si="73"/>
        <v>0.71316310359312518</v>
      </c>
      <c r="DG39" s="87">
        <f t="shared" si="73"/>
        <v>0.70812559448422863</v>
      </c>
      <c r="DH39" s="87">
        <f t="shared" si="73"/>
        <v>0.70323362729765904</v>
      </c>
      <c r="DI39" s="87">
        <f t="shared" si="73"/>
        <v>0.69848268105958466</v>
      </c>
      <c r="DJ39" s="87">
        <f t="shared" si="73"/>
        <v>0.6938675091822859</v>
      </c>
      <c r="DK39" s="96">
        <f t="shared" si="73"/>
        <v>0.6893827048030805</v>
      </c>
      <c r="DL39" s="87">
        <f t="shared" si="73"/>
        <v>0.68502325903028782</v>
      </c>
      <c r="DM39" s="87">
        <f t="shared" si="73"/>
        <v>0.68078503024275228</v>
      </c>
      <c r="DN39" s="87">
        <f t="shared" si="73"/>
        <v>0.67666503107455378</v>
      </c>
      <c r="DO39" s="87">
        <f t="shared" si="73"/>
        <v>0.67266066467953201</v>
      </c>
      <c r="DP39" s="87">
        <f t="shared" si="73"/>
        <v>0.66876924984085218</v>
      </c>
      <c r="DQ39" s="87">
        <f t="shared" si="73"/>
        <v>0.66498792794906325</v>
      </c>
      <c r="DR39" s="87">
        <f t="shared" si="73"/>
        <v>0.66131363180330205</v>
      </c>
      <c r="DS39" s="87">
        <f t="shared" si="73"/>
        <v>0.65774312615130592</v>
      </c>
    </row>
    <row r="40" spans="1:123" s="53" customFormat="1" x14ac:dyDescent="0.25">
      <c r="A40" s="53" t="s">
        <v>89</v>
      </c>
      <c r="B40" s="61"/>
      <c r="C40" s="109">
        <f t="shared" si="63"/>
        <v>1.1041613403606221</v>
      </c>
      <c r="D40" s="109">
        <f t="shared" si="63"/>
        <v>1.3139519950291403</v>
      </c>
      <c r="E40" s="109">
        <f t="shared" si="63"/>
        <v>1.5636028740846768</v>
      </c>
      <c r="F40" s="109">
        <f t="shared" si="63"/>
        <v>1.8606874201607653</v>
      </c>
      <c r="G40" s="109">
        <f t="shared" si="63"/>
        <v>2.2142180299913106</v>
      </c>
      <c r="H40" s="109">
        <f>I40/(1+$V$5)</f>
        <v>2.6349194556896594</v>
      </c>
      <c r="I40" s="82">
        <f>V6*AH7</f>
        <v>3.1355541522706947</v>
      </c>
      <c r="J40" s="83">
        <f t="shared" ref="J40:BU40" si="74">I40-C41+J41</f>
        <v>3.5550147734134558</v>
      </c>
      <c r="K40" s="83">
        <f t="shared" si="74"/>
        <v>4.0541729125733417</v>
      </c>
      <c r="L40" s="83">
        <f t="shared" si="74"/>
        <v>4.6481710981736057</v>
      </c>
      <c r="M40" s="83">
        <f t="shared" si="74"/>
        <v>5.3550289390379211</v>
      </c>
      <c r="N40" s="83">
        <f t="shared" si="74"/>
        <v>6.1961897696664554</v>
      </c>
      <c r="O40" s="83">
        <f t="shared" si="74"/>
        <v>7.1971711581144113</v>
      </c>
      <c r="P40" s="105">
        <f t="shared" si="74"/>
        <v>8.3883390103674778</v>
      </c>
      <c r="Q40" s="83">
        <f t="shared" si="74"/>
        <v>8.125221728677074</v>
      </c>
      <c r="R40" s="83">
        <f t="shared" si="74"/>
        <v>7.8813632719423765</v>
      </c>
      <c r="S40" s="83">
        <f t="shared" si="74"/>
        <v>7.5680310553608932</v>
      </c>
      <c r="T40" s="83">
        <f t="shared" si="74"/>
        <v>7.1720063773337834</v>
      </c>
      <c r="U40" s="83">
        <f t="shared" si="74"/>
        <v>6.6775516198944942</v>
      </c>
      <c r="V40" s="83">
        <f t="shared" si="74"/>
        <v>6.0659287651493736</v>
      </c>
      <c r="W40" s="105">
        <f t="shared" si="74"/>
        <v>5.3148252626244572</v>
      </c>
      <c r="X40" s="83">
        <f t="shared" si="74"/>
        <v>6.078276192354191</v>
      </c>
      <c r="Y40" s="83">
        <f t="shared" si="74"/>
        <v>6.1400852730169069</v>
      </c>
      <c r="Z40" s="83">
        <f t="shared" si="74"/>
        <v>6.1470566394235657</v>
      </c>
      <c r="AA40" s="83">
        <f t="shared" si="74"/>
        <v>6.0865726529592132</v>
      </c>
      <c r="AB40" s="83">
        <f t="shared" si="74"/>
        <v>5.9436191423985543</v>
      </c>
      <c r="AC40" s="83">
        <f t="shared" si="74"/>
        <v>5.7003298486288694</v>
      </c>
      <c r="AD40" s="105">
        <f t="shared" si="74"/>
        <v>5.335444234825812</v>
      </c>
      <c r="AE40" s="83">
        <f t="shared" si="74"/>
        <v>4.8236621747204786</v>
      </c>
      <c r="AF40" s="83">
        <f t="shared" si="74"/>
        <v>4.881204747349809</v>
      </c>
      <c r="AG40" s="83">
        <f t="shared" si="74"/>
        <v>4.9330418992343317</v>
      </c>
      <c r="AH40" s="83">
        <f t="shared" si="74"/>
        <v>4.9736870782000207</v>
      </c>
      <c r="AI40" s="83">
        <f t="shared" si="74"/>
        <v>4.9964629584125397</v>
      </c>
      <c r="AJ40" s="161">
        <f t="shared" si="74"/>
        <v>4.9932816381970877</v>
      </c>
      <c r="AK40" s="105">
        <f t="shared" si="74"/>
        <v>4.9543851513811141</v>
      </c>
      <c r="AL40" s="83">
        <f t="shared" si="74"/>
        <v>4.8680395313388383</v>
      </c>
      <c r="AM40" s="83">
        <f t="shared" si="74"/>
        <v>4.7278506660924347</v>
      </c>
      <c r="AN40" s="83">
        <f t="shared" si="74"/>
        <v>4.5934384494558147</v>
      </c>
      <c r="AO40" s="83">
        <f t="shared" si="74"/>
        <v>4.4698449080083105</v>
      </c>
      <c r="AP40" s="83">
        <f t="shared" si="74"/>
        <v>4.3628151785837677</v>
      </c>
      <c r="AQ40" s="161">
        <f t="shared" si="74"/>
        <v>4.2789175017738454</v>
      </c>
      <c r="AR40" s="105">
        <f t="shared" si="74"/>
        <v>4.2256856882060951</v>
      </c>
      <c r="AS40" s="83">
        <f t="shared" si="74"/>
        <v>4.1795172019662141</v>
      </c>
      <c r="AT40" s="83">
        <f t="shared" si="74"/>
        <v>4.182983627134174</v>
      </c>
      <c r="AU40" s="83">
        <f t="shared" si="74"/>
        <v>4.1655192984123026</v>
      </c>
      <c r="AV40" s="83">
        <f t="shared" si="74"/>
        <v>4.1280969209735892</v>
      </c>
      <c r="AW40" s="83">
        <f t="shared" si="74"/>
        <v>4.0724707188345652</v>
      </c>
      <c r="AX40" s="161">
        <f t="shared" si="74"/>
        <v>4.001312309970471</v>
      </c>
      <c r="AY40" s="105">
        <f t="shared" si="74"/>
        <v>3.9183711635650855</v>
      </c>
      <c r="AZ40" s="83">
        <f t="shared" si="74"/>
        <v>3.8609352333912939</v>
      </c>
      <c r="BA40" s="83">
        <f t="shared" si="74"/>
        <v>3.799754884399198</v>
      </c>
      <c r="BB40" s="83">
        <f t="shared" si="74"/>
        <v>3.7432517660483184</v>
      </c>
      <c r="BC40" s="83">
        <f t="shared" si="74"/>
        <v>3.689902690146952</v>
      </c>
      <c r="BD40" s="83">
        <f t="shared" si="74"/>
        <v>3.6381653583325195</v>
      </c>
      <c r="BE40" s="161">
        <f t="shared" si="74"/>
        <v>3.5865341283329739</v>
      </c>
      <c r="BF40" s="105">
        <f t="shared" si="74"/>
        <v>3.5336057939319105</v>
      </c>
      <c r="BG40" s="83">
        <f t="shared" si="74"/>
        <v>3.4781575833513427</v>
      </c>
      <c r="BH40" s="83">
        <f t="shared" si="74"/>
        <v>3.4256143771731966</v>
      </c>
      <c r="BI40" s="83">
        <f t="shared" si="74"/>
        <v>3.375183167829372</v>
      </c>
      <c r="BJ40" s="83">
        <f t="shared" si="74"/>
        <v>3.3279572795948265</v>
      </c>
      <c r="BK40" s="83">
        <f t="shared" si="74"/>
        <v>3.2847203893899879</v>
      </c>
      <c r="BL40" s="161">
        <f t="shared" si="74"/>
        <v>3.2458847795538519</v>
      </c>
      <c r="BM40" s="105">
        <f t="shared" si="74"/>
        <v>3.211422966012583</v>
      </c>
      <c r="BN40" s="83">
        <f t="shared" si="74"/>
        <v>3.1807909657938116</v>
      </c>
      <c r="BO40" s="83">
        <f t="shared" si="74"/>
        <v>3.1496569557524388</v>
      </c>
      <c r="BP40" s="83">
        <f t="shared" si="74"/>
        <v>3.1168735478295502</v>
      </c>
      <c r="BQ40" s="83">
        <f t="shared" si="74"/>
        <v>3.0828157691002049</v>
      </c>
      <c r="BR40" s="83">
        <f t="shared" si="74"/>
        <v>3.0479890958277052</v>
      </c>
      <c r="BS40" s="83">
        <f t="shared" si="74"/>
        <v>3.012990183361941</v>
      </c>
      <c r="BT40" s="105">
        <f t="shared" si="74"/>
        <v>2.9784575662065191</v>
      </c>
      <c r="BU40" s="83">
        <f t="shared" si="74"/>
        <v>2.9450110446122388</v>
      </c>
      <c r="BV40" s="83">
        <f t="shared" ref="BV40:DS40" si="75">BU40-BO41+BV41</f>
        <v>2.9131791235836704</v>
      </c>
      <c r="BW40" s="83">
        <f t="shared" si="75"/>
        <v>2.8829370168558701</v>
      </c>
      <c r="BX40" s="83">
        <f t="shared" si="75"/>
        <v>2.8540179467263505</v>
      </c>
      <c r="BY40" s="83">
        <f t="shared" si="75"/>
        <v>2.82616450944513</v>
      </c>
      <c r="BZ40" s="83">
        <f t="shared" si="75"/>
        <v>2.79915235450652</v>
      </c>
      <c r="CA40" s="105">
        <f t="shared" si="75"/>
        <v>2.7728127876949147</v>
      </c>
      <c r="CB40" s="83">
        <f t="shared" si="75"/>
        <v>2.7470532418397067</v>
      </c>
      <c r="CC40" s="83">
        <f t="shared" si="75"/>
        <v>2.7218740067181422</v>
      </c>
      <c r="CD40" s="83">
        <f t="shared" si="75"/>
        <v>2.6973232384667387</v>
      </c>
      <c r="CE40" s="83">
        <f t="shared" si="75"/>
        <v>2.6735118278256067</v>
      </c>
      <c r="CF40" s="83">
        <f t="shared" si="75"/>
        <v>2.650488884198706</v>
      </c>
      <c r="CG40" s="83">
        <f t="shared" si="75"/>
        <v>2.628244177761454</v>
      </c>
      <c r="CH40" s="105">
        <f t="shared" si="75"/>
        <v>2.6067152846623727</v>
      </c>
      <c r="CI40" s="83">
        <f t="shared" si="75"/>
        <v>2.5858003346313416</v>
      </c>
      <c r="CJ40" s="83">
        <f t="shared" si="75"/>
        <v>2.5653769344244886</v>
      </c>
      <c r="CK40" s="83">
        <f t="shared" si="75"/>
        <v>2.5454194255579208</v>
      </c>
      <c r="CL40" s="83">
        <f t="shared" si="75"/>
        <v>2.5259384077094293</v>
      </c>
      <c r="CM40" s="83">
        <f t="shared" si="75"/>
        <v>2.5069557855926639</v>
      </c>
      <c r="CN40" s="83">
        <f t="shared" si="75"/>
        <v>2.4884968661612721</v>
      </c>
      <c r="CO40" s="105">
        <f t="shared" si="75"/>
        <v>2.4705825627851246</v>
      </c>
      <c r="CP40" s="83">
        <f t="shared" si="75"/>
        <v>2.4532222270824771</v>
      </c>
      <c r="CQ40" s="83">
        <f t="shared" si="75"/>
        <v>2.4364078739440846</v>
      </c>
      <c r="CR40" s="83">
        <f t="shared" si="75"/>
        <v>2.4201106633781309</v>
      </c>
      <c r="CS40" s="83">
        <f t="shared" si="75"/>
        <v>2.4042974512800166</v>
      </c>
      <c r="CT40" s="83">
        <f t="shared" si="75"/>
        <v>2.3889364452119972</v>
      </c>
      <c r="CU40" s="83">
        <f t="shared" si="75"/>
        <v>2.3740006130417726</v>
      </c>
      <c r="CV40" s="105">
        <f t="shared" si="75"/>
        <v>2.3594698877078382</v>
      </c>
      <c r="CW40" s="83">
        <f t="shared" si="75"/>
        <v>2.3453319754906552</v>
      </c>
      <c r="CX40" s="83">
        <f t="shared" si="75"/>
        <v>2.3315816053962792</v>
      </c>
      <c r="CY40" s="83">
        <f t="shared" si="75"/>
        <v>2.3182181256361427</v>
      </c>
      <c r="CZ40" s="83">
        <f t="shared" si="75"/>
        <v>2.3052392205394256</v>
      </c>
      <c r="DA40" s="83">
        <f t="shared" si="75"/>
        <v>2.2926375171297431</v>
      </c>
      <c r="DB40" s="83">
        <f t="shared" si="75"/>
        <v>2.2804016103848492</v>
      </c>
      <c r="DC40" s="83">
        <f t="shared" si="75"/>
        <v>2.2685176229511237</v>
      </c>
      <c r="DD40" s="105">
        <f t="shared" si="75"/>
        <v>2.2569711002373536</v>
      </c>
      <c r="DE40" s="83">
        <f t="shared" si="75"/>
        <v>2.245748980234469</v>
      </c>
      <c r="DF40" s="83">
        <f t="shared" si="75"/>
        <v>2.2348413166453573</v>
      </c>
      <c r="DG40" s="83">
        <f t="shared" si="75"/>
        <v>2.2242400100230419</v>
      </c>
      <c r="DH40" s="83">
        <f t="shared" si="75"/>
        <v>2.2139379611299788</v>
      </c>
      <c r="DI40" s="83">
        <f t="shared" si="75"/>
        <v>2.2039284200702576</v>
      </c>
      <c r="DJ40" s="83">
        <f t="shared" si="75"/>
        <v>2.1942044345503469</v>
      </c>
      <c r="DK40" s="105">
        <f t="shared" si="75"/>
        <v>2.1847584863952356</v>
      </c>
      <c r="DL40" s="83">
        <f t="shared" si="75"/>
        <v>2.1755823880382534</v>
      </c>
      <c r="DM40" s="83">
        <f t="shared" si="75"/>
        <v>2.1666674816690161</v>
      </c>
      <c r="DN40" s="83">
        <f t="shared" si="75"/>
        <v>2.1580051450955424</v>
      </c>
      <c r="DO40" s="83">
        <f t="shared" si="75"/>
        <v>2.1495871028848663</v>
      </c>
      <c r="DP40" s="83">
        <f t="shared" si="75"/>
        <v>2.1414056899192957</v>
      </c>
      <c r="DQ40" s="83">
        <f t="shared" si="75"/>
        <v>2.1334539457205102</v>
      </c>
      <c r="DR40" s="83">
        <f t="shared" si="75"/>
        <v>2.1257255499732421</v>
      </c>
      <c r="DS40" s="83">
        <f t="shared" si="75"/>
        <v>2.1182146296003004</v>
      </c>
    </row>
    <row r="41" spans="1:123" s="53" customFormat="1" x14ac:dyDescent="0.25">
      <c r="A41" s="87" t="s">
        <v>123</v>
      </c>
      <c r="B41" s="61"/>
      <c r="C41" s="88">
        <f t="shared" si="63"/>
        <v>0.17629466778867076</v>
      </c>
      <c r="D41" s="89">
        <f t="shared" ref="D41:H41" si="76">D40-C40</f>
        <v>0.20979065466851821</v>
      </c>
      <c r="E41" s="89">
        <f t="shared" si="76"/>
        <v>0.24965087905553651</v>
      </c>
      <c r="F41" s="89">
        <f t="shared" si="76"/>
        <v>0.29708454607608847</v>
      </c>
      <c r="G41" s="89">
        <f t="shared" si="76"/>
        <v>0.35353060983054529</v>
      </c>
      <c r="H41" s="89">
        <f t="shared" si="76"/>
        <v>0.42070142569834879</v>
      </c>
      <c r="I41" s="89">
        <f>I40-H40</f>
        <v>0.50063469658103532</v>
      </c>
      <c r="J41" s="87">
        <f>C23*$L$5</f>
        <v>0.59575528893143215</v>
      </c>
      <c r="K41" s="87">
        <f t="shared" ref="K41:BV41" si="77">D23*$L$5</f>
        <v>0.70894879382840426</v>
      </c>
      <c r="L41" s="87">
        <f t="shared" si="77"/>
        <v>0.84364906465580081</v>
      </c>
      <c r="M41" s="87">
        <f t="shared" si="77"/>
        <v>1.0039423869404036</v>
      </c>
      <c r="N41" s="87">
        <f t="shared" si="77"/>
        <v>1.1946914404590796</v>
      </c>
      <c r="O41" s="87">
        <f t="shared" si="77"/>
        <v>1.4216828141463047</v>
      </c>
      <c r="P41" s="96">
        <f t="shared" si="77"/>
        <v>1.6918025488341026</v>
      </c>
      <c r="Q41" s="87">
        <f t="shared" si="77"/>
        <v>0.33263800724102877</v>
      </c>
      <c r="R41" s="87">
        <f t="shared" si="77"/>
        <v>0.46509033709370678</v>
      </c>
      <c r="S41" s="87">
        <f t="shared" si="77"/>
        <v>0.53031684807431767</v>
      </c>
      <c r="T41" s="87">
        <f t="shared" si="77"/>
        <v>0.60791770891329422</v>
      </c>
      <c r="U41" s="87">
        <f t="shared" si="77"/>
        <v>0.70023668301979014</v>
      </c>
      <c r="V41" s="87">
        <f t="shared" si="77"/>
        <v>0.81005995940118392</v>
      </c>
      <c r="W41" s="96">
        <f t="shared" si="77"/>
        <v>0.94069904630918622</v>
      </c>
      <c r="X41" s="87">
        <f t="shared" si="77"/>
        <v>1.096088936970762</v>
      </c>
      <c r="Y41" s="87">
        <f t="shared" si="77"/>
        <v>0.52689941775642246</v>
      </c>
      <c r="Z41" s="87">
        <f t="shared" si="77"/>
        <v>0.53728821448097652</v>
      </c>
      <c r="AA41" s="87">
        <f t="shared" si="77"/>
        <v>0.54743372244894162</v>
      </c>
      <c r="AB41" s="87">
        <f t="shared" si="77"/>
        <v>0.55728317245913139</v>
      </c>
      <c r="AC41" s="87">
        <f t="shared" si="77"/>
        <v>0.56677066563149936</v>
      </c>
      <c r="AD41" s="96">
        <f t="shared" si="77"/>
        <v>0.57581343250612849</v>
      </c>
      <c r="AE41" s="87">
        <f t="shared" si="77"/>
        <v>0.58430687686542937</v>
      </c>
      <c r="AF41" s="87">
        <f t="shared" si="77"/>
        <v>0.58444199038575295</v>
      </c>
      <c r="AG41" s="87">
        <f t="shared" si="77"/>
        <v>0.58912536636549884</v>
      </c>
      <c r="AH41" s="87">
        <f t="shared" si="77"/>
        <v>0.58807890141463059</v>
      </c>
      <c r="AI41" s="87">
        <f t="shared" si="77"/>
        <v>0.58005905267165037</v>
      </c>
      <c r="AJ41" s="167">
        <f t="shared" si="77"/>
        <v>0.56358934541604722</v>
      </c>
      <c r="AK41" s="96">
        <f t="shared" si="77"/>
        <v>0.53691694569015569</v>
      </c>
      <c r="AL41" s="87">
        <f t="shared" si="77"/>
        <v>0.49796125682315423</v>
      </c>
      <c r="AM41" s="87">
        <f t="shared" si="77"/>
        <v>0.44425312513934972</v>
      </c>
      <c r="AN41" s="87">
        <f t="shared" si="77"/>
        <v>0.454713149728879</v>
      </c>
      <c r="AO41" s="87">
        <f t="shared" si="77"/>
        <v>0.46448535996712598</v>
      </c>
      <c r="AP41" s="87">
        <f t="shared" si="77"/>
        <v>0.47302932324710811</v>
      </c>
      <c r="AQ41" s="167">
        <f t="shared" si="77"/>
        <v>0.47969166860612472</v>
      </c>
      <c r="AR41" s="96">
        <f t="shared" si="77"/>
        <v>0.48368513212240549</v>
      </c>
      <c r="AS41" s="87">
        <f t="shared" si="77"/>
        <v>0.45179277058327305</v>
      </c>
      <c r="AT41" s="87">
        <f t="shared" si="77"/>
        <v>0.44771955030731003</v>
      </c>
      <c r="AU41" s="87">
        <f t="shared" si="77"/>
        <v>0.43724882100700763</v>
      </c>
      <c r="AV41" s="87">
        <f t="shared" si="77"/>
        <v>0.42706298252841279</v>
      </c>
      <c r="AW41" s="87">
        <f t="shared" si="77"/>
        <v>0.41740312110808392</v>
      </c>
      <c r="AX41" s="167">
        <f t="shared" si="77"/>
        <v>0.40853325974203025</v>
      </c>
      <c r="AY41" s="96">
        <f t="shared" si="77"/>
        <v>0.40074398571702002</v>
      </c>
      <c r="AZ41" s="87">
        <f t="shared" si="77"/>
        <v>0.3943568404094811</v>
      </c>
      <c r="BA41" s="87">
        <f t="shared" si="77"/>
        <v>0.38653920131521419</v>
      </c>
      <c r="BB41" s="87">
        <f t="shared" si="77"/>
        <v>0.38074570265612817</v>
      </c>
      <c r="BC41" s="87">
        <f t="shared" si="77"/>
        <v>0.37371390662704645</v>
      </c>
      <c r="BD41" s="87">
        <f t="shared" si="77"/>
        <v>0.36566578929365107</v>
      </c>
      <c r="BE41" s="167">
        <f t="shared" si="77"/>
        <v>0.35690202974248458</v>
      </c>
      <c r="BF41" s="96">
        <f t="shared" si="77"/>
        <v>0.3478156513159566</v>
      </c>
      <c r="BG41" s="87">
        <f t="shared" si="77"/>
        <v>0.33890862982891368</v>
      </c>
      <c r="BH41" s="87">
        <f t="shared" si="77"/>
        <v>0.33399599513706824</v>
      </c>
      <c r="BI41" s="87">
        <f t="shared" si="77"/>
        <v>0.33031449331230345</v>
      </c>
      <c r="BJ41" s="87">
        <f t="shared" si="77"/>
        <v>0.32648801839250058</v>
      </c>
      <c r="BK41" s="87">
        <f t="shared" si="77"/>
        <v>0.32242889908881273</v>
      </c>
      <c r="BL41" s="167">
        <f t="shared" si="77"/>
        <v>0.31806641990634898</v>
      </c>
      <c r="BM41" s="96">
        <f t="shared" si="77"/>
        <v>0.31335383777468762</v>
      </c>
      <c r="BN41" s="87">
        <f t="shared" si="77"/>
        <v>0.30827662961014252</v>
      </c>
      <c r="BO41" s="87">
        <f t="shared" si="77"/>
        <v>0.30286198509569529</v>
      </c>
      <c r="BP41" s="87">
        <f t="shared" si="77"/>
        <v>0.29753108538941481</v>
      </c>
      <c r="BQ41" s="87">
        <f t="shared" si="77"/>
        <v>0.29243023966315562</v>
      </c>
      <c r="BR41" s="87">
        <f t="shared" si="77"/>
        <v>0.28760222581631306</v>
      </c>
      <c r="BS41" s="87">
        <f t="shared" si="77"/>
        <v>0.28306750744058462</v>
      </c>
      <c r="BT41" s="96">
        <f t="shared" si="77"/>
        <v>0.27882122061926568</v>
      </c>
      <c r="BU41" s="87">
        <f t="shared" si="77"/>
        <v>0.27483010801586211</v>
      </c>
      <c r="BV41" s="87">
        <f t="shared" si="77"/>
        <v>0.27103006406712693</v>
      </c>
      <c r="BW41" s="87">
        <f t="shared" ref="BW41:DS41" si="78">BP23*$L$5</f>
        <v>0.26728897866161466</v>
      </c>
      <c r="BX41" s="87">
        <f t="shared" si="78"/>
        <v>0.26351116953363607</v>
      </c>
      <c r="BY41" s="87">
        <f t="shared" si="78"/>
        <v>0.25974878853509248</v>
      </c>
      <c r="BZ41" s="87">
        <f t="shared" si="78"/>
        <v>0.25605535250197481</v>
      </c>
      <c r="CA41" s="96">
        <f t="shared" si="78"/>
        <v>0.2524816538076603</v>
      </c>
      <c r="CB41" s="87">
        <f t="shared" si="78"/>
        <v>0.24907056216065432</v>
      </c>
      <c r="CC41" s="87">
        <f t="shared" si="78"/>
        <v>0.24585082894556237</v>
      </c>
      <c r="CD41" s="87">
        <f t="shared" si="78"/>
        <v>0.24273821041021126</v>
      </c>
      <c r="CE41" s="87">
        <f t="shared" si="78"/>
        <v>0.23969975889250439</v>
      </c>
      <c r="CF41" s="87">
        <f t="shared" si="78"/>
        <v>0.23672584490819173</v>
      </c>
      <c r="CG41" s="87">
        <f t="shared" si="78"/>
        <v>0.23381064606472288</v>
      </c>
      <c r="CH41" s="96">
        <f t="shared" si="78"/>
        <v>0.23095276070857915</v>
      </c>
      <c r="CI41" s="87">
        <f t="shared" si="78"/>
        <v>0.22815561212962321</v>
      </c>
      <c r="CJ41" s="87">
        <f t="shared" si="78"/>
        <v>0.22542742873870922</v>
      </c>
      <c r="CK41" s="87">
        <f t="shared" si="78"/>
        <v>0.22278070154364327</v>
      </c>
      <c r="CL41" s="87">
        <f t="shared" si="78"/>
        <v>0.22021874104401284</v>
      </c>
      <c r="CM41" s="87">
        <f t="shared" si="78"/>
        <v>0.21774322279142627</v>
      </c>
      <c r="CN41" s="87">
        <f t="shared" si="78"/>
        <v>0.21535172663333071</v>
      </c>
      <c r="CO41" s="96">
        <f t="shared" si="78"/>
        <v>0.21303845733243168</v>
      </c>
      <c r="CP41" s="87">
        <f t="shared" si="78"/>
        <v>0.21079527642697551</v>
      </c>
      <c r="CQ41" s="87">
        <f t="shared" si="78"/>
        <v>0.20861307560031681</v>
      </c>
      <c r="CR41" s="87">
        <f t="shared" si="78"/>
        <v>0.20648349097768945</v>
      </c>
      <c r="CS41" s="87">
        <f t="shared" si="78"/>
        <v>0.20440552894589847</v>
      </c>
      <c r="CT41" s="87">
        <f t="shared" si="78"/>
        <v>0.20238221672340687</v>
      </c>
      <c r="CU41" s="87">
        <f t="shared" si="78"/>
        <v>0.20041589446310629</v>
      </c>
      <c r="CV41" s="96">
        <f t="shared" si="78"/>
        <v>0.19850773199849728</v>
      </c>
      <c r="CW41" s="87">
        <f t="shared" si="78"/>
        <v>0.19665736420979249</v>
      </c>
      <c r="CX41" s="87">
        <f t="shared" si="78"/>
        <v>0.19486270550594093</v>
      </c>
      <c r="CY41" s="87">
        <f t="shared" si="78"/>
        <v>0.19312001121755287</v>
      </c>
      <c r="CZ41" s="87">
        <f t="shared" si="78"/>
        <v>0.19142662384918166</v>
      </c>
      <c r="DA41" s="87">
        <f t="shared" si="78"/>
        <v>0.18978051331372425</v>
      </c>
      <c r="DB41" s="87">
        <f t="shared" si="78"/>
        <v>0.1881799877182124</v>
      </c>
      <c r="DC41" s="87">
        <f t="shared" si="78"/>
        <v>0.18662374456477143</v>
      </c>
      <c r="DD41" s="96">
        <f t="shared" si="78"/>
        <v>0.18511084149602239</v>
      </c>
      <c r="DE41" s="87">
        <f t="shared" si="78"/>
        <v>0.1836405855030562</v>
      </c>
      <c r="DF41" s="87">
        <f t="shared" si="78"/>
        <v>0.18221234762844118</v>
      </c>
      <c r="DG41" s="87">
        <f t="shared" si="78"/>
        <v>0.18082531722686593</v>
      </c>
      <c r="DH41" s="87">
        <f t="shared" si="78"/>
        <v>0.17947846442066093</v>
      </c>
      <c r="DI41" s="87">
        <f t="shared" si="78"/>
        <v>0.1781704466584913</v>
      </c>
      <c r="DJ41" s="87">
        <f t="shared" si="78"/>
        <v>0.17689975904486088</v>
      </c>
      <c r="DK41" s="96">
        <f t="shared" si="78"/>
        <v>0.17566489334091148</v>
      </c>
      <c r="DL41" s="87">
        <f t="shared" si="78"/>
        <v>0.17446448714607393</v>
      </c>
      <c r="DM41" s="87">
        <f t="shared" si="78"/>
        <v>0.17329744125920396</v>
      </c>
      <c r="DN41" s="87">
        <f t="shared" si="78"/>
        <v>0.17216298065339203</v>
      </c>
      <c r="DO41" s="87">
        <f t="shared" si="78"/>
        <v>0.17106042220998477</v>
      </c>
      <c r="DP41" s="87">
        <f t="shared" si="78"/>
        <v>0.16998903369292043</v>
      </c>
      <c r="DQ41" s="87">
        <f t="shared" si="78"/>
        <v>0.16894801484607533</v>
      </c>
      <c r="DR41" s="87">
        <f t="shared" si="78"/>
        <v>0.1679364975936436</v>
      </c>
      <c r="DS41" s="87">
        <f t="shared" si="78"/>
        <v>0.16695356677313225</v>
      </c>
    </row>
    <row r="42" spans="1:123" s="195" customFormat="1" x14ac:dyDescent="0.25">
      <c r="A42" s="193" t="s">
        <v>112</v>
      </c>
      <c r="B42" s="194"/>
      <c r="I42" s="196">
        <f t="shared" ref="I42:M42" si="79">I28+I35</f>
        <v>118.36716924821873</v>
      </c>
      <c r="J42" s="196">
        <f t="shared" si="79"/>
        <v>134.20180769635797</v>
      </c>
      <c r="K42" s="196">
        <f t="shared" si="79"/>
        <v>153.04502744964367</v>
      </c>
      <c r="L42" s="196">
        <f t="shared" si="79"/>
        <v>175.46845895605367</v>
      </c>
      <c r="M42" s="196">
        <f t="shared" si="79"/>
        <v>202.15234244868154</v>
      </c>
      <c r="N42" s="193">
        <f>N28+N35</f>
        <v>233.90616380490874</v>
      </c>
      <c r="O42" s="193">
        <f>O28+O35</f>
        <v>271.69321121881904</v>
      </c>
      <c r="P42" s="196">
        <f>P28+P35</f>
        <v>316.65979764137234</v>
      </c>
      <c r="Q42" s="193">
        <f>Q28+Q35</f>
        <v>359.88884254863444</v>
      </c>
      <c r="R42" s="193">
        <f t="shared" ref="R42:CC42" si="80">R28+R35</f>
        <v>361.39302491774822</v>
      </c>
      <c r="S42" s="193">
        <f t="shared" si="80"/>
        <v>361.85220711597515</v>
      </c>
      <c r="T42" s="193">
        <f t="shared" si="80"/>
        <v>361.06378625892671</v>
      </c>
      <c r="U42" s="193">
        <f t="shared" si="80"/>
        <v>358.78505842034639</v>
      </c>
      <c r="V42" s="193">
        <f t="shared" si="80"/>
        <v>354.72496236777062</v>
      </c>
      <c r="W42" s="196">
        <f t="shared" si="80"/>
        <v>348.53399688264557</v>
      </c>
      <c r="X42" s="193">
        <f t="shared" si="80"/>
        <v>350.07305267027277</v>
      </c>
      <c r="Y42" s="193">
        <f t="shared" si="80"/>
        <v>352.88203666154209</v>
      </c>
      <c r="Z42" s="193">
        <f t="shared" si="80"/>
        <v>352.24565095403398</v>
      </c>
      <c r="AA42" s="193">
        <f t="shared" si="80"/>
        <v>347.41042923869162</v>
      </c>
      <c r="AB42" s="193">
        <f t="shared" si="80"/>
        <v>337.48117791408691</v>
      </c>
      <c r="AC42" s="193">
        <f t="shared" si="80"/>
        <v>321.39455534548676</v>
      </c>
      <c r="AD42" s="196">
        <f t="shared" si="80"/>
        <v>297.88783726966676</v>
      </c>
      <c r="AE42" s="193">
        <f t="shared" si="80"/>
        <v>265.46203799271393</v>
      </c>
      <c r="AF42" s="193">
        <f t="shared" si="80"/>
        <v>270.52132790216194</v>
      </c>
      <c r="AG42" s="193">
        <f t="shared" si="80"/>
        <v>275.25752882880937</v>
      </c>
      <c r="AH42" s="193">
        <f t="shared" si="80"/>
        <v>279.36819935000761</v>
      </c>
      <c r="AI42" s="193">
        <f t="shared" si="80"/>
        <v>282.48676196028487</v>
      </c>
      <c r="AJ42" s="197">
        <f t="shared" si="80"/>
        <v>284.17058736276465</v>
      </c>
      <c r="AK42" s="196">
        <f t="shared" si="80"/>
        <v>283.88686617496523</v>
      </c>
      <c r="AL42" s="193">
        <f t="shared" si="80"/>
        <v>280.99586030039342</v>
      </c>
      <c r="AM42" s="193">
        <f t="shared" si="80"/>
        <v>274.2537512552305</v>
      </c>
      <c r="AN42" s="193">
        <f t="shared" si="80"/>
        <v>267.69676028256788</v>
      </c>
      <c r="AO42" s="193">
        <f t="shared" si="80"/>
        <v>261.49992907901924</v>
      </c>
      <c r="AP42" s="193">
        <f t="shared" si="80"/>
        <v>255.85743144211168</v>
      </c>
      <c r="AQ42" s="197">
        <f t="shared" si="80"/>
        <v>250.9856856914657</v>
      </c>
      <c r="AR42" s="196">
        <f t="shared" si="80"/>
        <v>247.12709627995446</v>
      </c>
      <c r="AS42" s="193">
        <f t="shared" si="80"/>
        <v>242.59665408503406</v>
      </c>
      <c r="AT42" s="193">
        <f t="shared" si="80"/>
        <v>239.59389086369222</v>
      </c>
      <c r="AU42" s="193">
        <f t="shared" si="80"/>
        <v>235.76130152841057</v>
      </c>
      <c r="AV42" s="193">
        <f t="shared" si="80"/>
        <v>231.22178470335976</v>
      </c>
      <c r="AW42" s="193">
        <f t="shared" si="80"/>
        <v>226.14663249565189</v>
      </c>
      <c r="AX42" s="197">
        <f t="shared" si="80"/>
        <v>220.76391000438974</v>
      </c>
      <c r="AY42" s="196">
        <f t="shared" si="80"/>
        <v>215.3683617874172</v>
      </c>
      <c r="AZ42" s="193">
        <f t="shared" si="80"/>
        <v>212.29103739694568</v>
      </c>
      <c r="BA42" s="193">
        <f t="shared" si="80"/>
        <v>209.82295626003028</v>
      </c>
      <c r="BB42" s="193">
        <f t="shared" si="80"/>
        <v>207.33346764794115</v>
      </c>
      <c r="BC42" s="193">
        <f t="shared" si="80"/>
        <v>204.76192514862092</v>
      </c>
      <c r="BD42" s="193">
        <f t="shared" si="80"/>
        <v>202.05573728910164</v>
      </c>
      <c r="BE42" s="197">
        <f t="shared" si="80"/>
        <v>199.17451075592743</v>
      </c>
      <c r="BF42" s="196">
        <f t="shared" si="80"/>
        <v>196.09487972799667</v>
      </c>
      <c r="BG42" s="193">
        <f t="shared" si="80"/>
        <v>192.81576060752136</v>
      </c>
      <c r="BH42" s="193">
        <f t="shared" si="80"/>
        <v>189.60230210902688</v>
      </c>
      <c r="BI42" s="193">
        <f t="shared" si="80"/>
        <v>186.51781896154287</v>
      </c>
      <c r="BJ42" s="193">
        <f t="shared" si="80"/>
        <v>183.59640225291338</v>
      </c>
      <c r="BK42" s="193">
        <f t="shared" si="80"/>
        <v>180.8577956425884</v>
      </c>
      <c r="BL42" s="197">
        <f t="shared" si="80"/>
        <v>178.30518450425649</v>
      </c>
      <c r="BM42" s="196">
        <f t="shared" si="80"/>
        <v>175.92292794422085</v>
      </c>
      <c r="BN42" s="193">
        <f t="shared" si="80"/>
        <v>173.67452994863427</v>
      </c>
      <c r="BO42" s="193">
        <f t="shared" si="80"/>
        <v>171.45269507333236</v>
      </c>
      <c r="BP42" s="193">
        <f t="shared" si="80"/>
        <v>169.19900716208596</v>
      </c>
      <c r="BQ42" s="193">
        <f t="shared" si="80"/>
        <v>166.94307473315777</v>
      </c>
      <c r="BR42" s="193">
        <f t="shared" si="80"/>
        <v>164.71662412801678</v>
      </c>
      <c r="BS42" s="193">
        <f t="shared" si="80"/>
        <v>162.55102992329014</v>
      </c>
      <c r="BT42" s="196">
        <f t="shared" si="80"/>
        <v>160.47417236104113</v>
      </c>
      <c r="BU42" s="193">
        <f t="shared" si="80"/>
        <v>158.50666787824107</v>
      </c>
      <c r="BV42" s="193">
        <f t="shared" si="80"/>
        <v>156.60987827239703</v>
      </c>
      <c r="BW42" s="193">
        <f t="shared" si="80"/>
        <v>154.76620695731376</v>
      </c>
      <c r="BX42" s="193">
        <f t="shared" si="80"/>
        <v>152.96821319940011</v>
      </c>
      <c r="BY42" s="193">
        <f t="shared" si="80"/>
        <v>151.21039627420589</v>
      </c>
      <c r="BZ42" s="193">
        <f t="shared" si="80"/>
        <v>149.48975967075924</v>
      </c>
      <c r="CA42" s="196">
        <f t="shared" si="80"/>
        <v>147.80626133337131</v>
      </c>
      <c r="CB42" s="193">
        <f t="shared" si="80"/>
        <v>146.16302889584477</v>
      </c>
      <c r="CC42" s="193">
        <f t="shared" si="80"/>
        <v>144.56627492178265</v>
      </c>
      <c r="CD42" s="193">
        <f t="shared" ref="CD42:DS42" si="81">CD28+CD35</f>
        <v>143.01836184797057</v>
      </c>
      <c r="CE42" s="193">
        <f t="shared" si="81"/>
        <v>141.52141629354364</v>
      </c>
      <c r="CF42" s="193">
        <f t="shared" si="81"/>
        <v>140.07486995737673</v>
      </c>
      <c r="CG42" s="193">
        <f t="shared" si="81"/>
        <v>138.6758359416923</v>
      </c>
      <c r="CH42" s="196">
        <f t="shared" si="81"/>
        <v>137.31969275816553</v>
      </c>
      <c r="CI42" s="193">
        <f t="shared" si="81"/>
        <v>136.00090029868463</v>
      </c>
      <c r="CJ42" s="193">
        <f t="shared" si="81"/>
        <v>134.71405337586216</v>
      </c>
      <c r="CK42" s="193">
        <f t="shared" si="81"/>
        <v>133.45830565728681</v>
      </c>
      <c r="CL42" s="193">
        <f t="shared" si="81"/>
        <v>132.23521176904674</v>
      </c>
      <c r="CM42" s="193">
        <f t="shared" si="81"/>
        <v>131.04610641194338</v>
      </c>
      <c r="CN42" s="193">
        <f t="shared" si="81"/>
        <v>129.89178167892877</v>
      </c>
      <c r="CO42" s="196">
        <f t="shared" si="81"/>
        <v>128.77222392537655</v>
      </c>
      <c r="CP42" s="193">
        <f t="shared" si="81"/>
        <v>127.68644658305421</v>
      </c>
      <c r="CQ42" s="193">
        <f t="shared" si="81"/>
        <v>126.63246134723114</v>
      </c>
      <c r="CR42" s="193">
        <f t="shared" si="81"/>
        <v>125.60866411830271</v>
      </c>
      <c r="CS42" s="193">
        <f t="shared" si="81"/>
        <v>124.6137296426614</v>
      </c>
      <c r="CT42" s="193">
        <f t="shared" si="81"/>
        <v>123.64650401027468</v>
      </c>
      <c r="CU42" s="193">
        <f t="shared" si="81"/>
        <v>122.70606773319395</v>
      </c>
      <c r="CV42" s="196">
        <f t="shared" si="81"/>
        <v>121.79174620897302</v>
      </c>
      <c r="CW42" s="193">
        <f t="shared" si="81"/>
        <v>120.90306483344247</v>
      </c>
      <c r="CX42" s="193">
        <f t="shared" si="81"/>
        <v>120.03965045678886</v>
      </c>
      <c r="CY42" s="193">
        <f t="shared" si="81"/>
        <v>119.20108511618768</v>
      </c>
      <c r="CZ42" s="193">
        <f t="shared" si="81"/>
        <v>118.38682409837071</v>
      </c>
      <c r="DA42" s="193">
        <f t="shared" si="81"/>
        <v>117.59611517029801</v>
      </c>
      <c r="DB42" s="193">
        <f t="shared" si="81"/>
        <v>116.82808350649836</v>
      </c>
      <c r="DC42" s="193">
        <f t="shared" si="81"/>
        <v>116.08182683726089</v>
      </c>
      <c r="DD42" s="196">
        <f t="shared" si="81"/>
        <v>115.35650945371496</v>
      </c>
      <c r="DE42" s="193">
        <f t="shared" si="81"/>
        <v>114.65144128276526</v>
      </c>
      <c r="DF42" s="193">
        <f t="shared" si="81"/>
        <v>113.96612629631352</v>
      </c>
      <c r="DG42" s="193">
        <f t="shared" si="81"/>
        <v>113.30013396503156</v>
      </c>
      <c r="DH42" s="193">
        <f t="shared" si="81"/>
        <v>112.65301929892412</v>
      </c>
      <c r="DI42" s="193">
        <f t="shared" si="81"/>
        <v>112.02430717573756</v>
      </c>
      <c r="DJ42" s="193">
        <f t="shared" si="81"/>
        <v>111.41348707681075</v>
      </c>
      <c r="DK42" s="196">
        <f t="shared" si="81"/>
        <v>110.82001990723938</v>
      </c>
      <c r="DL42" s="193">
        <f t="shared" si="81"/>
        <v>110.24335702587953</v>
      </c>
      <c r="DM42" s="193">
        <f t="shared" si="81"/>
        <v>109.68296955365344</v>
      </c>
      <c r="DN42" s="193">
        <f t="shared" si="81"/>
        <v>109.13835195009668</v>
      </c>
      <c r="DO42" s="193">
        <f t="shared" si="81"/>
        <v>108.60902492194788</v>
      </c>
      <c r="DP42" s="193">
        <f t="shared" si="81"/>
        <v>108.09453987297476</v>
      </c>
      <c r="DQ42" s="193">
        <f t="shared" si="81"/>
        <v>107.59447702231994</v>
      </c>
      <c r="DR42" s="193">
        <f t="shared" si="81"/>
        <v>107.10843866087252</v>
      </c>
      <c r="DS42" s="193">
        <f t="shared" si="81"/>
        <v>106.63603971616658</v>
      </c>
    </row>
    <row r="43" spans="1:123" s="55" customFormat="1" x14ac:dyDescent="0.25">
      <c r="A43" s="56" t="s">
        <v>71</v>
      </c>
      <c r="B43" s="58" t="s">
        <v>110</v>
      </c>
      <c r="C43" s="103">
        <f t="shared" ref="C43:H43" si="82">C44+C46+C48</f>
        <v>4.008705246410857</v>
      </c>
      <c r="D43" s="103">
        <f t="shared" si="82"/>
        <v>4.7703592432289206</v>
      </c>
      <c r="E43" s="103">
        <f t="shared" si="82"/>
        <v>5.6767274994424142</v>
      </c>
      <c r="F43" s="103">
        <f t="shared" si="82"/>
        <v>6.7553057243364734</v>
      </c>
      <c r="G43" s="103">
        <f t="shared" si="82"/>
        <v>8.0388138119604022</v>
      </c>
      <c r="H43" s="103">
        <f t="shared" si="82"/>
        <v>9.5661884362328795</v>
      </c>
      <c r="I43" s="111">
        <f>I44+I46+I48</f>
        <v>11.383764239117127</v>
      </c>
      <c r="J43" s="55">
        <f t="shared" ref="J43:BU43" si="83">J44+J46+J48</f>
        <v>13.43303892867225</v>
      </c>
      <c r="K43" s="55">
        <f t="shared" si="83"/>
        <v>15.871675809242848</v>
      </c>
      <c r="L43" s="55">
        <f t="shared" si="83"/>
        <v>18.773653697121865</v>
      </c>
      <c r="M43" s="55">
        <f t="shared" si="83"/>
        <v>22.227007383697885</v>
      </c>
      <c r="N43" s="55">
        <f t="shared" si="83"/>
        <v>26.336498270723354</v>
      </c>
      <c r="O43" s="55">
        <f t="shared" si="83"/>
        <v>31.226792426283655</v>
      </c>
      <c r="P43" s="70">
        <f t="shared" si="83"/>
        <v>37.046242471400419</v>
      </c>
      <c r="Q43" s="55">
        <f t="shared" si="83"/>
        <v>43.444983165489141</v>
      </c>
      <c r="R43" s="55">
        <f t="shared" si="83"/>
        <v>51.059484591454712</v>
      </c>
      <c r="S43" s="55">
        <f t="shared" si="83"/>
        <v>60.120741288353742</v>
      </c>
      <c r="T43" s="55">
        <f t="shared" si="83"/>
        <v>70.903636757663591</v>
      </c>
      <c r="U43" s="55">
        <f t="shared" si="83"/>
        <v>83.735282366142314</v>
      </c>
      <c r="V43" s="55">
        <f t="shared" si="83"/>
        <v>99.004940640231993</v>
      </c>
      <c r="W43" s="70">
        <f t="shared" si="83"/>
        <v>117.17583398639871</v>
      </c>
      <c r="X43" s="55">
        <f t="shared" si="83"/>
        <v>136.530420965015</v>
      </c>
      <c r="Y43" s="55">
        <f t="shared" si="83"/>
        <v>137.76664487301602</v>
      </c>
      <c r="Z43" s="55">
        <f t="shared" si="83"/>
        <v>138.67266870635737</v>
      </c>
      <c r="AA43" s="55">
        <f t="shared" si="83"/>
        <v>139.18394102035356</v>
      </c>
      <c r="AB43" s="55">
        <f t="shared" si="83"/>
        <v>139.22292663581695</v>
      </c>
      <c r="AC43" s="55">
        <f t="shared" si="83"/>
        <v>138.69635453747114</v>
      </c>
      <c r="AD43" s="70">
        <f t="shared" si="83"/>
        <v>137.49182748971111</v>
      </c>
      <c r="AE43" s="55">
        <f t="shared" si="83"/>
        <v>137.74240123410769</v>
      </c>
      <c r="AF43" s="55">
        <f t="shared" si="83"/>
        <v>138.93837962446298</v>
      </c>
      <c r="AG43" s="55">
        <f t="shared" si="83"/>
        <v>138.67226474754051</v>
      </c>
      <c r="AH43" s="55">
        <f t="shared" si="83"/>
        <v>136.62470526750351</v>
      </c>
      <c r="AI43" s="55">
        <f t="shared" si="83"/>
        <v>132.41632075354883</v>
      </c>
      <c r="AJ43" s="166">
        <f t="shared" si="83"/>
        <v>125.59652670781701</v>
      </c>
      <c r="AK43" s="70">
        <f t="shared" si="83"/>
        <v>115.63033001042436</v>
      </c>
      <c r="AL43" s="55">
        <f t="shared" si="83"/>
        <v>101.88274746375255</v>
      </c>
      <c r="AM43" s="55">
        <f t="shared" si="83"/>
        <v>104.17344353814742</v>
      </c>
      <c r="AN43" s="55">
        <f t="shared" si="83"/>
        <v>106.31801830699489</v>
      </c>
      <c r="AO43" s="55">
        <f t="shared" si="83"/>
        <v>108.18589263662491</v>
      </c>
      <c r="AP43" s="55">
        <f t="shared" si="83"/>
        <v>109.61887949412744</v>
      </c>
      <c r="AQ43" s="166">
        <f t="shared" si="83"/>
        <v>110.42605228499012</v>
      </c>
      <c r="AR43" s="70">
        <f t="shared" si="83"/>
        <v>110.37765863481701</v>
      </c>
      <c r="AS43" s="55">
        <f t="shared" si="83"/>
        <v>109.19790290041769</v>
      </c>
      <c r="AT43" s="55">
        <f t="shared" si="83"/>
        <v>106.37607063417873</v>
      </c>
      <c r="AU43" s="55">
        <f t="shared" si="83"/>
        <v>103.63129237686076</v>
      </c>
      <c r="AV43" s="55">
        <f t="shared" si="83"/>
        <v>101.03520750329471</v>
      </c>
      <c r="AW43" s="55">
        <f t="shared" si="83"/>
        <v>98.667143759159785</v>
      </c>
      <c r="AX43" s="166">
        <f t="shared" si="83"/>
        <v>96.614409288469759</v>
      </c>
      <c r="AY43" s="179">
        <f t="shared" si="83"/>
        <v>94.965941588936005</v>
      </c>
      <c r="AZ43" s="55">
        <f t="shared" si="83"/>
        <v>92.997179869958771</v>
      </c>
      <c r="BA43" s="55">
        <f t="shared" si="83"/>
        <v>91.631033067964879</v>
      </c>
      <c r="BB43" s="55">
        <f t="shared" si="83"/>
        <v>89.923452345502497</v>
      </c>
      <c r="BC43" s="55">
        <f t="shared" si="83"/>
        <v>87.929816853655083</v>
      </c>
      <c r="BD43" s="55">
        <f t="shared" si="83"/>
        <v>85.725048517743389</v>
      </c>
      <c r="BE43" s="166">
        <f t="shared" si="83"/>
        <v>83.408213806067138</v>
      </c>
      <c r="BF43" s="70">
        <f t="shared" si="83"/>
        <v>81.106735022480777</v>
      </c>
      <c r="BG43" s="55">
        <f t="shared" si="83"/>
        <v>79.813355798151832</v>
      </c>
      <c r="BH43" s="55">
        <f t="shared" si="83"/>
        <v>78.8028677307164</v>
      </c>
      <c r="BI43" s="55">
        <f t="shared" si="83"/>
        <v>77.773484370139258</v>
      </c>
      <c r="BJ43" s="55">
        <f t="shared" si="83"/>
        <v>76.699481800620859</v>
      </c>
      <c r="BK43" s="55">
        <f t="shared" si="83"/>
        <v>75.559949518788812</v>
      </c>
      <c r="BL43" s="166">
        <f t="shared" si="83"/>
        <v>74.339544066183109</v>
      </c>
      <c r="BM43" s="70">
        <f t="shared" si="83"/>
        <v>73.030578285842282</v>
      </c>
      <c r="BN43" s="55">
        <f t="shared" si="83"/>
        <v>71.635283904245298</v>
      </c>
      <c r="BO43" s="55">
        <f t="shared" si="83"/>
        <v>70.264995908399939</v>
      </c>
      <c r="BP43" s="55">
        <f t="shared" si="83"/>
        <v>68.950768637702978</v>
      </c>
      <c r="BQ43" s="55">
        <f t="shared" si="83"/>
        <v>67.70589089864005</v>
      </c>
      <c r="BR43" s="55">
        <f t="shared" si="83"/>
        <v>66.537676602490606</v>
      </c>
      <c r="BS43" s="55">
        <f t="shared" si="83"/>
        <v>65.446575437125915</v>
      </c>
      <c r="BT43" s="70">
        <f t="shared" si="83"/>
        <v>64.42527011858428</v>
      </c>
      <c r="BU43" s="55">
        <f t="shared" si="83"/>
        <v>63.457898292301344</v>
      </c>
      <c r="BV43" s="55">
        <f t="shared" ref="BV43:DS43" si="84">BV44+BV46+BV48</f>
        <v>62.503407334982157</v>
      </c>
      <c r="BW43" s="55">
        <f t="shared" si="84"/>
        <v>61.537044013879878</v>
      </c>
      <c r="BX43" s="55">
        <f t="shared" si="84"/>
        <v>60.571739234640418</v>
      </c>
      <c r="BY43" s="55">
        <f t="shared" si="84"/>
        <v>59.621122855280028</v>
      </c>
      <c r="BZ43" s="55">
        <f t="shared" si="84"/>
        <v>58.698467939613415</v>
      </c>
      <c r="CA43" s="70">
        <f t="shared" si="84"/>
        <v>57.815347036101748</v>
      </c>
      <c r="CB43" s="55">
        <f t="shared" si="84"/>
        <v>56.980023834425971</v>
      </c>
      <c r="CC43" s="55">
        <f t="shared" si="84"/>
        <v>56.173866088546724</v>
      </c>
      <c r="CD43" s="55">
        <f t="shared" si="84"/>
        <v>55.388929981365976</v>
      </c>
      <c r="CE43" s="55">
        <f t="shared" si="84"/>
        <v>54.622316591729835</v>
      </c>
      <c r="CF43" s="55">
        <f t="shared" si="84"/>
        <v>53.872010492100053</v>
      </c>
      <c r="CG43" s="55">
        <f t="shared" si="84"/>
        <v>53.137089786540592</v>
      </c>
      <c r="CH43" s="70">
        <f t="shared" si="84"/>
        <v>52.417885555545283</v>
      </c>
      <c r="CI43" s="55">
        <f t="shared" si="84"/>
        <v>51.716037406398947</v>
      </c>
      <c r="CJ43" s="55">
        <f t="shared" si="84"/>
        <v>51.03441829964936</v>
      </c>
      <c r="CK43" s="55">
        <f t="shared" si="84"/>
        <v>50.373993401706919</v>
      </c>
      <c r="CL43" s="55">
        <f t="shared" si="84"/>
        <v>49.735499184676797</v>
      </c>
      <c r="CM43" s="55">
        <f t="shared" si="84"/>
        <v>49.118556936171053</v>
      </c>
      <c r="CN43" s="55">
        <f t="shared" si="84"/>
        <v>48.52184247612248</v>
      </c>
      <c r="CO43" s="70">
        <f t="shared" si="84"/>
        <v>47.943341594098221</v>
      </c>
      <c r="CP43" s="55">
        <f t="shared" si="84"/>
        <v>47.380700594391364</v>
      </c>
      <c r="CQ43" s="55">
        <f t="shared" si="84"/>
        <v>46.831673373844083</v>
      </c>
      <c r="CR43" s="55">
        <f t="shared" si="84"/>
        <v>46.295935370861706</v>
      </c>
      <c r="CS43" s="55">
        <f t="shared" si="84"/>
        <v>45.774193155372934</v>
      </c>
      <c r="CT43" s="55">
        <f t="shared" si="84"/>
        <v>45.267027679636968</v>
      </c>
      <c r="CU43" s="55">
        <f t="shared" si="84"/>
        <v>44.774761514562023</v>
      </c>
      <c r="CV43" s="70">
        <f t="shared" si="84"/>
        <v>44.297353449049233</v>
      </c>
      <c r="CW43" s="55">
        <f t="shared" si="84"/>
        <v>43.834336078102751</v>
      </c>
      <c r="CX43" s="55">
        <f t="shared" si="84"/>
        <v>43.384814310437299</v>
      </c>
      <c r="CY43" s="55">
        <f t="shared" si="84"/>
        <v>42.948105517621975</v>
      </c>
      <c r="CZ43" s="55">
        <f t="shared" si="84"/>
        <v>42.523663221291386</v>
      </c>
      <c r="DA43" s="55">
        <f t="shared" si="84"/>
        <v>42.111018765877084</v>
      </c>
      <c r="DB43" s="55">
        <f t="shared" si="84"/>
        <v>41.709803121748017</v>
      </c>
      <c r="DC43" s="55">
        <f t="shared" si="84"/>
        <v>41.319746874760462</v>
      </c>
      <c r="DD43" s="70">
        <f t="shared" si="84"/>
        <v>40.940657560519412</v>
      </c>
      <c r="DE43" s="55">
        <f t="shared" si="84"/>
        <v>40.572375476020134</v>
      </c>
      <c r="DF43" s="55">
        <f t="shared" si="84"/>
        <v>40.214710915546227</v>
      </c>
      <c r="DG43" s="55">
        <f t="shared" si="84"/>
        <v>39.867419040451026</v>
      </c>
      <c r="DH43" s="55">
        <f t="shared" si="84"/>
        <v>39.530169437310121</v>
      </c>
      <c r="DI43" s="55">
        <f t="shared" si="84"/>
        <v>39.202583318078005</v>
      </c>
      <c r="DJ43" s="55">
        <f t="shared" si="84"/>
        <v>38.884274294129909</v>
      </c>
      <c r="DK43" s="70">
        <f t="shared" si="84"/>
        <v>38.574887896389143</v>
      </c>
      <c r="DL43" s="55">
        <f t="shared" si="84"/>
        <v>38.274134025334568</v>
      </c>
      <c r="DM43" s="55">
        <f t="shared" si="84"/>
        <v>37.981805744513409</v>
      </c>
      <c r="DN43" s="55">
        <f t="shared" si="84"/>
        <v>37.69772245970789</v>
      </c>
      <c r="DO43" s="55">
        <f t="shared" si="84"/>
        <v>37.421694843576482</v>
      </c>
      <c r="DP43" s="55">
        <f t="shared" si="84"/>
        <v>37.153518870881278</v>
      </c>
      <c r="DQ43" s="55">
        <f t="shared" si="84"/>
        <v>36.892974477352247</v>
      </c>
      <c r="DR43" s="55">
        <f t="shared" si="84"/>
        <v>36.639829427954673</v>
      </c>
      <c r="DS43" s="55">
        <f t="shared" si="84"/>
        <v>36.393848301918879</v>
      </c>
    </row>
    <row r="44" spans="1:123" x14ac:dyDescent="0.25">
      <c r="A44" t="s">
        <v>95</v>
      </c>
      <c r="B44" s="60"/>
      <c r="C44" s="109">
        <f t="shared" ref="C44:G49" si="85">D44/(1+$V$5)</f>
        <v>3.0473495957983454</v>
      </c>
      <c r="D44" s="109">
        <f t="shared" si="85"/>
        <v>3.6263460190000307</v>
      </c>
      <c r="E44" s="109">
        <f t="shared" si="85"/>
        <v>4.3153517626100362</v>
      </c>
      <c r="F44" s="109">
        <f t="shared" si="85"/>
        <v>5.1352685975059433</v>
      </c>
      <c r="G44" s="109">
        <f t="shared" si="85"/>
        <v>6.1109696310320727</v>
      </c>
      <c r="H44" s="109">
        <f>I44/(1+$V$5)</f>
        <v>7.2720538609281666</v>
      </c>
      <c r="I44" s="82">
        <f>V8*AJ5</f>
        <v>8.6537440945045176</v>
      </c>
      <c r="J44" s="83">
        <f t="shared" ref="J44:BU44" si="86">I44-C45+J45</f>
        <v>10.211567883740916</v>
      </c>
      <c r="K44" s="83">
        <f t="shared" si="86"/>
        <v>12.065378192932229</v>
      </c>
      <c r="L44" s="83">
        <f t="shared" si="86"/>
        <v>14.271412460869893</v>
      </c>
      <c r="M44" s="83">
        <f t="shared" si="86"/>
        <v>16.89659323971571</v>
      </c>
      <c r="N44" s="83">
        <f t="shared" si="86"/>
        <v>20.020558366542232</v>
      </c>
      <c r="O44" s="83">
        <f t="shared" si="86"/>
        <v>23.738076867465793</v>
      </c>
      <c r="P44" s="105">
        <f t="shared" si="86"/>
        <v>28.161923883564832</v>
      </c>
      <c r="Q44" s="83">
        <f t="shared" si="86"/>
        <v>33.026137805306284</v>
      </c>
      <c r="R44" s="83">
        <f t="shared" si="86"/>
        <v>38.814552372178611</v>
      </c>
      <c r="S44" s="83">
        <f t="shared" si="86"/>
        <v>45.702765706756672</v>
      </c>
      <c r="T44" s="83">
        <f t="shared" si="86"/>
        <v>53.899739574904572</v>
      </c>
      <c r="U44" s="83">
        <f t="shared" si="86"/>
        <v>63.654138478000576</v>
      </c>
      <c r="V44" s="83">
        <f t="shared" si="86"/>
        <v>75.261873172684815</v>
      </c>
      <c r="W44" s="105">
        <f t="shared" si="86"/>
        <v>89.075077459359051</v>
      </c>
      <c r="X44" s="83">
        <f t="shared" si="86"/>
        <v>107.19665424350215</v>
      </c>
      <c r="Y44" s="83">
        <f t="shared" si="86"/>
        <v>109.49794162480119</v>
      </c>
      <c r="Z44" s="83">
        <f t="shared" si="86"/>
        <v>111.74746562705484</v>
      </c>
      <c r="AA44" s="83">
        <f t="shared" si="86"/>
        <v>113.93364339998843</v>
      </c>
      <c r="AB44" s="83">
        <f t="shared" si="86"/>
        <v>116.04199810696798</v>
      </c>
      <c r="AC44" s="83">
        <f t="shared" si="86"/>
        <v>118.054333903605</v>
      </c>
      <c r="AD44" s="105">
        <f t="shared" si="86"/>
        <v>119.94764281591932</v>
      </c>
      <c r="AE44" s="83">
        <f t="shared" si="86"/>
        <v>120.00878357944741</v>
      </c>
      <c r="AF44" s="83">
        <f t="shared" si="86"/>
        <v>121.0679502134475</v>
      </c>
      <c r="AG44" s="83">
        <f t="shared" si="86"/>
        <v>120.87033037092272</v>
      </c>
      <c r="AH44" s="83">
        <f t="shared" si="86"/>
        <v>119.14168405185765</v>
      </c>
      <c r="AI44" s="83">
        <f t="shared" si="86"/>
        <v>115.55630100246377</v>
      </c>
      <c r="AJ44" s="161">
        <f t="shared" si="86"/>
        <v>109.72744927131146</v>
      </c>
      <c r="AK44" s="105">
        <f t="shared" si="86"/>
        <v>101.19610165257322</v>
      </c>
      <c r="AL44" s="83">
        <f t="shared" si="86"/>
        <v>89.417650714619498</v>
      </c>
      <c r="AM44" s="83">
        <f t="shared" si="86"/>
        <v>91.734763717469576</v>
      </c>
      <c r="AN44" s="83">
        <f t="shared" si="86"/>
        <v>93.902003258983967</v>
      </c>
      <c r="AO44" s="83">
        <f t="shared" si="86"/>
        <v>95.800462890895304</v>
      </c>
      <c r="AP44" s="83">
        <f t="shared" si="86"/>
        <v>97.28627557700419</v>
      </c>
      <c r="AQ44" s="161">
        <f t="shared" si="86"/>
        <v>98.185969544986946</v>
      </c>
      <c r="AR44" s="105">
        <f t="shared" si="86"/>
        <v>98.290957329737225</v>
      </c>
      <c r="AS44" s="83">
        <f t="shared" si="86"/>
        <v>97.350996147403208</v>
      </c>
      <c r="AT44" s="83">
        <f t="shared" si="86"/>
        <v>94.901996259102546</v>
      </c>
      <c r="AU44" s="83">
        <f t="shared" si="86"/>
        <v>92.518813972867946</v>
      </c>
      <c r="AV44" s="83">
        <f t="shared" si="86"/>
        <v>90.258396849607763</v>
      </c>
      <c r="AW44" s="83">
        <f t="shared" si="86"/>
        <v>88.18315086052398</v>
      </c>
      <c r="AX44" s="161">
        <f t="shared" si="86"/>
        <v>86.361798803813173</v>
      </c>
      <c r="AY44" s="105">
        <f t="shared" si="86"/>
        <v>84.870419859448873</v>
      </c>
      <c r="AZ44" s="83">
        <f t="shared" si="86"/>
        <v>83.040631331690179</v>
      </c>
      <c r="BA44" s="83">
        <f t="shared" si="86"/>
        <v>81.688269809967466</v>
      </c>
      <c r="BB44" s="83">
        <f t="shared" si="86"/>
        <v>80.042846326250739</v>
      </c>
      <c r="BC44" s="83">
        <f t="shared" si="86"/>
        <v>78.156606038631793</v>
      </c>
      <c r="BD44" s="83">
        <f t="shared" si="86"/>
        <v>76.100436244099356</v>
      </c>
      <c r="BE44" s="161">
        <f t="shared" si="86"/>
        <v>73.967088179919713</v>
      </c>
      <c r="BF44" s="105">
        <f t="shared" si="86"/>
        <v>71.874986887011772</v>
      </c>
      <c r="BG44" s="83">
        <f t="shared" si="86"/>
        <v>70.72582035849635</v>
      </c>
      <c r="BH44" s="83">
        <f t="shared" si="86"/>
        <v>69.866891939545582</v>
      </c>
      <c r="BI44" s="83">
        <f t="shared" si="86"/>
        <v>68.973418560209097</v>
      </c>
      <c r="BJ44" s="83">
        <f t="shared" si="86"/>
        <v>68.024668301638172</v>
      </c>
      <c r="BK44" s="83">
        <f t="shared" si="86"/>
        <v>67.003883253960097</v>
      </c>
      <c r="BL44" s="161">
        <f t="shared" si="86"/>
        <v>65.899959425191724</v>
      </c>
      <c r="BM44" s="105">
        <f t="shared" si="86"/>
        <v>64.709402030212971</v>
      </c>
      <c r="BN44" s="83">
        <f t="shared" si="86"/>
        <v>63.438430300910554</v>
      </c>
      <c r="BO44" s="83">
        <f t="shared" si="86"/>
        <v>62.186768588858989</v>
      </c>
      <c r="BP44" s="83">
        <f t="shared" si="86"/>
        <v>60.989045304564478</v>
      </c>
      <c r="BQ44" s="83">
        <f t="shared" si="86"/>
        <v>59.855410450465001</v>
      </c>
      <c r="BR44" s="83">
        <f t="shared" si="86"/>
        <v>58.79075367764743</v>
      </c>
      <c r="BS44" s="83">
        <f t="shared" si="86"/>
        <v>57.793971034722553</v>
      </c>
      <c r="BT44" s="105">
        <f t="shared" si="86"/>
        <v>56.85723463380701</v>
      </c>
      <c r="BU44" s="83">
        <f t="shared" si="86"/>
        <v>55.965406572676414</v>
      </c>
      <c r="BV44" s="83">
        <f t="shared" ref="BV44:DS44" si="87">BU44-BO45+BV45</f>
        <v>55.087210561046561</v>
      </c>
      <c r="BW44" s="83">
        <f t="shared" si="87"/>
        <v>54.200003444280554</v>
      </c>
      <c r="BX44" s="83">
        <f t="shared" si="87"/>
        <v>53.316132320048801</v>
      </c>
      <c r="BY44" s="83">
        <f t="shared" si="87"/>
        <v>52.448276094662184</v>
      </c>
      <c r="BZ44" s="83">
        <f t="shared" si="87"/>
        <v>51.608476821661029</v>
      </c>
      <c r="CA44" s="105">
        <f t="shared" si="87"/>
        <v>50.80690763232684</v>
      </c>
      <c r="CB44" s="83">
        <f t="shared" si="87"/>
        <v>50.050403474348336</v>
      </c>
      <c r="CC44" s="83">
        <f t="shared" si="87"/>
        <v>49.319041250379776</v>
      </c>
      <c r="CD44" s="83">
        <f t="shared" si="87"/>
        <v>48.605030686661728</v>
      </c>
      <c r="CE44" s="83">
        <f t="shared" si="87"/>
        <v>47.906098047872007</v>
      </c>
      <c r="CF44" s="83">
        <f t="shared" si="87"/>
        <v>47.220870223027489</v>
      </c>
      <c r="CG44" s="83">
        <f t="shared" si="87"/>
        <v>46.549020944889108</v>
      </c>
      <c r="CH44" s="105">
        <f t="shared" si="87"/>
        <v>45.891367456634875</v>
      </c>
      <c r="CI44" s="83">
        <f t="shared" si="87"/>
        <v>45.249866706244582</v>
      </c>
      <c r="CJ44" s="83">
        <f t="shared" si="87"/>
        <v>44.627487588882019</v>
      </c>
      <c r="CK44" s="83">
        <f t="shared" si="87"/>
        <v>44.025025025685132</v>
      </c>
      <c r="CL44" s="83">
        <f t="shared" si="87"/>
        <v>43.442887120954552</v>
      </c>
      <c r="CM44" s="83">
        <f t="shared" si="87"/>
        <v>42.88051040712331</v>
      </c>
      <c r="CN44" s="83">
        <f t="shared" si="87"/>
        <v>42.336530174652829</v>
      </c>
      <c r="CO44" s="105">
        <f t="shared" si="87"/>
        <v>41.809024777693296</v>
      </c>
      <c r="CP44" s="83">
        <f t="shared" si="87"/>
        <v>41.295841146436722</v>
      </c>
      <c r="CQ44" s="83">
        <f t="shared" si="87"/>
        <v>40.795001422827028</v>
      </c>
      <c r="CR44" s="83">
        <f t="shared" si="87"/>
        <v>40.306275547101706</v>
      </c>
      <c r="CS44" s="83">
        <f t="shared" si="87"/>
        <v>39.830387283811454</v>
      </c>
      <c r="CT44" s="83">
        <f t="shared" si="87"/>
        <v>39.367897733769098</v>
      </c>
      <c r="CU44" s="83">
        <f t="shared" si="87"/>
        <v>38.91909052011583</v>
      </c>
      <c r="CV44" s="105">
        <f t="shared" si="87"/>
        <v>38.483885054658408</v>
      </c>
      <c r="CW44" s="83">
        <f t="shared" si="87"/>
        <v>38.061792266011437</v>
      </c>
      <c r="CX44" s="83">
        <f t="shared" si="87"/>
        <v>37.651928914768945</v>
      </c>
      <c r="CY44" s="83">
        <f t="shared" si="87"/>
        <v>37.253669140457205</v>
      </c>
      <c r="CZ44" s="83">
        <f t="shared" si="87"/>
        <v>36.866535611333497</v>
      </c>
      <c r="DA44" s="83">
        <f t="shared" si="87"/>
        <v>36.490130999200346</v>
      </c>
      <c r="DB44" s="83">
        <f t="shared" si="87"/>
        <v>36.124150209478508</v>
      </c>
      <c r="DC44" s="83">
        <f t="shared" si="87"/>
        <v>35.768373505428741</v>
      </c>
      <c r="DD44" s="105">
        <f t="shared" si="87"/>
        <v>35.422640255912576</v>
      </c>
      <c r="DE44" s="83">
        <f t="shared" si="87"/>
        <v>35.086804963373581</v>
      </c>
      <c r="DF44" s="83">
        <f t="shared" si="87"/>
        <v>34.760678900352126</v>
      </c>
      <c r="DG44" s="83">
        <f t="shared" si="87"/>
        <v>34.44402112506252</v>
      </c>
      <c r="DH44" s="83">
        <f t="shared" si="87"/>
        <v>34.136516242321989</v>
      </c>
      <c r="DI44" s="83">
        <f t="shared" si="87"/>
        <v>33.83781008730567</v>
      </c>
      <c r="DJ44" s="83">
        <f t="shared" si="87"/>
        <v>33.547547493292228</v>
      </c>
      <c r="DK44" s="105">
        <f t="shared" si="87"/>
        <v>33.265407749805703</v>
      </c>
      <c r="DL44" s="83">
        <f t="shared" si="87"/>
        <v>32.991132520027648</v>
      </c>
      <c r="DM44" s="83">
        <f t="shared" si="87"/>
        <v>32.724540373185732</v>
      </c>
      <c r="DN44" s="83">
        <f t="shared" si="87"/>
        <v>32.465471624120589</v>
      </c>
      <c r="DO44" s="83">
        <f t="shared" si="87"/>
        <v>32.213754826779166</v>
      </c>
      <c r="DP44" s="83">
        <f t="shared" si="87"/>
        <v>31.969202274044282</v>
      </c>
      <c r="DQ44" s="83">
        <f t="shared" si="87"/>
        <v>31.731610036258544</v>
      </c>
      <c r="DR44" s="83">
        <f t="shared" si="87"/>
        <v>31.500762881596561</v>
      </c>
      <c r="DS44" s="83">
        <f t="shared" si="87"/>
        <v>31.276443776482754</v>
      </c>
    </row>
    <row r="45" spans="1:123" s="95" customFormat="1" x14ac:dyDescent="0.25">
      <c r="A45" s="87" t="s">
        <v>121</v>
      </c>
      <c r="B45" s="94"/>
      <c r="C45" s="88">
        <f t="shared" si="85"/>
        <v>0.48655161613587006</v>
      </c>
      <c r="D45" s="89">
        <f t="shared" ref="D45:H45" si="88">D44-C44</f>
        <v>0.57899642320168532</v>
      </c>
      <c r="E45" s="89">
        <f t="shared" si="88"/>
        <v>0.68900574361000544</v>
      </c>
      <c r="F45" s="89">
        <f t="shared" si="88"/>
        <v>0.81991683489590717</v>
      </c>
      <c r="G45" s="89">
        <f t="shared" si="88"/>
        <v>0.97570103352612936</v>
      </c>
      <c r="H45" s="89">
        <f t="shared" si="88"/>
        <v>1.1610842298960939</v>
      </c>
      <c r="I45" s="89">
        <f>I44-H44</f>
        <v>1.381690233576351</v>
      </c>
      <c r="J45" s="87">
        <f t="shared" ref="J45:P45" si="89">C30*(1-$F$5)</f>
        <v>2.0443754053722683</v>
      </c>
      <c r="K45" s="87">
        <f t="shared" si="89"/>
        <v>2.4328067323929989</v>
      </c>
      <c r="L45" s="87">
        <f t="shared" si="89"/>
        <v>2.8950400115476684</v>
      </c>
      <c r="M45" s="87">
        <f t="shared" si="89"/>
        <v>3.4450976137417242</v>
      </c>
      <c r="N45" s="87">
        <f t="shared" si="89"/>
        <v>4.0996661603526512</v>
      </c>
      <c r="O45" s="87">
        <f t="shared" si="89"/>
        <v>4.8786027308196553</v>
      </c>
      <c r="P45" s="96">
        <f t="shared" si="89"/>
        <v>5.8055372496753908</v>
      </c>
      <c r="Q45" s="87">
        <f>J30*(1-$F$5)</f>
        <v>6.9085893271137175</v>
      </c>
      <c r="R45" s="87">
        <f t="shared" ref="R45:CC45" si="90">K30*(1-$F$5)</f>
        <v>8.2212212992653235</v>
      </c>
      <c r="S45" s="87">
        <f t="shared" si="90"/>
        <v>9.7832533461257327</v>
      </c>
      <c r="T45" s="87">
        <f t="shared" si="90"/>
        <v>11.642071481889623</v>
      </c>
      <c r="U45" s="87">
        <f t="shared" si="90"/>
        <v>13.854065063448658</v>
      </c>
      <c r="V45" s="87">
        <f t="shared" si="90"/>
        <v>16.486337425503898</v>
      </c>
      <c r="W45" s="96">
        <f t="shared" si="90"/>
        <v>19.618741536349631</v>
      </c>
      <c r="X45" s="87">
        <f t="shared" si="90"/>
        <v>25.030166111256815</v>
      </c>
      <c r="Y45" s="87">
        <f t="shared" si="90"/>
        <v>10.522508680564361</v>
      </c>
      <c r="Z45" s="87">
        <f t="shared" si="90"/>
        <v>12.032777348379387</v>
      </c>
      <c r="AA45" s="87">
        <f t="shared" si="90"/>
        <v>13.828249254823227</v>
      </c>
      <c r="AB45" s="87">
        <f t="shared" si="90"/>
        <v>15.962419770428205</v>
      </c>
      <c r="AC45" s="87">
        <f t="shared" si="90"/>
        <v>18.498673222140916</v>
      </c>
      <c r="AD45" s="96">
        <f t="shared" si="90"/>
        <v>21.512050448663953</v>
      </c>
      <c r="AE45" s="87">
        <f t="shared" si="90"/>
        <v>25.091306874784905</v>
      </c>
      <c r="AF45" s="87">
        <f t="shared" si="90"/>
        <v>11.581675314564453</v>
      </c>
      <c r="AG45" s="87">
        <f t="shared" si="90"/>
        <v>11.835157505854601</v>
      </c>
      <c r="AH45" s="87">
        <f t="shared" si="90"/>
        <v>12.099602935758154</v>
      </c>
      <c r="AI45" s="87">
        <f t="shared" si="90"/>
        <v>12.377036721034319</v>
      </c>
      <c r="AJ45" s="167">
        <f t="shared" si="90"/>
        <v>12.669821490988602</v>
      </c>
      <c r="AK45" s="96">
        <f t="shared" si="90"/>
        <v>12.980702829925713</v>
      </c>
      <c r="AL45" s="87">
        <f t="shared" si="90"/>
        <v>13.312855936831181</v>
      </c>
      <c r="AM45" s="87">
        <f t="shared" si="90"/>
        <v>13.898788317414533</v>
      </c>
      <c r="AN45" s="87">
        <f t="shared" si="90"/>
        <v>14.002397047368989</v>
      </c>
      <c r="AO45" s="87">
        <f t="shared" si="90"/>
        <v>13.998062567669496</v>
      </c>
      <c r="AP45" s="87">
        <f t="shared" si="90"/>
        <v>13.862849407143207</v>
      </c>
      <c r="AQ45" s="167">
        <f t="shared" si="90"/>
        <v>13.569515458971351</v>
      </c>
      <c r="AR45" s="96">
        <f t="shared" si="90"/>
        <v>13.085690614675995</v>
      </c>
      <c r="AS45" s="87">
        <f t="shared" si="90"/>
        <v>12.372894754497164</v>
      </c>
      <c r="AT45" s="87">
        <f t="shared" si="90"/>
        <v>11.449788429113866</v>
      </c>
      <c r="AU45" s="87">
        <f t="shared" si="90"/>
        <v>11.619214761134391</v>
      </c>
      <c r="AV45" s="87">
        <f t="shared" si="90"/>
        <v>11.737645444409312</v>
      </c>
      <c r="AW45" s="87">
        <f t="shared" si="90"/>
        <v>11.787603418059417</v>
      </c>
      <c r="AX45" s="167">
        <f t="shared" si="90"/>
        <v>11.748163402260538</v>
      </c>
      <c r="AY45" s="96">
        <f t="shared" si="90"/>
        <v>11.594311670311694</v>
      </c>
      <c r="AZ45" s="87">
        <f t="shared" si="90"/>
        <v>10.54310622673848</v>
      </c>
      <c r="BA45" s="87">
        <f t="shared" si="90"/>
        <v>10.097426907391158</v>
      </c>
      <c r="BB45" s="87">
        <f t="shared" si="90"/>
        <v>9.9737912774176589</v>
      </c>
      <c r="BC45" s="87">
        <f t="shared" si="90"/>
        <v>9.85140515679036</v>
      </c>
      <c r="BD45" s="87">
        <f t="shared" si="90"/>
        <v>9.7314336235269838</v>
      </c>
      <c r="BE45" s="167">
        <f t="shared" si="90"/>
        <v>9.6148153380809021</v>
      </c>
      <c r="BF45" s="96">
        <f t="shared" si="90"/>
        <v>9.5022103774037632</v>
      </c>
      <c r="BG45" s="87">
        <f t="shared" si="90"/>
        <v>9.3939396982230505</v>
      </c>
      <c r="BH45" s="87">
        <f t="shared" si="90"/>
        <v>9.2384984884403867</v>
      </c>
      <c r="BI45" s="87">
        <f t="shared" si="90"/>
        <v>9.0803178980811694</v>
      </c>
      <c r="BJ45" s="87">
        <f t="shared" si="90"/>
        <v>8.9026548982194349</v>
      </c>
      <c r="BK45" s="87">
        <f t="shared" si="90"/>
        <v>8.7106485758489018</v>
      </c>
      <c r="BL45" s="167">
        <f t="shared" si="90"/>
        <v>8.5108915093125308</v>
      </c>
      <c r="BM45" s="96">
        <f t="shared" si="90"/>
        <v>8.3116529824250094</v>
      </c>
      <c r="BN45" s="87">
        <f t="shared" si="90"/>
        <v>8.12296796892063</v>
      </c>
      <c r="BO45" s="87">
        <f t="shared" si="90"/>
        <v>7.9868367763888211</v>
      </c>
      <c r="BP45" s="87">
        <f t="shared" si="90"/>
        <v>7.8825946137866572</v>
      </c>
      <c r="BQ45" s="87">
        <f t="shared" si="90"/>
        <v>7.7690200441199542</v>
      </c>
      <c r="BR45" s="87">
        <f t="shared" si="90"/>
        <v>7.6459918030313316</v>
      </c>
      <c r="BS45" s="87">
        <f t="shared" si="90"/>
        <v>7.5141088663876534</v>
      </c>
      <c r="BT45" s="96">
        <f t="shared" si="90"/>
        <v>7.3749165815094635</v>
      </c>
      <c r="BU45" s="87">
        <f t="shared" si="90"/>
        <v>7.2311399077900358</v>
      </c>
      <c r="BV45" s="87">
        <f t="shared" si="90"/>
        <v>7.108640764758964</v>
      </c>
      <c r="BW45" s="87">
        <f t="shared" si="90"/>
        <v>6.9953874970206513</v>
      </c>
      <c r="BX45" s="87">
        <f t="shared" si="90"/>
        <v>6.8851489198882039</v>
      </c>
      <c r="BY45" s="87">
        <f t="shared" si="90"/>
        <v>6.7781355776447123</v>
      </c>
      <c r="BZ45" s="87">
        <f t="shared" si="90"/>
        <v>6.6743095933864929</v>
      </c>
      <c r="CA45" s="96">
        <f t="shared" si="90"/>
        <v>6.5733473921752807</v>
      </c>
      <c r="CB45" s="87">
        <f t="shared" si="90"/>
        <v>6.4746357498115348</v>
      </c>
      <c r="CC45" s="87">
        <f t="shared" si="90"/>
        <v>6.377278540790404</v>
      </c>
      <c r="CD45" s="87">
        <f t="shared" ref="CD45:DS45" si="91">BW30*(1-$F$5)</f>
        <v>6.2813769333026004</v>
      </c>
      <c r="CE45" s="87">
        <f t="shared" si="91"/>
        <v>6.1862162810984778</v>
      </c>
      <c r="CF45" s="87">
        <f t="shared" si="91"/>
        <v>6.0929077528001905</v>
      </c>
      <c r="CG45" s="87">
        <f t="shared" si="91"/>
        <v>6.0024603152481184</v>
      </c>
      <c r="CH45" s="96">
        <f t="shared" si="91"/>
        <v>5.915693903921043</v>
      </c>
      <c r="CI45" s="87">
        <f t="shared" si="91"/>
        <v>5.8331349994212385</v>
      </c>
      <c r="CJ45" s="87">
        <f t="shared" si="91"/>
        <v>5.7548994234278439</v>
      </c>
      <c r="CK45" s="87">
        <f t="shared" si="91"/>
        <v>5.6789143701057148</v>
      </c>
      <c r="CL45" s="87">
        <f t="shared" si="91"/>
        <v>5.6040783763678919</v>
      </c>
      <c r="CM45" s="87">
        <f t="shared" si="91"/>
        <v>5.5305310389689435</v>
      </c>
      <c r="CN45" s="87">
        <f t="shared" si="91"/>
        <v>5.4584800827776361</v>
      </c>
      <c r="CO45" s="96">
        <f t="shared" si="91"/>
        <v>5.3881885069615159</v>
      </c>
      <c r="CP45" s="87">
        <f t="shared" si="91"/>
        <v>5.3199513681646655</v>
      </c>
      <c r="CQ45" s="87">
        <f t="shared" si="91"/>
        <v>5.2540596998181499</v>
      </c>
      <c r="CR45" s="87">
        <f t="shared" si="91"/>
        <v>5.1901884943803962</v>
      </c>
      <c r="CS45" s="87">
        <f t="shared" si="91"/>
        <v>5.1281901130776459</v>
      </c>
      <c r="CT45" s="87">
        <f t="shared" si="91"/>
        <v>5.0680414889265881</v>
      </c>
      <c r="CU45" s="87">
        <f t="shared" si="91"/>
        <v>5.0096728691243637</v>
      </c>
      <c r="CV45" s="96">
        <f t="shared" si="91"/>
        <v>4.9529830415040923</v>
      </c>
      <c r="CW45" s="87">
        <f t="shared" si="91"/>
        <v>4.8978585795176919</v>
      </c>
      <c r="CX45" s="87">
        <f t="shared" si="91"/>
        <v>4.8441963485756565</v>
      </c>
      <c r="CY45" s="87">
        <f t="shared" si="91"/>
        <v>4.7919287200686567</v>
      </c>
      <c r="CZ45" s="87">
        <f t="shared" si="91"/>
        <v>4.7410565839539354</v>
      </c>
      <c r="DA45" s="87">
        <f t="shared" si="91"/>
        <v>4.6916368767934404</v>
      </c>
      <c r="DB45" s="87">
        <f t="shared" si="91"/>
        <v>4.6436920794025287</v>
      </c>
      <c r="DC45" s="87">
        <f t="shared" si="91"/>
        <v>4.5972063374543222</v>
      </c>
      <c r="DD45" s="96">
        <f t="shared" si="91"/>
        <v>4.5521253300015285</v>
      </c>
      <c r="DE45" s="87">
        <f t="shared" si="91"/>
        <v>4.5083610560366605</v>
      </c>
      <c r="DF45" s="87">
        <f t="shared" si="91"/>
        <v>4.4658026570472007</v>
      </c>
      <c r="DG45" s="87">
        <f t="shared" si="91"/>
        <v>4.4243988086643302</v>
      </c>
      <c r="DH45" s="87">
        <f t="shared" si="91"/>
        <v>4.3841319940529049</v>
      </c>
      <c r="DI45" s="87">
        <f t="shared" si="91"/>
        <v>4.3449859243862079</v>
      </c>
      <c r="DJ45" s="87">
        <f t="shared" si="91"/>
        <v>4.3069437434408853</v>
      </c>
      <c r="DK45" s="96">
        <f t="shared" si="91"/>
        <v>4.2699855865150083</v>
      </c>
      <c r="DL45" s="87">
        <f t="shared" si="91"/>
        <v>4.2340858262586067</v>
      </c>
      <c r="DM45" s="87">
        <f t="shared" si="91"/>
        <v>4.1992105102052806</v>
      </c>
      <c r="DN45" s="87">
        <f t="shared" si="91"/>
        <v>4.1653300595991825</v>
      </c>
      <c r="DO45" s="87">
        <f t="shared" si="91"/>
        <v>4.1324151967114799</v>
      </c>
      <c r="DP45" s="87">
        <f t="shared" si="91"/>
        <v>4.1004333716513246</v>
      </c>
      <c r="DQ45" s="87">
        <f t="shared" si="91"/>
        <v>4.0693515056551472</v>
      </c>
      <c r="DR45" s="87">
        <f t="shared" si="91"/>
        <v>4.0391384318530248</v>
      </c>
      <c r="DS45" s="87">
        <f t="shared" si="91"/>
        <v>4.0097667211447998</v>
      </c>
    </row>
    <row r="46" spans="1:123" x14ac:dyDescent="0.25">
      <c r="A46" t="s">
        <v>113</v>
      </c>
      <c r="B46" s="60"/>
      <c r="C46" s="109">
        <f t="shared" si="85"/>
        <v>0.8825201075098914</v>
      </c>
      <c r="D46" s="109">
        <f t="shared" si="85"/>
        <v>1.0501989279367707</v>
      </c>
      <c r="E46" s="109">
        <f t="shared" si="85"/>
        <v>1.249736724244757</v>
      </c>
      <c r="F46" s="109">
        <f t="shared" si="85"/>
        <v>1.4871867018512608</v>
      </c>
      <c r="G46" s="109">
        <f t="shared" si="85"/>
        <v>1.7697521752030003</v>
      </c>
      <c r="H46" s="109">
        <f>I46/(1+$V$5)</f>
        <v>2.1060050884915702</v>
      </c>
      <c r="I46" s="82">
        <f>V8*AJ6</f>
        <v>2.5061460553049684</v>
      </c>
      <c r="J46" s="83">
        <f t="shared" ref="J46:BU46" si="92">I46-C47+J47</f>
        <v>2.9572957428412936</v>
      </c>
      <c r="K46" s="83">
        <f t="shared" si="92"/>
        <v>3.4941638710095209</v>
      </c>
      <c r="L46" s="83">
        <f t="shared" si="92"/>
        <v>4.1330369435297118</v>
      </c>
      <c r="M46" s="83">
        <f t="shared" si="92"/>
        <v>4.8932958998287388</v>
      </c>
      <c r="N46" s="83">
        <f t="shared" si="92"/>
        <v>5.7980040578245813</v>
      </c>
      <c r="O46" s="83">
        <f t="shared" si="92"/>
        <v>6.8746067658396326</v>
      </c>
      <c r="P46" s="105">
        <f t="shared" si="92"/>
        <v>8.1557639883775437</v>
      </c>
      <c r="Q46" s="83">
        <f t="shared" si="92"/>
        <v>9.5644525743819848</v>
      </c>
      <c r="R46" s="83">
        <f t="shared" si="92"/>
        <v>11.240791991727267</v>
      </c>
      <c r="S46" s="83">
        <f t="shared" si="92"/>
        <v>13.235635898368155</v>
      </c>
      <c r="T46" s="83">
        <f t="shared" si="92"/>
        <v>15.609500147270813</v>
      </c>
      <c r="U46" s="83">
        <f t="shared" si="92"/>
        <v>18.43439860346497</v>
      </c>
      <c r="V46" s="83">
        <f t="shared" si="92"/>
        <v>21.796027766336024</v>
      </c>
      <c r="W46" s="105">
        <f t="shared" si="92"/>
        <v>25.796366470152574</v>
      </c>
      <c r="X46" s="83">
        <f t="shared" si="92"/>
        <v>27.108311849132864</v>
      </c>
      <c r="Y46" s="83">
        <f t="shared" si="92"/>
        <v>26.116405912855281</v>
      </c>
      <c r="Z46" s="83">
        <f t="shared" si="92"/>
        <v>24.866905408917411</v>
      </c>
      <c r="AA46" s="83">
        <f t="shared" si="92"/>
        <v>23.310807353388157</v>
      </c>
      <c r="AB46" s="83">
        <f t="shared" si="92"/>
        <v>21.389774689103785</v>
      </c>
      <c r="AC46" s="83">
        <f t="shared" si="92"/>
        <v>19.034353650544485</v>
      </c>
      <c r="AD46" s="105">
        <f t="shared" si="92"/>
        <v>16.161848741227637</v>
      </c>
      <c r="AE46" s="83">
        <f t="shared" si="92"/>
        <v>16.122246443177204</v>
      </c>
      <c r="AF46" s="83">
        <f t="shared" si="92"/>
        <v>16.240515475333574</v>
      </c>
      <c r="AG46" s="83">
        <f t="shared" si="92"/>
        <v>16.169929031013876</v>
      </c>
      <c r="AH46" s="83">
        <f t="shared" si="92"/>
        <v>15.869161065981274</v>
      </c>
      <c r="AI46" s="83">
        <f t="shared" si="92"/>
        <v>15.289045654588659</v>
      </c>
      <c r="AJ46" s="161">
        <f t="shared" si="92"/>
        <v>14.371090128140052</v>
      </c>
      <c r="AK46" s="105">
        <f t="shared" si="92"/>
        <v>13.045706733626561</v>
      </c>
      <c r="AL46" s="83">
        <f t="shared" si="92"/>
        <v>11.230109742940073</v>
      </c>
      <c r="AM46" s="83">
        <f t="shared" si="92"/>
        <v>11.186430042696077</v>
      </c>
      <c r="AN46" s="83">
        <f t="shared" si="92"/>
        <v>11.148214124463781</v>
      </c>
      <c r="AO46" s="83">
        <f t="shared" si="92"/>
        <v>11.105435268492769</v>
      </c>
      <c r="AP46" s="83">
        <f t="shared" si="92"/>
        <v>11.045776675822651</v>
      </c>
      <c r="AQ46" s="161">
        <f t="shared" si="92"/>
        <v>10.954209894767219</v>
      </c>
      <c r="AR46" s="105">
        <f t="shared" si="92"/>
        <v>10.812497405888617</v>
      </c>
      <c r="AS46" s="83">
        <f t="shared" si="92"/>
        <v>10.598606539835991</v>
      </c>
      <c r="AT46" s="83">
        <f t="shared" si="92"/>
        <v>10.243036933686497</v>
      </c>
      <c r="AU46" s="83">
        <f t="shared" si="92"/>
        <v>9.896992108168476</v>
      </c>
      <c r="AV46" s="83">
        <f t="shared" si="92"/>
        <v>9.5735179115523348</v>
      </c>
      <c r="AW46" s="83">
        <f t="shared" si="92"/>
        <v>9.2875329205649244</v>
      </c>
      <c r="AX46" s="161">
        <f t="shared" si="92"/>
        <v>9.0561505065857109</v>
      </c>
      <c r="AY46" s="105">
        <f t="shared" si="92"/>
        <v>8.8990617514162551</v>
      </c>
      <c r="AZ46" s="83">
        <f t="shared" si="92"/>
        <v>8.7600885601977208</v>
      </c>
      <c r="BA46" s="83">
        <f t="shared" si="92"/>
        <v>8.7452633523761634</v>
      </c>
      <c r="BB46" s="83">
        <f t="shared" si="92"/>
        <v>8.6831061136304974</v>
      </c>
      <c r="BC46" s="83">
        <f t="shared" si="92"/>
        <v>8.5757109094020336</v>
      </c>
      <c r="BD46" s="83">
        <f t="shared" si="92"/>
        <v>8.4271123680227742</v>
      </c>
      <c r="BE46" s="161">
        <f t="shared" si="92"/>
        <v>8.2436257205261736</v>
      </c>
      <c r="BF46" s="105">
        <f t="shared" si="92"/>
        <v>8.0342482298477478</v>
      </c>
      <c r="BG46" s="83">
        <f t="shared" si="92"/>
        <v>7.890035534034225</v>
      </c>
      <c r="BH46" s="83">
        <f t="shared" si="92"/>
        <v>7.7395158130999366</v>
      </c>
      <c r="BI46" s="83">
        <f t="shared" si="92"/>
        <v>7.6036058318592792</v>
      </c>
      <c r="BJ46" s="83">
        <f t="shared" si="92"/>
        <v>7.4783535209118055</v>
      </c>
      <c r="BK46" s="83">
        <f t="shared" si="92"/>
        <v>7.3596062867578409</v>
      </c>
      <c r="BL46" s="161">
        <f t="shared" si="92"/>
        <v>7.2431246629205148</v>
      </c>
      <c r="BM46" s="105">
        <f t="shared" si="92"/>
        <v>7.1247162775584396</v>
      </c>
      <c r="BN46" s="83">
        <f t="shared" si="92"/>
        <v>7.0003936252638645</v>
      </c>
      <c r="BO46" s="83">
        <f t="shared" si="92"/>
        <v>6.8817673414700762</v>
      </c>
      <c r="BP46" s="83">
        <f t="shared" si="92"/>
        <v>6.765263355067618</v>
      </c>
      <c r="BQ46" s="83">
        <f t="shared" si="92"/>
        <v>6.6540204701041699</v>
      </c>
      <c r="BR46" s="83">
        <f t="shared" si="92"/>
        <v>6.550462946772293</v>
      </c>
      <c r="BS46" s="83">
        <f t="shared" si="92"/>
        <v>6.4561444243324795</v>
      </c>
      <c r="BT46" s="105">
        <f t="shared" si="92"/>
        <v>6.3715755067063959</v>
      </c>
      <c r="BU46" s="83">
        <f t="shared" si="92"/>
        <v>6.2960317415540565</v>
      </c>
      <c r="BV46" s="83">
        <f t="shared" ref="BV46:DS46" si="93">BU46-BO47+BV47</f>
        <v>6.2197367958647281</v>
      </c>
      <c r="BW46" s="83">
        <f t="shared" si="93"/>
        <v>6.1405805915284519</v>
      </c>
      <c r="BX46" s="83">
        <f t="shared" si="93"/>
        <v>6.0591469365207464</v>
      </c>
      <c r="BY46" s="83">
        <f t="shared" si="93"/>
        <v>5.9763867825469754</v>
      </c>
      <c r="BZ46" s="83">
        <f t="shared" si="93"/>
        <v>5.8935311398815191</v>
      </c>
      <c r="CA46" s="105">
        <f t="shared" si="93"/>
        <v>5.8119794257040382</v>
      </c>
      <c r="CB46" s="83">
        <f t="shared" si="93"/>
        <v>5.7331603820067638</v>
      </c>
      <c r="CC46" s="83">
        <f t="shared" si="93"/>
        <v>5.6583648600960821</v>
      </c>
      <c r="CD46" s="83">
        <f t="shared" si="93"/>
        <v>5.5874393166333771</v>
      </c>
      <c r="CE46" s="83">
        <f t="shared" si="93"/>
        <v>5.5197585657869563</v>
      </c>
      <c r="CF46" s="83">
        <f t="shared" si="93"/>
        <v>5.4546802910016963</v>
      </c>
      <c r="CG46" s="83">
        <f t="shared" si="93"/>
        <v>5.391608863580613</v>
      </c>
      <c r="CH46" s="105">
        <f t="shared" si="93"/>
        <v>5.3300581208395368</v>
      </c>
      <c r="CI46" s="83">
        <f t="shared" si="93"/>
        <v>5.2697107220834916</v>
      </c>
      <c r="CJ46" s="83">
        <f t="shared" si="93"/>
        <v>5.2104707326964688</v>
      </c>
      <c r="CK46" s="83">
        <f t="shared" si="93"/>
        <v>5.1525083979509212</v>
      </c>
      <c r="CL46" s="83">
        <f t="shared" si="93"/>
        <v>5.096152085651374</v>
      </c>
      <c r="CM46" s="83">
        <f t="shared" si="93"/>
        <v>5.0415865509768762</v>
      </c>
      <c r="CN46" s="83">
        <f t="shared" si="93"/>
        <v>4.9888523233987847</v>
      </c>
      <c r="CO46" s="105">
        <f t="shared" si="93"/>
        <v>4.9378568383340538</v>
      </c>
      <c r="CP46" s="83">
        <f t="shared" si="93"/>
        <v>4.8883994698837707</v>
      </c>
      <c r="CQ46" s="83">
        <f t="shared" si="93"/>
        <v>4.8402119729461859</v>
      </c>
      <c r="CR46" s="83">
        <f t="shared" si="93"/>
        <v>4.7931998456891289</v>
      </c>
      <c r="CS46" s="83">
        <f t="shared" si="93"/>
        <v>4.7473458934906123</v>
      </c>
      <c r="CT46" s="83">
        <f t="shared" si="93"/>
        <v>4.7026699677969983</v>
      </c>
      <c r="CU46" s="83">
        <f t="shared" si="93"/>
        <v>4.6592110163753251</v>
      </c>
      <c r="CV46" s="105">
        <f t="shared" si="93"/>
        <v>4.6170084163199574</v>
      </c>
      <c r="CW46" s="83">
        <f t="shared" si="93"/>
        <v>4.5760838340204435</v>
      </c>
      <c r="CX46" s="83">
        <f t="shared" si="93"/>
        <v>4.5364254175974885</v>
      </c>
      <c r="CY46" s="83">
        <f t="shared" si="93"/>
        <v>4.4979763990938988</v>
      </c>
      <c r="CZ46" s="83">
        <f t="shared" si="93"/>
        <v>4.4606676318870191</v>
      </c>
      <c r="DA46" s="83">
        <f t="shared" si="93"/>
        <v>4.4244277886058718</v>
      </c>
      <c r="DB46" s="83">
        <f t="shared" si="93"/>
        <v>4.3891929341986389</v>
      </c>
      <c r="DC46" s="83">
        <f t="shared" si="93"/>
        <v>4.3549133912608529</v>
      </c>
      <c r="DD46" s="105">
        <f t="shared" si="93"/>
        <v>4.3215573265359675</v>
      </c>
      <c r="DE46" s="83">
        <f t="shared" si="93"/>
        <v>4.2891105345756824</v>
      </c>
      <c r="DF46" s="83">
        <f t="shared" si="93"/>
        <v>4.2575720371232348</v>
      </c>
      <c r="DG46" s="83">
        <f t="shared" si="93"/>
        <v>4.2269379373176355</v>
      </c>
      <c r="DH46" s="83">
        <f t="shared" si="93"/>
        <v>4.1971932169172614</v>
      </c>
      <c r="DI46" s="83">
        <f t="shared" si="93"/>
        <v>4.168313252701469</v>
      </c>
      <c r="DJ46" s="83">
        <f t="shared" si="93"/>
        <v>4.1402668227668089</v>
      </c>
      <c r="DK46" s="105">
        <f t="shared" si="93"/>
        <v>4.1130201685125707</v>
      </c>
      <c r="DL46" s="83">
        <f t="shared" si="93"/>
        <v>4.0865415272360508</v>
      </c>
      <c r="DM46" s="83">
        <f t="shared" si="93"/>
        <v>4.0608053932568069</v>
      </c>
      <c r="DN46" s="83">
        <f t="shared" si="93"/>
        <v>4.0357908575164299</v>
      </c>
      <c r="DO46" s="83">
        <f t="shared" si="93"/>
        <v>4.0114800387264449</v>
      </c>
      <c r="DP46" s="83">
        <f t="shared" si="93"/>
        <v>3.9878566187661235</v>
      </c>
      <c r="DQ46" s="83">
        <f t="shared" si="93"/>
        <v>3.9649044630228327</v>
      </c>
      <c r="DR46" s="83">
        <f t="shared" si="93"/>
        <v>3.9426065682872444</v>
      </c>
      <c r="DS46" s="83">
        <f t="shared" si="93"/>
        <v>3.9209445473652553</v>
      </c>
    </row>
    <row r="47" spans="1:123" x14ac:dyDescent="0.25">
      <c r="A47" s="87" t="s">
        <v>122</v>
      </c>
      <c r="B47" s="60"/>
      <c r="C47" s="88">
        <f t="shared" si="85"/>
        <v>0.14090657178729354</v>
      </c>
      <c r="D47" s="89">
        <f t="shared" ref="D47:H47" si="94">D46-C46</f>
        <v>0.16767882042687932</v>
      </c>
      <c r="E47" s="89">
        <f t="shared" si="94"/>
        <v>0.19953779630798629</v>
      </c>
      <c r="F47" s="89">
        <f t="shared" si="94"/>
        <v>0.23744997760650377</v>
      </c>
      <c r="G47" s="89">
        <f t="shared" si="94"/>
        <v>0.28256547335173954</v>
      </c>
      <c r="H47" s="89">
        <f t="shared" si="94"/>
        <v>0.33625291328856988</v>
      </c>
      <c r="I47" s="89">
        <f>I46-H46</f>
        <v>0.40014096681339817</v>
      </c>
      <c r="J47" s="87">
        <f t="shared" ref="J47:P47" si="95">C32*(1-$F$6)</f>
        <v>0.59205625932361916</v>
      </c>
      <c r="K47" s="87">
        <f t="shared" si="95"/>
        <v>0.7045469485951068</v>
      </c>
      <c r="L47" s="87">
        <f t="shared" si="95"/>
        <v>0.83841086882817717</v>
      </c>
      <c r="M47" s="87">
        <f t="shared" si="95"/>
        <v>0.99770893390553084</v>
      </c>
      <c r="N47" s="87">
        <f t="shared" si="95"/>
        <v>1.1872736313475816</v>
      </c>
      <c r="O47" s="87">
        <f t="shared" si="95"/>
        <v>1.4128556213036212</v>
      </c>
      <c r="P47" s="96">
        <f t="shared" si="95"/>
        <v>1.6812981893513097</v>
      </c>
      <c r="Q47" s="87">
        <f>J32*(1-$F$6)</f>
        <v>2.0007448453280592</v>
      </c>
      <c r="R47" s="87">
        <f t="shared" ref="R47:CC47" si="96">K32*(1-$F$6)</f>
        <v>2.3808863659403903</v>
      </c>
      <c r="S47" s="87">
        <f t="shared" si="96"/>
        <v>2.833254775469066</v>
      </c>
      <c r="T47" s="87">
        <f t="shared" si="96"/>
        <v>3.3715731828081883</v>
      </c>
      <c r="U47" s="87">
        <f t="shared" si="96"/>
        <v>4.0121720875417406</v>
      </c>
      <c r="V47" s="87">
        <f t="shared" si="96"/>
        <v>4.7744847841746729</v>
      </c>
      <c r="W47" s="96">
        <f t="shared" si="96"/>
        <v>5.6816368931678598</v>
      </c>
      <c r="X47" s="87">
        <f t="shared" si="96"/>
        <v>3.3126902243083522</v>
      </c>
      <c r="Y47" s="87">
        <f t="shared" si="96"/>
        <v>1.388980429662809</v>
      </c>
      <c r="Z47" s="87">
        <f t="shared" si="96"/>
        <v>1.5837542715311945</v>
      </c>
      <c r="AA47" s="87">
        <f t="shared" si="96"/>
        <v>1.8154751272789347</v>
      </c>
      <c r="AB47" s="87">
        <f t="shared" si="96"/>
        <v>2.0911394232573715</v>
      </c>
      <c r="AC47" s="87">
        <f t="shared" si="96"/>
        <v>2.419063745615373</v>
      </c>
      <c r="AD47" s="96">
        <f t="shared" si="96"/>
        <v>2.809131983851012</v>
      </c>
      <c r="AE47" s="87">
        <f t="shared" si="96"/>
        <v>3.2730879262579178</v>
      </c>
      <c r="AF47" s="87">
        <f t="shared" si="96"/>
        <v>1.5072494618191792</v>
      </c>
      <c r="AG47" s="87">
        <f t="shared" si="96"/>
        <v>1.5131678272114975</v>
      </c>
      <c r="AH47" s="87">
        <f t="shared" si="96"/>
        <v>1.5147071622463326</v>
      </c>
      <c r="AI47" s="87">
        <f t="shared" si="96"/>
        <v>1.5110240118647544</v>
      </c>
      <c r="AJ47" s="167">
        <f t="shared" si="96"/>
        <v>1.5011082191667673</v>
      </c>
      <c r="AK47" s="96">
        <f t="shared" si="96"/>
        <v>1.4837485893375209</v>
      </c>
      <c r="AL47" s="87">
        <f t="shared" si="96"/>
        <v>1.4574909355714285</v>
      </c>
      <c r="AM47" s="87">
        <f t="shared" si="96"/>
        <v>1.4635697615751835</v>
      </c>
      <c r="AN47" s="87">
        <f t="shared" si="96"/>
        <v>1.4749519089791994</v>
      </c>
      <c r="AO47" s="87">
        <f t="shared" si="96"/>
        <v>1.4719283062753226</v>
      </c>
      <c r="AP47" s="87">
        <f t="shared" si="96"/>
        <v>1.4513654191946381</v>
      </c>
      <c r="AQ47" s="167">
        <f t="shared" si="96"/>
        <v>1.4095414381113349</v>
      </c>
      <c r="AR47" s="96">
        <f t="shared" si="96"/>
        <v>1.3420361004589203</v>
      </c>
      <c r="AS47" s="87">
        <f t="shared" si="96"/>
        <v>1.2436000695188019</v>
      </c>
      <c r="AT47" s="87">
        <f t="shared" si="96"/>
        <v>1.1080001554256889</v>
      </c>
      <c r="AU47" s="87">
        <f t="shared" si="96"/>
        <v>1.1289070834611798</v>
      </c>
      <c r="AV47" s="87">
        <f t="shared" si="96"/>
        <v>1.1484541096591827</v>
      </c>
      <c r="AW47" s="87">
        <f t="shared" si="96"/>
        <v>1.1653804282072289</v>
      </c>
      <c r="AX47" s="167">
        <f t="shared" si="96"/>
        <v>1.1781590241321207</v>
      </c>
      <c r="AY47" s="96">
        <f t="shared" si="96"/>
        <v>1.1849473452894648</v>
      </c>
      <c r="AZ47" s="87">
        <f t="shared" si="96"/>
        <v>1.1046268783002684</v>
      </c>
      <c r="BA47" s="87">
        <f t="shared" si="96"/>
        <v>1.0931749476041306</v>
      </c>
      <c r="BB47" s="87">
        <f t="shared" si="96"/>
        <v>1.0667498447155135</v>
      </c>
      <c r="BC47" s="87">
        <f t="shared" si="96"/>
        <v>1.0410589054307189</v>
      </c>
      <c r="BD47" s="87">
        <f t="shared" si="96"/>
        <v>1.0167818868279692</v>
      </c>
      <c r="BE47" s="167">
        <f t="shared" si="96"/>
        <v>0.99467237663552066</v>
      </c>
      <c r="BF47" s="96">
        <f t="shared" si="96"/>
        <v>0.97556985461103829</v>
      </c>
      <c r="BG47" s="87">
        <f t="shared" si="96"/>
        <v>0.9604141824867457</v>
      </c>
      <c r="BH47" s="87">
        <f t="shared" si="96"/>
        <v>0.94265522666984258</v>
      </c>
      <c r="BI47" s="87">
        <f t="shared" si="96"/>
        <v>0.93083986347485592</v>
      </c>
      <c r="BJ47" s="87">
        <f t="shared" si="96"/>
        <v>0.91580659448324542</v>
      </c>
      <c r="BK47" s="87">
        <f t="shared" si="96"/>
        <v>0.89803465267400495</v>
      </c>
      <c r="BL47" s="167">
        <f t="shared" si="96"/>
        <v>0.87819075279819481</v>
      </c>
      <c r="BM47" s="96">
        <f t="shared" si="96"/>
        <v>0.85716146924896242</v>
      </c>
      <c r="BN47" s="87">
        <f t="shared" si="96"/>
        <v>0.83609153019217053</v>
      </c>
      <c r="BO47" s="87">
        <f t="shared" si="96"/>
        <v>0.82402894287605399</v>
      </c>
      <c r="BP47" s="87">
        <f t="shared" si="96"/>
        <v>0.81433587707239774</v>
      </c>
      <c r="BQ47" s="87">
        <f t="shared" si="96"/>
        <v>0.80456370951979705</v>
      </c>
      <c r="BR47" s="87">
        <f t="shared" si="96"/>
        <v>0.794477129342128</v>
      </c>
      <c r="BS47" s="87">
        <f t="shared" si="96"/>
        <v>0.78387223035838116</v>
      </c>
      <c r="BT47" s="96">
        <f t="shared" si="96"/>
        <v>0.77259255162287865</v>
      </c>
      <c r="BU47" s="87">
        <f t="shared" si="96"/>
        <v>0.76054776503983124</v>
      </c>
      <c r="BV47" s="87">
        <f t="shared" si="96"/>
        <v>0.74773399718672551</v>
      </c>
      <c r="BW47" s="87">
        <f t="shared" si="96"/>
        <v>0.7351796727361215</v>
      </c>
      <c r="BX47" s="87">
        <f t="shared" si="96"/>
        <v>0.72313005451209089</v>
      </c>
      <c r="BY47" s="87">
        <f t="shared" si="96"/>
        <v>0.71171697536835643</v>
      </c>
      <c r="BZ47" s="87">
        <f t="shared" si="96"/>
        <v>0.70101658769292452</v>
      </c>
      <c r="CA47" s="96">
        <f t="shared" si="96"/>
        <v>0.69104083744539735</v>
      </c>
      <c r="CB47" s="87">
        <f t="shared" si="96"/>
        <v>0.68172872134255724</v>
      </c>
      <c r="CC47" s="87">
        <f t="shared" si="96"/>
        <v>0.67293847527604345</v>
      </c>
      <c r="CD47" s="87">
        <f t="shared" ref="CD47:DS47" si="97">BW32*(1-$F$6)</f>
        <v>0.66425412927341676</v>
      </c>
      <c r="CE47" s="87">
        <f t="shared" si="97"/>
        <v>0.65544930366566989</v>
      </c>
      <c r="CF47" s="87">
        <f t="shared" si="97"/>
        <v>0.64663870058309703</v>
      </c>
      <c r="CG47" s="87">
        <f t="shared" si="97"/>
        <v>0.63794516027184156</v>
      </c>
      <c r="CH47" s="96">
        <f t="shared" si="97"/>
        <v>0.62949009470432171</v>
      </c>
      <c r="CI47" s="87">
        <f t="shared" si="97"/>
        <v>0.62138132258651124</v>
      </c>
      <c r="CJ47" s="87">
        <f t="shared" si="97"/>
        <v>0.61369848588902121</v>
      </c>
      <c r="CK47" s="87">
        <f t="shared" si="97"/>
        <v>0.60629179452786919</v>
      </c>
      <c r="CL47" s="87">
        <f t="shared" si="97"/>
        <v>0.59909299136612271</v>
      </c>
      <c r="CM47" s="87">
        <f t="shared" si="97"/>
        <v>0.59207316590859915</v>
      </c>
      <c r="CN47" s="87">
        <f t="shared" si="97"/>
        <v>0.58521093269375002</v>
      </c>
      <c r="CO47" s="96">
        <f t="shared" si="97"/>
        <v>0.57849460963959076</v>
      </c>
      <c r="CP47" s="87">
        <f t="shared" si="97"/>
        <v>0.57192395413622799</v>
      </c>
      <c r="CQ47" s="87">
        <f t="shared" si="97"/>
        <v>0.56551098895143603</v>
      </c>
      <c r="CR47" s="87">
        <f t="shared" si="97"/>
        <v>0.55927966727081213</v>
      </c>
      <c r="CS47" s="87">
        <f t="shared" si="97"/>
        <v>0.5532390391676052</v>
      </c>
      <c r="CT47" s="87">
        <f t="shared" si="97"/>
        <v>0.54739724021498504</v>
      </c>
      <c r="CU47" s="87">
        <f t="shared" si="97"/>
        <v>0.5417519812720768</v>
      </c>
      <c r="CV47" s="96">
        <f t="shared" si="97"/>
        <v>0.53629200958422241</v>
      </c>
      <c r="CW47" s="87">
        <f t="shared" si="97"/>
        <v>0.5309993718367142</v>
      </c>
      <c r="CX47" s="87">
        <f t="shared" si="97"/>
        <v>0.52585257252848083</v>
      </c>
      <c r="CY47" s="87">
        <f t="shared" si="97"/>
        <v>0.52083064876722274</v>
      </c>
      <c r="CZ47" s="87">
        <f t="shared" si="97"/>
        <v>0.5159302719607255</v>
      </c>
      <c r="DA47" s="87">
        <f t="shared" si="97"/>
        <v>0.51115739693383733</v>
      </c>
      <c r="DB47" s="87">
        <f t="shared" si="97"/>
        <v>0.50651712686484385</v>
      </c>
      <c r="DC47" s="87">
        <f t="shared" si="97"/>
        <v>0.50201246664643662</v>
      </c>
      <c r="DD47" s="96">
        <f t="shared" si="97"/>
        <v>0.49764330711182908</v>
      </c>
      <c r="DE47" s="87">
        <f t="shared" si="97"/>
        <v>0.49340578056819573</v>
      </c>
      <c r="DF47" s="87">
        <f t="shared" si="97"/>
        <v>0.48929215131477505</v>
      </c>
      <c r="DG47" s="87">
        <f t="shared" si="97"/>
        <v>0.48529617215512577</v>
      </c>
      <c r="DH47" s="87">
        <f t="shared" si="97"/>
        <v>0.48141267653346326</v>
      </c>
      <c r="DI47" s="87">
        <f t="shared" si="97"/>
        <v>0.47763716264905109</v>
      </c>
      <c r="DJ47" s="87">
        <f t="shared" si="97"/>
        <v>0.47396603671177662</v>
      </c>
      <c r="DK47" s="96">
        <f t="shared" si="97"/>
        <v>0.47039665285759058</v>
      </c>
      <c r="DL47" s="87">
        <f t="shared" si="97"/>
        <v>0.46692713929167595</v>
      </c>
      <c r="DM47" s="87">
        <f t="shared" si="97"/>
        <v>0.46355601733553137</v>
      </c>
      <c r="DN47" s="87">
        <f t="shared" si="97"/>
        <v>0.46028163641474862</v>
      </c>
      <c r="DO47" s="87">
        <f t="shared" si="97"/>
        <v>0.45710185774347839</v>
      </c>
      <c r="DP47" s="87">
        <f t="shared" si="97"/>
        <v>0.45401374268873007</v>
      </c>
      <c r="DQ47" s="87">
        <f t="shared" si="97"/>
        <v>0.45101388096848583</v>
      </c>
      <c r="DR47" s="87">
        <f t="shared" si="97"/>
        <v>0.44809875812200234</v>
      </c>
      <c r="DS47" s="87">
        <f t="shared" si="97"/>
        <v>0.44526511836968707</v>
      </c>
    </row>
    <row r="48" spans="1:123" x14ac:dyDescent="0.25">
      <c r="A48" t="s">
        <v>114</v>
      </c>
      <c r="B48" s="60"/>
      <c r="C48" s="109">
        <f t="shared" si="85"/>
        <v>7.8835543102620587E-2</v>
      </c>
      <c r="D48" s="109">
        <f t="shared" si="85"/>
        <v>9.3814296292118488E-2</v>
      </c>
      <c r="E48" s="109">
        <f t="shared" si="85"/>
        <v>0.111639012587621</v>
      </c>
      <c r="F48" s="109">
        <f t="shared" si="85"/>
        <v>0.13285042497926899</v>
      </c>
      <c r="G48" s="109">
        <f t="shared" si="85"/>
        <v>0.15809200572533008</v>
      </c>
      <c r="H48" s="109">
        <f>I48/(1+$V$5)</f>
        <v>0.18812948681314279</v>
      </c>
      <c r="I48" s="82">
        <f>V8*AJ7</f>
        <v>0.22387408930763991</v>
      </c>
      <c r="J48" s="83">
        <f t="shared" ref="J48:AS48" si="98">I48-C49+J49</f>
        <v>0.26417530209004125</v>
      </c>
      <c r="K48" s="83">
        <f t="shared" si="98"/>
        <v>0.31213374530109883</v>
      </c>
      <c r="L48" s="83">
        <f t="shared" si="98"/>
        <v>0.3692042927222573</v>
      </c>
      <c r="M48" s="83">
        <f t="shared" si="98"/>
        <v>0.43711824415343586</v>
      </c>
      <c r="N48" s="83">
        <f t="shared" si="98"/>
        <v>0.51793584635653844</v>
      </c>
      <c r="O48" s="83">
        <f t="shared" si="98"/>
        <v>0.6141087929782304</v>
      </c>
      <c r="P48" s="105">
        <f t="shared" si="98"/>
        <v>0.72855459945804402</v>
      </c>
      <c r="Q48" s="83">
        <f t="shared" si="98"/>
        <v>0.85439278580087241</v>
      </c>
      <c r="R48" s="83">
        <f t="shared" si="98"/>
        <v>1.0041402275488382</v>
      </c>
      <c r="S48" s="83">
        <f t="shared" si="98"/>
        <v>1.1823396832289175</v>
      </c>
      <c r="T48" s="83">
        <f t="shared" si="98"/>
        <v>1.394397035488212</v>
      </c>
      <c r="U48" s="83">
        <f t="shared" si="98"/>
        <v>1.6467452846767725</v>
      </c>
      <c r="V48" s="83">
        <f t="shared" si="98"/>
        <v>1.9470397012111593</v>
      </c>
      <c r="W48" s="105">
        <f t="shared" si="98"/>
        <v>2.3043900568870797</v>
      </c>
      <c r="X48" s="83">
        <f t="shared" si="98"/>
        <v>2.2254548723799585</v>
      </c>
      <c r="Y48" s="83">
        <f t="shared" si="98"/>
        <v>2.1522973353595489</v>
      </c>
      <c r="Z48" s="83">
        <f t="shared" si="98"/>
        <v>2.0582976703851039</v>
      </c>
      <c r="AA48" s="83">
        <f t="shared" si="98"/>
        <v>1.9394902669769711</v>
      </c>
      <c r="AB48" s="83">
        <f t="shared" si="98"/>
        <v>1.7911538397451843</v>
      </c>
      <c r="AC48" s="83">
        <f t="shared" si="98"/>
        <v>1.6076669833216481</v>
      </c>
      <c r="AD48" s="105">
        <f t="shared" si="98"/>
        <v>1.3823359325641733</v>
      </c>
      <c r="AE48" s="83">
        <f t="shared" si="98"/>
        <v>1.6113712114830934</v>
      </c>
      <c r="AF48" s="83">
        <f t="shared" si="98"/>
        <v>1.6299139356819081</v>
      </c>
      <c r="AG48" s="83">
        <f t="shared" si="98"/>
        <v>1.6320053456039059</v>
      </c>
      <c r="AH48" s="83">
        <f t="shared" si="98"/>
        <v>1.6138601496646001</v>
      </c>
      <c r="AI48" s="83">
        <f t="shared" si="98"/>
        <v>1.5709740964964025</v>
      </c>
      <c r="AJ48" s="161">
        <f t="shared" si="98"/>
        <v>1.4979873083654971</v>
      </c>
      <c r="AK48" s="105">
        <f t="shared" si="98"/>
        <v>1.3885216242245797</v>
      </c>
      <c r="AL48" s="83">
        <f t="shared" si="98"/>
        <v>1.23498700619298</v>
      </c>
      <c r="AM48" s="83">
        <f t="shared" si="98"/>
        <v>1.2522497779817789</v>
      </c>
      <c r="AN48" s="83">
        <f t="shared" si="98"/>
        <v>1.2678009235471355</v>
      </c>
      <c r="AO48" s="83">
        <f t="shared" si="98"/>
        <v>1.2799944772368421</v>
      </c>
      <c r="AP48" s="83">
        <f t="shared" si="98"/>
        <v>1.2868272413005977</v>
      </c>
      <c r="AQ48" s="161">
        <f t="shared" si="98"/>
        <v>1.285872845235962</v>
      </c>
      <c r="AR48" s="105">
        <f t="shared" si="98"/>
        <v>1.2742038991911702</v>
      </c>
      <c r="AS48" s="83">
        <f t="shared" si="98"/>
        <v>1.2483002131784877</v>
      </c>
      <c r="AT48" s="53">
        <f t="shared" ref="AT48:DE48" si="99">AS48+MAX(0,AM33-AL33)*(1-$F$7)-MAX(0,AM48-AL48)</f>
        <v>1.2310374413896887</v>
      </c>
      <c r="AU48" s="53">
        <f t="shared" si="99"/>
        <v>1.2154862958243322</v>
      </c>
      <c r="AV48" s="53">
        <f t="shared" si="99"/>
        <v>1.2032927421346256</v>
      </c>
      <c r="AW48" s="53">
        <f t="shared" si="99"/>
        <v>1.19645997807087</v>
      </c>
      <c r="AX48" s="158">
        <f t="shared" si="99"/>
        <v>1.19645997807087</v>
      </c>
      <c r="AY48" s="71">
        <f t="shared" si="99"/>
        <v>1.19645997807087</v>
      </c>
      <c r="AZ48" s="53">
        <f t="shared" si="99"/>
        <v>1.19645997807087</v>
      </c>
      <c r="BA48" s="53">
        <f t="shared" si="99"/>
        <v>1.1974999056212581</v>
      </c>
      <c r="BB48" s="53">
        <f t="shared" si="99"/>
        <v>1.1974999056212581</v>
      </c>
      <c r="BC48" s="53">
        <f t="shared" si="99"/>
        <v>1.1974999056212581</v>
      </c>
      <c r="BD48" s="53">
        <f t="shared" si="99"/>
        <v>1.1974999056212581</v>
      </c>
      <c r="BE48" s="158">
        <f t="shared" si="99"/>
        <v>1.1974999056212581</v>
      </c>
      <c r="BF48" s="71">
        <f t="shared" si="99"/>
        <v>1.1974999056212581</v>
      </c>
      <c r="BG48" s="53">
        <f t="shared" si="99"/>
        <v>1.1974999056212581</v>
      </c>
      <c r="BH48" s="53">
        <f t="shared" si="99"/>
        <v>1.19645997807087</v>
      </c>
      <c r="BI48" s="53">
        <f t="shared" si="99"/>
        <v>1.19645997807087</v>
      </c>
      <c r="BJ48" s="53">
        <f t="shared" si="99"/>
        <v>1.19645997807087</v>
      </c>
      <c r="BK48" s="53">
        <f t="shared" si="99"/>
        <v>1.19645997807087</v>
      </c>
      <c r="BL48" s="158">
        <f t="shared" si="99"/>
        <v>1.19645997807087</v>
      </c>
      <c r="BM48" s="71">
        <f t="shared" si="99"/>
        <v>1.19645997807087</v>
      </c>
      <c r="BN48" s="53">
        <f t="shared" si="99"/>
        <v>1.19645997807087</v>
      </c>
      <c r="BO48" s="53">
        <f t="shared" si="99"/>
        <v>1.19645997807087</v>
      </c>
      <c r="BP48" s="53">
        <f t="shared" si="99"/>
        <v>1.19645997807087</v>
      </c>
      <c r="BQ48" s="53">
        <f t="shared" si="99"/>
        <v>1.19645997807087</v>
      </c>
      <c r="BR48" s="53">
        <f t="shared" si="99"/>
        <v>1.19645997807087</v>
      </c>
      <c r="BS48" s="53">
        <f t="shared" si="99"/>
        <v>1.19645997807087</v>
      </c>
      <c r="BT48" s="71">
        <f t="shared" si="99"/>
        <v>1.19645997807087</v>
      </c>
      <c r="BU48" s="53">
        <f t="shared" si="99"/>
        <v>1.19645997807087</v>
      </c>
      <c r="BV48" s="53">
        <f t="shared" si="99"/>
        <v>1.19645997807087</v>
      </c>
      <c r="BW48" s="53">
        <f t="shared" si="99"/>
        <v>1.19645997807087</v>
      </c>
      <c r="BX48" s="53">
        <f t="shared" si="99"/>
        <v>1.19645997807087</v>
      </c>
      <c r="BY48" s="53">
        <f t="shared" si="99"/>
        <v>1.19645997807087</v>
      </c>
      <c r="BZ48" s="53">
        <f t="shared" si="99"/>
        <v>1.19645997807087</v>
      </c>
      <c r="CA48" s="71">
        <f t="shared" si="99"/>
        <v>1.19645997807087</v>
      </c>
      <c r="CB48" s="53">
        <f t="shared" si="99"/>
        <v>1.19645997807087</v>
      </c>
      <c r="CC48" s="53">
        <f t="shared" si="99"/>
        <v>1.19645997807087</v>
      </c>
      <c r="CD48" s="53">
        <f t="shared" si="99"/>
        <v>1.19645997807087</v>
      </c>
      <c r="CE48" s="53">
        <f t="shared" si="99"/>
        <v>1.19645997807087</v>
      </c>
      <c r="CF48" s="53">
        <f t="shared" si="99"/>
        <v>1.19645997807087</v>
      </c>
      <c r="CG48" s="53">
        <f t="shared" si="99"/>
        <v>1.19645997807087</v>
      </c>
      <c r="CH48" s="71">
        <f t="shared" si="99"/>
        <v>1.19645997807087</v>
      </c>
      <c r="CI48" s="53">
        <f t="shared" si="99"/>
        <v>1.19645997807087</v>
      </c>
      <c r="CJ48" s="53">
        <f t="shared" si="99"/>
        <v>1.19645997807087</v>
      </c>
      <c r="CK48" s="53">
        <f t="shared" si="99"/>
        <v>1.19645997807087</v>
      </c>
      <c r="CL48" s="53">
        <f t="shared" si="99"/>
        <v>1.19645997807087</v>
      </c>
      <c r="CM48" s="53">
        <f t="shared" si="99"/>
        <v>1.19645997807087</v>
      </c>
      <c r="CN48" s="53">
        <f t="shared" si="99"/>
        <v>1.19645997807087</v>
      </c>
      <c r="CO48" s="71">
        <f t="shared" si="99"/>
        <v>1.19645997807087</v>
      </c>
      <c r="CP48" s="53">
        <f t="shared" si="99"/>
        <v>1.19645997807087</v>
      </c>
      <c r="CQ48" s="53">
        <f t="shared" si="99"/>
        <v>1.19645997807087</v>
      </c>
      <c r="CR48" s="53">
        <f t="shared" si="99"/>
        <v>1.19645997807087</v>
      </c>
      <c r="CS48" s="53">
        <f t="shared" si="99"/>
        <v>1.19645997807087</v>
      </c>
      <c r="CT48" s="53">
        <f t="shared" si="99"/>
        <v>1.19645997807087</v>
      </c>
      <c r="CU48" s="53">
        <f t="shared" si="99"/>
        <v>1.19645997807087</v>
      </c>
      <c r="CV48" s="71">
        <f t="shared" si="99"/>
        <v>1.19645997807087</v>
      </c>
      <c r="CW48" s="53">
        <f t="shared" si="99"/>
        <v>1.19645997807087</v>
      </c>
      <c r="CX48" s="53">
        <f t="shared" si="99"/>
        <v>1.19645997807087</v>
      </c>
      <c r="CY48" s="53">
        <f t="shared" si="99"/>
        <v>1.19645997807087</v>
      </c>
      <c r="CZ48" s="53">
        <f t="shared" si="99"/>
        <v>1.19645997807087</v>
      </c>
      <c r="DA48" s="53">
        <f t="shared" si="99"/>
        <v>1.19645997807087</v>
      </c>
      <c r="DB48" s="53">
        <f t="shared" si="99"/>
        <v>1.19645997807087</v>
      </c>
      <c r="DC48" s="53">
        <f t="shared" si="99"/>
        <v>1.19645997807087</v>
      </c>
      <c r="DD48" s="71">
        <f t="shared" si="99"/>
        <v>1.19645997807087</v>
      </c>
      <c r="DE48" s="53">
        <f t="shared" si="99"/>
        <v>1.19645997807087</v>
      </c>
      <c r="DF48" s="53">
        <f t="shared" ref="DF48:DS48" si="100">DE48+MAX(0,CY33-CX33)*(1-$F$7)-MAX(0,CY48-CX48)</f>
        <v>1.19645997807087</v>
      </c>
      <c r="DG48" s="53">
        <f t="shared" si="100"/>
        <v>1.19645997807087</v>
      </c>
      <c r="DH48" s="53">
        <f t="shared" si="100"/>
        <v>1.19645997807087</v>
      </c>
      <c r="DI48" s="53">
        <f t="shared" si="100"/>
        <v>1.19645997807087</v>
      </c>
      <c r="DJ48" s="53">
        <f t="shared" si="100"/>
        <v>1.19645997807087</v>
      </c>
      <c r="DK48" s="71">
        <f t="shared" si="100"/>
        <v>1.19645997807087</v>
      </c>
      <c r="DL48" s="53">
        <f t="shared" si="100"/>
        <v>1.19645997807087</v>
      </c>
      <c r="DM48" s="53">
        <f t="shared" si="100"/>
        <v>1.19645997807087</v>
      </c>
      <c r="DN48" s="53">
        <f t="shared" si="100"/>
        <v>1.19645997807087</v>
      </c>
      <c r="DO48" s="53">
        <f t="shared" si="100"/>
        <v>1.19645997807087</v>
      </c>
      <c r="DP48" s="53">
        <f t="shared" si="100"/>
        <v>1.19645997807087</v>
      </c>
      <c r="DQ48" s="53">
        <f t="shared" si="100"/>
        <v>1.19645997807087</v>
      </c>
      <c r="DR48" s="53">
        <f t="shared" si="100"/>
        <v>1.19645997807087</v>
      </c>
      <c r="DS48" s="53">
        <f t="shared" si="100"/>
        <v>1.19645997807087</v>
      </c>
    </row>
    <row r="49" spans="1:123" x14ac:dyDescent="0.25">
      <c r="A49" s="87" t="s">
        <v>123</v>
      </c>
      <c r="B49" s="60"/>
      <c r="C49" s="88">
        <f t="shared" si="85"/>
        <v>1.2587187554199917E-2</v>
      </c>
      <c r="D49" s="89">
        <f t="shared" ref="D49:H49" si="101">D48-C48</f>
        <v>1.4978753189497901E-2</v>
      </c>
      <c r="E49" s="89">
        <f t="shared" si="101"/>
        <v>1.7824716295502516E-2</v>
      </c>
      <c r="F49" s="89">
        <f t="shared" si="101"/>
        <v>2.1211412391647991E-2</v>
      </c>
      <c r="G49" s="89">
        <f t="shared" si="101"/>
        <v>2.5241580746061087E-2</v>
      </c>
      <c r="H49" s="89">
        <f t="shared" si="101"/>
        <v>3.0037481087812706E-2</v>
      </c>
      <c r="I49" s="89">
        <f>I48-H48</f>
        <v>3.5744602494497124E-2</v>
      </c>
      <c r="J49" s="87">
        <f t="shared" ref="J49:P49" si="102">C34*(1-$F$7)</f>
        <v>5.2888400336601235E-2</v>
      </c>
      <c r="K49" s="87">
        <f t="shared" si="102"/>
        <v>6.2937196400555465E-2</v>
      </c>
      <c r="L49" s="87">
        <f t="shared" si="102"/>
        <v>7.489526371666097E-2</v>
      </c>
      <c r="M49" s="87">
        <f t="shared" si="102"/>
        <v>8.9125363822826556E-2</v>
      </c>
      <c r="N49" s="87">
        <f t="shared" si="102"/>
        <v>0.10605918294916361</v>
      </c>
      <c r="O49" s="87">
        <f t="shared" si="102"/>
        <v>0.12621042770950466</v>
      </c>
      <c r="P49" s="96">
        <f t="shared" si="102"/>
        <v>0.15019040897431063</v>
      </c>
      <c r="Q49" s="87">
        <f>J34*(1-$F$7)</f>
        <v>0.17872658667942967</v>
      </c>
      <c r="R49" s="87">
        <f t="shared" ref="R49:CC49" si="103">K34*(1-$F$7)</f>
        <v>0.21268463814852132</v>
      </c>
      <c r="S49" s="87">
        <f t="shared" si="103"/>
        <v>0.25309471939674028</v>
      </c>
      <c r="T49" s="87">
        <f t="shared" si="103"/>
        <v>0.3011827160821211</v>
      </c>
      <c r="U49" s="87">
        <f t="shared" si="103"/>
        <v>0.35840743213772391</v>
      </c>
      <c r="V49" s="87">
        <f t="shared" si="103"/>
        <v>0.42650484424389146</v>
      </c>
      <c r="W49" s="96">
        <f t="shared" si="103"/>
        <v>0.5075407646502309</v>
      </c>
      <c r="X49" s="87">
        <f t="shared" si="103"/>
        <v>9.9791402172308641E-2</v>
      </c>
      <c r="Y49" s="87">
        <f t="shared" si="103"/>
        <v>0.13952710112811206</v>
      </c>
      <c r="Z49" s="87">
        <f t="shared" si="103"/>
        <v>0.15909505442229532</v>
      </c>
      <c r="AA49" s="87">
        <f t="shared" si="103"/>
        <v>0.18237531267398829</v>
      </c>
      <c r="AB49" s="87">
        <f t="shared" si="103"/>
        <v>0.21007100490593708</v>
      </c>
      <c r="AC49" s="87">
        <f t="shared" si="103"/>
        <v>0.24301798782035522</v>
      </c>
      <c r="AD49" s="96">
        <f t="shared" si="103"/>
        <v>0.2822097138927559</v>
      </c>
      <c r="AE49" s="87">
        <f t="shared" si="103"/>
        <v>0.32882668109122865</v>
      </c>
      <c r="AF49" s="87">
        <f t="shared" si="103"/>
        <v>0.15806982532692676</v>
      </c>
      <c r="AG49" s="87">
        <f t="shared" si="103"/>
        <v>0.16118646434429298</v>
      </c>
      <c r="AH49" s="87">
        <f t="shared" si="103"/>
        <v>0.16423011673468252</v>
      </c>
      <c r="AI49" s="87">
        <f t="shared" si="103"/>
        <v>0.16718495173773945</v>
      </c>
      <c r="AJ49" s="167">
        <f t="shared" si="103"/>
        <v>0.17003119968944982</v>
      </c>
      <c r="AK49" s="96">
        <f t="shared" si="103"/>
        <v>0.17274402975183858</v>
      </c>
      <c r="AL49" s="87">
        <f t="shared" si="103"/>
        <v>0.17529206305962883</v>
      </c>
      <c r="AM49" s="87">
        <f t="shared" si="103"/>
        <v>0.17533259711572591</v>
      </c>
      <c r="AN49" s="87">
        <f t="shared" si="103"/>
        <v>0.17673760990964968</v>
      </c>
      <c r="AO49" s="87">
        <f t="shared" si="103"/>
        <v>0.1764236704243892</v>
      </c>
      <c r="AP49" s="87">
        <f t="shared" si="103"/>
        <v>0.17401771580149514</v>
      </c>
      <c r="AQ49" s="167">
        <f t="shared" si="103"/>
        <v>0.1690768036248142</v>
      </c>
      <c r="AR49" s="96">
        <f t="shared" si="103"/>
        <v>0.16107508370704673</v>
      </c>
      <c r="AS49" s="87">
        <f t="shared" si="103"/>
        <v>0.1493883770469463</v>
      </c>
      <c r="AT49" s="87">
        <f t="shared" si="103"/>
        <v>0.13327593754180495</v>
      </c>
      <c r="AU49" s="87">
        <f t="shared" si="103"/>
        <v>0.13641394491866371</v>
      </c>
      <c r="AV49" s="87">
        <f t="shared" si="103"/>
        <v>0.13934560799013782</v>
      </c>
      <c r="AW49" s="87">
        <f t="shared" si="103"/>
        <v>0.14190879697413245</v>
      </c>
      <c r="AX49" s="167">
        <f t="shared" si="103"/>
        <v>0.14390750058183743</v>
      </c>
      <c r="AY49" s="96">
        <f t="shared" si="103"/>
        <v>0.14510553963672168</v>
      </c>
      <c r="AZ49" s="87">
        <f t="shared" si="103"/>
        <v>0.13553783117498194</v>
      </c>
      <c r="BA49" s="87">
        <f t="shared" si="103"/>
        <v>0.13431586509219304</v>
      </c>
      <c r="BB49" s="87">
        <f t="shared" si="103"/>
        <v>0.13117464630210229</v>
      </c>
      <c r="BC49" s="87">
        <f t="shared" si="103"/>
        <v>0.12811889475852387</v>
      </c>
      <c r="BD49" s="87">
        <f t="shared" si="103"/>
        <v>0.1252209363324252</v>
      </c>
      <c r="BE49" s="167">
        <f t="shared" si="103"/>
        <v>0.1225599779226091</v>
      </c>
      <c r="BF49" s="96">
        <f t="shared" si="103"/>
        <v>0.12022319571510602</v>
      </c>
      <c r="BG49" s="87">
        <f t="shared" si="103"/>
        <v>0.11830705212284434</v>
      </c>
      <c r="BH49" s="87">
        <f t="shared" si="103"/>
        <v>0.11596176039456427</v>
      </c>
      <c r="BI49" s="87">
        <f t="shared" si="103"/>
        <v>0.11422371079683846</v>
      </c>
      <c r="BJ49" s="87">
        <f t="shared" si="103"/>
        <v>0.11211417198811395</v>
      </c>
      <c r="BK49" s="87">
        <f t="shared" si="103"/>
        <v>0.10969973678809533</v>
      </c>
      <c r="BL49" s="167">
        <f t="shared" si="103"/>
        <v>0.10707060892274539</v>
      </c>
      <c r="BM49" s="96">
        <f t="shared" si="103"/>
        <v>0.104344695394787</v>
      </c>
      <c r="BN49" s="87">
        <f t="shared" si="103"/>
        <v>0.10167258894867412</v>
      </c>
      <c r="BO49" s="87">
        <f t="shared" si="103"/>
        <v>0.10019879854112049</v>
      </c>
      <c r="BP49" s="87">
        <f t="shared" si="103"/>
        <v>9.9094347993691045E-2</v>
      </c>
      <c r="BQ49" s="87">
        <f t="shared" si="103"/>
        <v>9.794640551775019E-2</v>
      </c>
      <c r="BR49" s="87">
        <f t="shared" si="103"/>
        <v>9.6728669726643832E-2</v>
      </c>
      <c r="BS49" s="87">
        <f t="shared" si="103"/>
        <v>9.5419925971904712E-2</v>
      </c>
      <c r="BT49" s="96">
        <f t="shared" si="103"/>
        <v>9.4006151332406293E-2</v>
      </c>
      <c r="BU49" s="87">
        <f t="shared" si="103"/>
        <v>9.2482988883042766E-2</v>
      </c>
      <c r="BV49" s="87">
        <f t="shared" si="103"/>
        <v>9.0858595528708605E-2</v>
      </c>
      <c r="BW49" s="87">
        <f t="shared" si="103"/>
        <v>8.9259325616824453E-2</v>
      </c>
      <c r="BX49" s="87">
        <f t="shared" si="103"/>
        <v>8.7729071898946701E-2</v>
      </c>
      <c r="BY49" s="87">
        <f t="shared" si="103"/>
        <v>8.628066774489393E-2</v>
      </c>
      <c r="BZ49" s="87">
        <f t="shared" si="103"/>
        <v>8.4920252232175406E-2</v>
      </c>
      <c r="CA49" s="96">
        <f t="shared" si="103"/>
        <v>8.3646366185779711E-2</v>
      </c>
      <c r="CB49" s="87">
        <f t="shared" si="103"/>
        <v>8.2449032404758649E-2</v>
      </c>
      <c r="CC49" s="87">
        <f t="shared" si="103"/>
        <v>8.1309019220138085E-2</v>
      </c>
      <c r="CD49" s="87">
        <f t="shared" ref="CD49:DS49" si="104">BW34*(1-$F$7)</f>
        <v>8.0186693598484404E-2</v>
      </c>
      <c r="CE49" s="87">
        <f t="shared" si="104"/>
        <v>7.9053350860090826E-2</v>
      </c>
      <c r="CF49" s="87">
        <f t="shared" si="104"/>
        <v>7.7924636560527755E-2</v>
      </c>
      <c r="CG49" s="87">
        <f t="shared" si="104"/>
        <v>7.6816605750592459E-2</v>
      </c>
      <c r="CH49" s="96">
        <f t="shared" si="104"/>
        <v>7.5744496142298098E-2</v>
      </c>
      <c r="CI49" s="87">
        <f t="shared" si="104"/>
        <v>7.4721168648196307E-2</v>
      </c>
      <c r="CJ49" s="87">
        <f t="shared" si="104"/>
        <v>7.3755248683668728E-2</v>
      </c>
      <c r="CK49" s="87">
        <f t="shared" si="104"/>
        <v>7.2821463123063396E-2</v>
      </c>
      <c r="CL49" s="87">
        <f t="shared" si="104"/>
        <v>7.1909927667751325E-2</v>
      </c>
      <c r="CM49" s="87">
        <f t="shared" si="104"/>
        <v>7.1017753472457534E-2</v>
      </c>
      <c r="CN49" s="87">
        <f t="shared" si="104"/>
        <v>7.0143193819416874E-2</v>
      </c>
      <c r="CO49" s="96">
        <f t="shared" si="104"/>
        <v>6.9285828212573758E-2</v>
      </c>
      <c r="CP49" s="87">
        <f t="shared" si="104"/>
        <v>6.8446683638886979E-2</v>
      </c>
      <c r="CQ49" s="87">
        <f t="shared" si="104"/>
        <v>6.7628228621612774E-2</v>
      </c>
      <c r="CR49" s="87">
        <f t="shared" si="104"/>
        <v>6.6834210463092986E-2</v>
      </c>
      <c r="CS49" s="87">
        <f t="shared" si="104"/>
        <v>6.606562231320387E-2</v>
      </c>
      <c r="CT49" s="87">
        <f t="shared" si="104"/>
        <v>6.5322966837427887E-2</v>
      </c>
      <c r="CU49" s="87">
        <f t="shared" si="104"/>
        <v>6.4605517989999223E-2</v>
      </c>
      <c r="CV49" s="96">
        <f t="shared" si="104"/>
        <v>6.3911537199729515E-2</v>
      </c>
      <c r="CW49" s="87">
        <f t="shared" si="104"/>
        <v>6.323858292809266E-2</v>
      </c>
      <c r="CX49" s="87">
        <f t="shared" si="104"/>
        <v>6.258392268009505E-2</v>
      </c>
      <c r="CY49" s="87">
        <f t="shared" si="104"/>
        <v>6.1945047293306847E-2</v>
      </c>
      <c r="CZ49" s="87">
        <f t="shared" si="104"/>
        <v>6.1321658683769549E-2</v>
      </c>
      <c r="DA49" s="87">
        <f t="shared" si="104"/>
        <v>6.0714665017022065E-2</v>
      </c>
      <c r="DB49" s="87">
        <f t="shared" si="104"/>
        <v>6.0124768338931892E-2</v>
      </c>
      <c r="DC49" s="87">
        <f t="shared" si="104"/>
        <v>5.9552319599549194E-2</v>
      </c>
      <c r="DD49" s="96">
        <f t="shared" si="104"/>
        <v>5.8997209262937757E-2</v>
      </c>
      <c r="DE49" s="87">
        <f t="shared" si="104"/>
        <v>5.8458811651782287E-2</v>
      </c>
      <c r="DF49" s="87">
        <f t="shared" si="104"/>
        <v>5.7936003365265873E-2</v>
      </c>
      <c r="DG49" s="87">
        <f t="shared" si="104"/>
        <v>5.7427987154754508E-2</v>
      </c>
      <c r="DH49" s="87">
        <f t="shared" si="104"/>
        <v>5.6934153994117283E-2</v>
      </c>
      <c r="DI49" s="87">
        <f t="shared" si="104"/>
        <v>5.6453996315463731E-2</v>
      </c>
      <c r="DJ49" s="87">
        <f t="shared" si="104"/>
        <v>5.5987123369431437E-2</v>
      </c>
      <c r="DK49" s="96">
        <f t="shared" si="104"/>
        <v>5.5533252448806726E-2</v>
      </c>
      <c r="DL49" s="87">
        <f t="shared" si="104"/>
        <v>5.5092175650916869E-2</v>
      </c>
      <c r="DM49" s="87">
        <f t="shared" si="104"/>
        <v>5.4663704288532365E-2</v>
      </c>
      <c r="DN49" s="87">
        <f t="shared" si="104"/>
        <v>5.4247595168059784E-2</v>
      </c>
      <c r="DO49" s="87">
        <f t="shared" si="104"/>
        <v>5.3843539326198286E-2</v>
      </c>
      <c r="DP49" s="87">
        <f t="shared" si="104"/>
        <v>5.3451133997547397E-2</v>
      </c>
      <c r="DQ49" s="87">
        <f t="shared" si="104"/>
        <v>5.3069927713458274E-2</v>
      </c>
      <c r="DR49" s="87">
        <f t="shared" si="104"/>
        <v>5.2699468002273452E-2</v>
      </c>
      <c r="DS49" s="87">
        <f t="shared" si="104"/>
        <v>5.2339346143822185E-2</v>
      </c>
    </row>
    <row r="50" spans="1:123" s="222" customFormat="1" x14ac:dyDescent="0.25">
      <c r="A50" s="219" t="s">
        <v>179</v>
      </c>
      <c r="B50" s="220"/>
      <c r="C50" s="219">
        <f t="shared" ref="C50:J50" si="105">C45+C47+C48</f>
        <v>0.70629373102578419</v>
      </c>
      <c r="D50" s="219">
        <f t="shared" si="105"/>
        <v>0.84048953992068309</v>
      </c>
      <c r="E50" s="219">
        <f t="shared" si="105"/>
        <v>1.0001825525056127</v>
      </c>
      <c r="F50" s="219">
        <f t="shared" si="105"/>
        <v>1.19021723748168</v>
      </c>
      <c r="G50" s="219">
        <f t="shared" si="105"/>
        <v>1.416358512603199</v>
      </c>
      <c r="H50" s="219">
        <f t="shared" si="105"/>
        <v>1.6854666299978067</v>
      </c>
      <c r="I50" s="219">
        <f t="shared" si="105"/>
        <v>2.005705289697389</v>
      </c>
      <c r="J50" s="219">
        <f t="shared" si="105"/>
        <v>2.9006069667859289</v>
      </c>
      <c r="K50" s="219">
        <f t="shared" ref="K50:BV50" si="106">K45+K47+K48</f>
        <v>3.4494874262892048</v>
      </c>
      <c r="L50" s="219">
        <f t="shared" si="106"/>
        <v>4.1026551730981025</v>
      </c>
      <c r="M50" s="219">
        <f t="shared" si="106"/>
        <v>4.8799247918006907</v>
      </c>
      <c r="N50" s="219">
        <f t="shared" si="106"/>
        <v>5.804875638056771</v>
      </c>
      <c r="O50" s="219">
        <f t="shared" si="106"/>
        <v>6.9055671451015073</v>
      </c>
      <c r="P50" s="219">
        <f t="shared" si="106"/>
        <v>8.2153900384847454</v>
      </c>
      <c r="Q50" s="219">
        <f t="shared" si="106"/>
        <v>9.7637269582426498</v>
      </c>
      <c r="R50" s="219">
        <f t="shared" si="106"/>
        <v>11.606247892754553</v>
      </c>
      <c r="S50" s="219">
        <f t="shared" si="106"/>
        <v>13.798847804823716</v>
      </c>
      <c r="T50" s="219">
        <f t="shared" si="106"/>
        <v>16.408041700186022</v>
      </c>
      <c r="U50" s="219">
        <f t="shared" si="106"/>
        <v>19.512982435667173</v>
      </c>
      <c r="V50" s="219">
        <f t="shared" si="106"/>
        <v>23.207861910889733</v>
      </c>
      <c r="W50" s="219">
        <f t="shared" si="106"/>
        <v>27.60476848640457</v>
      </c>
      <c r="X50" s="219">
        <f t="shared" si="106"/>
        <v>30.568311207945126</v>
      </c>
      <c r="Y50" s="219">
        <f t="shared" si="106"/>
        <v>14.063786445586718</v>
      </c>
      <c r="Z50" s="219">
        <f t="shared" si="106"/>
        <v>15.674829290295685</v>
      </c>
      <c r="AA50" s="219">
        <f t="shared" si="106"/>
        <v>17.583214649079132</v>
      </c>
      <c r="AB50" s="219">
        <f t="shared" si="106"/>
        <v>19.844713033430761</v>
      </c>
      <c r="AC50" s="219">
        <f t="shared" si="106"/>
        <v>22.525403951077934</v>
      </c>
      <c r="AD50" s="219">
        <f t="shared" si="106"/>
        <v>25.703518365079141</v>
      </c>
      <c r="AE50" s="219">
        <f t="shared" si="106"/>
        <v>29.975766012525916</v>
      </c>
      <c r="AF50" s="219">
        <f t="shared" si="106"/>
        <v>14.718838712065541</v>
      </c>
      <c r="AG50" s="219">
        <f t="shared" si="106"/>
        <v>14.980330678670004</v>
      </c>
      <c r="AH50" s="219">
        <f t="shared" si="106"/>
        <v>15.228170247669087</v>
      </c>
      <c r="AI50" s="219">
        <f t="shared" si="106"/>
        <v>15.459034829395478</v>
      </c>
      <c r="AJ50" s="219">
        <f t="shared" si="106"/>
        <v>15.668917018520865</v>
      </c>
      <c r="AK50" s="219">
        <f t="shared" si="106"/>
        <v>15.852973043487815</v>
      </c>
      <c r="AL50" s="219">
        <f t="shared" si="106"/>
        <v>16.005333878595589</v>
      </c>
      <c r="AM50" s="219">
        <f t="shared" si="106"/>
        <v>16.614607856971496</v>
      </c>
      <c r="AN50" s="219">
        <f t="shared" si="106"/>
        <v>16.745149879895322</v>
      </c>
      <c r="AO50" s="219">
        <f t="shared" si="106"/>
        <v>16.74998535118166</v>
      </c>
      <c r="AP50" s="219">
        <f t="shared" si="106"/>
        <v>16.601042067638442</v>
      </c>
      <c r="AQ50" s="219">
        <f t="shared" si="106"/>
        <v>16.264929742318646</v>
      </c>
      <c r="AR50" s="219">
        <f t="shared" si="106"/>
        <v>15.701930614326084</v>
      </c>
      <c r="AS50" s="219">
        <f t="shared" si="106"/>
        <v>14.864795037194455</v>
      </c>
      <c r="AT50" s="219">
        <f t="shared" si="106"/>
        <v>13.788826025929243</v>
      </c>
      <c r="AU50" s="219">
        <f t="shared" si="106"/>
        <v>13.963608140419902</v>
      </c>
      <c r="AV50" s="219">
        <f t="shared" si="106"/>
        <v>14.089392296203119</v>
      </c>
      <c r="AW50" s="219">
        <f t="shared" si="106"/>
        <v>14.149443824337515</v>
      </c>
      <c r="AX50" s="219">
        <f t="shared" si="106"/>
        <v>14.122782404463528</v>
      </c>
      <c r="AY50" s="219">
        <f t="shared" si="106"/>
        <v>13.975718993672029</v>
      </c>
      <c r="AZ50" s="219">
        <f t="shared" si="106"/>
        <v>12.844193083109618</v>
      </c>
      <c r="BA50" s="219">
        <f t="shared" si="106"/>
        <v>12.388101760616548</v>
      </c>
      <c r="BB50" s="219">
        <f t="shared" si="106"/>
        <v>12.238041027754431</v>
      </c>
      <c r="BC50" s="219">
        <f t="shared" si="106"/>
        <v>12.089963967842337</v>
      </c>
      <c r="BD50" s="219">
        <f t="shared" si="106"/>
        <v>11.945715415976212</v>
      </c>
      <c r="BE50" s="219">
        <f t="shared" si="106"/>
        <v>11.806987620337681</v>
      </c>
      <c r="BF50" s="219">
        <f t="shared" si="106"/>
        <v>11.67528013763606</v>
      </c>
      <c r="BG50" s="219">
        <f t="shared" si="106"/>
        <v>11.551853786331055</v>
      </c>
      <c r="BH50" s="219">
        <f t="shared" si="106"/>
        <v>11.377613693181098</v>
      </c>
      <c r="BI50" s="219">
        <f t="shared" si="106"/>
        <v>11.207617739626896</v>
      </c>
      <c r="BJ50" s="219">
        <f t="shared" si="106"/>
        <v>11.014921470773549</v>
      </c>
      <c r="BK50" s="219">
        <f t="shared" si="106"/>
        <v>10.805143206593776</v>
      </c>
      <c r="BL50" s="219">
        <f t="shared" si="106"/>
        <v>10.585542240181596</v>
      </c>
      <c r="BM50" s="219">
        <f t="shared" si="106"/>
        <v>10.365274429744842</v>
      </c>
      <c r="BN50" s="219">
        <f t="shared" si="106"/>
        <v>10.15551947718367</v>
      </c>
      <c r="BO50" s="219">
        <f t="shared" si="106"/>
        <v>10.007325697335745</v>
      </c>
      <c r="BP50" s="219">
        <f t="shared" si="106"/>
        <v>9.8933904689299244</v>
      </c>
      <c r="BQ50" s="219">
        <f t="shared" si="106"/>
        <v>9.7700437317106203</v>
      </c>
      <c r="BR50" s="219">
        <f t="shared" si="106"/>
        <v>9.636928910444329</v>
      </c>
      <c r="BS50" s="219">
        <f t="shared" si="106"/>
        <v>9.4944410748169048</v>
      </c>
      <c r="BT50" s="219">
        <f t="shared" si="106"/>
        <v>9.3439691112032115</v>
      </c>
      <c r="BU50" s="219">
        <f t="shared" si="106"/>
        <v>9.1881476509007367</v>
      </c>
      <c r="BV50" s="219">
        <f t="shared" si="106"/>
        <v>9.052834740016559</v>
      </c>
      <c r="BW50" s="219">
        <f t="shared" ref="BW50:DS50" si="107">BW45+BW47+BW48</f>
        <v>8.9270271478276424</v>
      </c>
      <c r="BX50" s="219">
        <f t="shared" si="107"/>
        <v>8.8047389524711654</v>
      </c>
      <c r="BY50" s="219">
        <f t="shared" si="107"/>
        <v>8.6863125310839386</v>
      </c>
      <c r="BZ50" s="219">
        <f t="shared" si="107"/>
        <v>8.5717861591502871</v>
      </c>
      <c r="CA50" s="219">
        <f t="shared" si="107"/>
        <v>8.4608482076915479</v>
      </c>
      <c r="CB50" s="219">
        <f t="shared" si="107"/>
        <v>8.3528244492249613</v>
      </c>
      <c r="CC50" s="219">
        <f t="shared" si="107"/>
        <v>8.2466769941373173</v>
      </c>
      <c r="CD50" s="219">
        <f t="shared" si="107"/>
        <v>8.1420910406468874</v>
      </c>
      <c r="CE50" s="219">
        <f t="shared" si="107"/>
        <v>8.0381255628350168</v>
      </c>
      <c r="CF50" s="219">
        <f t="shared" si="107"/>
        <v>7.9360064314541567</v>
      </c>
      <c r="CG50" s="219">
        <f t="shared" si="107"/>
        <v>7.8368654535908302</v>
      </c>
      <c r="CH50" s="219">
        <f t="shared" si="107"/>
        <v>7.7416439766962348</v>
      </c>
      <c r="CI50" s="219">
        <f t="shared" si="107"/>
        <v>7.6509763000786197</v>
      </c>
      <c r="CJ50" s="219">
        <f t="shared" si="107"/>
        <v>7.5650578873877343</v>
      </c>
      <c r="CK50" s="219">
        <f t="shared" si="107"/>
        <v>7.4816661427044533</v>
      </c>
      <c r="CL50" s="219">
        <f t="shared" si="107"/>
        <v>7.3996313458048846</v>
      </c>
      <c r="CM50" s="219">
        <f t="shared" si="107"/>
        <v>7.3190641829484129</v>
      </c>
      <c r="CN50" s="219">
        <f t="shared" si="107"/>
        <v>7.2401509935422563</v>
      </c>
      <c r="CO50" s="219">
        <f t="shared" si="107"/>
        <v>7.1631430946719767</v>
      </c>
      <c r="CP50" s="219">
        <f t="shared" si="107"/>
        <v>7.0883353003717637</v>
      </c>
      <c r="CQ50" s="219">
        <f t="shared" si="107"/>
        <v>7.0160306668404555</v>
      </c>
      <c r="CR50" s="219">
        <f t="shared" si="107"/>
        <v>6.9459281397220778</v>
      </c>
      <c r="CS50" s="219">
        <f t="shared" si="107"/>
        <v>6.8778891303161203</v>
      </c>
      <c r="CT50" s="219">
        <f t="shared" si="107"/>
        <v>6.8118987072124426</v>
      </c>
      <c r="CU50" s="219">
        <f t="shared" si="107"/>
        <v>6.7478848284673099</v>
      </c>
      <c r="CV50" s="219">
        <f t="shared" si="107"/>
        <v>6.6857350291591846</v>
      </c>
      <c r="CW50" s="219">
        <f t="shared" si="107"/>
        <v>6.6253179294252753</v>
      </c>
      <c r="CX50" s="219">
        <f t="shared" si="107"/>
        <v>6.5665088991750071</v>
      </c>
      <c r="CY50" s="219">
        <f t="shared" si="107"/>
        <v>6.5092193469067485</v>
      </c>
      <c r="CZ50" s="219">
        <f t="shared" si="107"/>
        <v>6.4534468339855309</v>
      </c>
      <c r="DA50" s="219">
        <f t="shared" si="107"/>
        <v>6.3992542517981477</v>
      </c>
      <c r="DB50" s="219">
        <f t="shared" si="107"/>
        <v>6.3466691843382428</v>
      </c>
      <c r="DC50" s="219">
        <f t="shared" si="107"/>
        <v>6.2956787821716294</v>
      </c>
      <c r="DD50" s="221">
        <f t="shared" si="107"/>
        <v>6.2462286151842275</v>
      </c>
      <c r="DE50" s="219">
        <f t="shared" si="107"/>
        <v>6.198226814675726</v>
      </c>
      <c r="DF50" s="219">
        <f t="shared" si="107"/>
        <v>6.151554786432845</v>
      </c>
      <c r="DG50" s="219">
        <f t="shared" si="107"/>
        <v>6.1061549588903254</v>
      </c>
      <c r="DH50" s="219">
        <f t="shared" si="107"/>
        <v>6.0620046486572381</v>
      </c>
      <c r="DI50" s="219">
        <f t="shared" si="107"/>
        <v>6.0190830651061287</v>
      </c>
      <c r="DJ50" s="219">
        <f t="shared" si="107"/>
        <v>5.9773697582235314</v>
      </c>
      <c r="DK50" s="221">
        <f t="shared" si="107"/>
        <v>5.9368422174434681</v>
      </c>
      <c r="DL50" s="219">
        <f t="shared" si="107"/>
        <v>5.8974729436211533</v>
      </c>
      <c r="DM50" s="219">
        <f t="shared" si="107"/>
        <v>5.8592265056116819</v>
      </c>
      <c r="DN50" s="219">
        <f t="shared" si="107"/>
        <v>5.8220716740848015</v>
      </c>
      <c r="DO50" s="219">
        <f t="shared" si="107"/>
        <v>5.7859770325258282</v>
      </c>
      <c r="DP50" s="219">
        <f t="shared" si="107"/>
        <v>5.7509070924109249</v>
      </c>
      <c r="DQ50" s="219">
        <f t="shared" si="107"/>
        <v>5.7168253646945022</v>
      </c>
      <c r="DR50" s="219">
        <f t="shared" si="107"/>
        <v>5.6836971680458976</v>
      </c>
      <c r="DS50" s="219">
        <f t="shared" si="107"/>
        <v>5.6514918175853577</v>
      </c>
    </row>
    <row r="51" spans="1:123" s="76" customFormat="1" x14ac:dyDescent="0.25">
      <c r="A51" s="101" t="s">
        <v>72</v>
      </c>
      <c r="B51" s="102" t="s">
        <v>110</v>
      </c>
      <c r="C51" s="110">
        <f t="shared" ref="C51:BN51" si="108">C52+C54+C56</f>
        <v>0.86341343768849255</v>
      </c>
      <c r="D51" s="110">
        <f t="shared" si="108"/>
        <v>1.0274619908493059</v>
      </c>
      <c r="E51" s="110">
        <f t="shared" si="108"/>
        <v>1.2226797691106741</v>
      </c>
      <c r="F51" s="110">
        <f t="shared" si="108"/>
        <v>1.4549889252417021</v>
      </c>
      <c r="G51" s="110">
        <f t="shared" si="108"/>
        <v>1.7314368210376254</v>
      </c>
      <c r="H51" s="110">
        <f t="shared" si="108"/>
        <v>2.060409817034774</v>
      </c>
      <c r="I51" s="111">
        <f t="shared" si="108"/>
        <v>2.4518876822713809</v>
      </c>
      <c r="J51" s="76">
        <f t="shared" si="108"/>
        <v>2.8105491594471732</v>
      </c>
      <c r="K51" s="76">
        <f t="shared" si="108"/>
        <v>3.2373563172863662</v>
      </c>
      <c r="L51" s="76">
        <f t="shared" si="108"/>
        <v>3.7452568351150051</v>
      </c>
      <c r="M51" s="76">
        <f t="shared" si="108"/>
        <v>4.3496584513310852</v>
      </c>
      <c r="N51" s="76">
        <f t="shared" si="108"/>
        <v>5.0688963746282214</v>
      </c>
      <c r="O51" s="76">
        <f t="shared" si="108"/>
        <v>5.9247895033518123</v>
      </c>
      <c r="P51" s="103">
        <f t="shared" si="108"/>
        <v>6.943302326532887</v>
      </c>
      <c r="Q51" s="76">
        <f t="shared" si="108"/>
        <v>8.1246738415482422</v>
      </c>
      <c r="R51" s="76">
        <f t="shared" si="108"/>
        <v>9.5305059444165146</v>
      </c>
      <c r="S51" s="76">
        <f t="shared" si="108"/>
        <v>11.203446146829757</v>
      </c>
      <c r="T51" s="76">
        <f t="shared" si="108"/>
        <v>13.194244987701522</v>
      </c>
      <c r="U51" s="76">
        <f t="shared" si="108"/>
        <v>15.563295608338915</v>
      </c>
      <c r="V51" s="76">
        <f t="shared" si="108"/>
        <v>18.382465846897414</v>
      </c>
      <c r="W51" s="103">
        <f t="shared" si="108"/>
        <v>21.737278430782027</v>
      </c>
      <c r="X51" s="76">
        <f t="shared" si="108"/>
        <v>23.659451891645869</v>
      </c>
      <c r="Y51" s="76">
        <f t="shared" si="108"/>
        <v>23.197596629955605</v>
      </c>
      <c r="Z51" s="76">
        <f t="shared" si="108"/>
        <v>22.574826969898858</v>
      </c>
      <c r="AA51" s="76">
        <f t="shared" si="108"/>
        <v>21.760382676125751</v>
      </c>
      <c r="AB51" s="76">
        <f t="shared" si="108"/>
        <v>20.71758521183035</v>
      </c>
      <c r="AC51" s="76">
        <f t="shared" si="108"/>
        <v>19.402684012121203</v>
      </c>
      <c r="AD51" s="103">
        <f t="shared" si="108"/>
        <v>17.763471721245033</v>
      </c>
      <c r="AE51" s="103">
        <f t="shared" si="108"/>
        <v>17.979866006872665</v>
      </c>
      <c r="AF51" s="103">
        <f t="shared" si="108"/>
        <v>18.208453648193956</v>
      </c>
      <c r="AG51" s="103">
        <f t="shared" si="108"/>
        <v>18.246217661116479</v>
      </c>
      <c r="AH51" s="103">
        <f t="shared" si="108"/>
        <v>18.05107944571796</v>
      </c>
      <c r="AI51" s="76">
        <f t="shared" si="108"/>
        <v>17.57302835131653</v>
      </c>
      <c r="AJ51" s="160">
        <f t="shared" si="108"/>
        <v>16.752636376078772</v>
      </c>
      <c r="AK51" s="103">
        <f t="shared" si="108"/>
        <v>15.647256824557264</v>
      </c>
      <c r="AL51" s="103">
        <f t="shared" si="108"/>
        <v>13.873292055823335</v>
      </c>
      <c r="AM51" s="103">
        <f t="shared" si="108"/>
        <v>14.21008175311883</v>
      </c>
      <c r="AN51" s="103">
        <f t="shared" si="108"/>
        <v>14.535189598721038</v>
      </c>
      <c r="AO51" s="103">
        <f t="shared" si="108"/>
        <v>14.831420384108998</v>
      </c>
      <c r="AP51" s="76">
        <f t="shared" si="108"/>
        <v>15.07788064319309</v>
      </c>
      <c r="AQ51" s="160">
        <f t="shared" si="108"/>
        <v>15.249292238206309</v>
      </c>
      <c r="AR51" s="103">
        <f t="shared" si="108"/>
        <v>15.187221817462072</v>
      </c>
      <c r="AS51" s="103">
        <f t="shared" si="108"/>
        <v>14.982576841233941</v>
      </c>
      <c r="AT51" s="103">
        <f t="shared" si="108"/>
        <v>14.560016619626101</v>
      </c>
      <c r="AU51" s="103">
        <f t="shared" si="108"/>
        <v>14.1493618934271</v>
      </c>
      <c r="AV51" s="103">
        <f t="shared" si="108"/>
        <v>13.762995690621567</v>
      </c>
      <c r="AW51" s="76">
        <f t="shared" si="108"/>
        <v>13.414817564884121</v>
      </c>
      <c r="AX51" s="160">
        <f t="shared" si="108"/>
        <v>13.120496597619521</v>
      </c>
      <c r="AY51" s="178">
        <f t="shared" si="108"/>
        <v>12.897773926520568</v>
      </c>
      <c r="AZ51" s="103">
        <f t="shared" si="108"/>
        <v>12.653031385277876</v>
      </c>
      <c r="BA51" s="103">
        <f t="shared" si="108"/>
        <v>12.520530808914279</v>
      </c>
      <c r="BB51" s="103">
        <f t="shared" si="108"/>
        <v>12.334240643577015</v>
      </c>
      <c r="BC51" s="103">
        <f t="shared" si="108"/>
        <v>12.100244919160295</v>
      </c>
      <c r="BD51" s="76">
        <f t="shared" si="108"/>
        <v>11.827434275930973</v>
      </c>
      <c r="BE51" s="160">
        <f t="shared" si="108"/>
        <v>11.527993249309773</v>
      </c>
      <c r="BF51" s="103">
        <f t="shared" si="108"/>
        <v>11.217976144026624</v>
      </c>
      <c r="BG51" s="103">
        <f t="shared" si="108"/>
        <v>11.031781521869243</v>
      </c>
      <c r="BH51" s="103">
        <f t="shared" si="108"/>
        <v>10.869096020653073</v>
      </c>
      <c r="BI51" s="103">
        <f t="shared" si="108"/>
        <v>10.71076729050702</v>
      </c>
      <c r="BJ51" s="103">
        <f t="shared" si="108"/>
        <v>10.552718176467828</v>
      </c>
      <c r="BK51" s="76">
        <f t="shared" si="108"/>
        <v>10.391153241079206</v>
      </c>
      <c r="BL51" s="160">
        <f t="shared" si="108"/>
        <v>10.222781201764409</v>
      </c>
      <c r="BM51" s="103">
        <f t="shared" si="108"/>
        <v>10.045074801935883</v>
      </c>
      <c r="BN51" s="103">
        <f t="shared" si="108"/>
        <v>9.8565584082660394</v>
      </c>
      <c r="BO51" s="103">
        <f t="shared" ref="BO51:DS51" si="109">BO52+BO54+BO56</f>
        <v>9.6731238486861475</v>
      </c>
      <c r="BP51" s="103">
        <f t="shared" si="109"/>
        <v>9.4962636030786136</v>
      </c>
      <c r="BQ51" s="103">
        <f t="shared" si="109"/>
        <v>9.3285897245924883</v>
      </c>
      <c r="BR51" s="103">
        <f t="shared" si="109"/>
        <v>9.1718254327029491</v>
      </c>
      <c r="BS51" s="103">
        <f t="shared" si="109"/>
        <v>9.0266516852687104</v>
      </c>
      <c r="BT51" s="103">
        <f t="shared" si="109"/>
        <v>8.8925451322093032</v>
      </c>
      <c r="BU51" s="103">
        <f t="shared" si="109"/>
        <v>8.7676188384431963</v>
      </c>
      <c r="BV51" s="103">
        <f t="shared" si="109"/>
        <v>8.6435094356369344</v>
      </c>
      <c r="BW51" s="103">
        <f t="shared" si="109"/>
        <v>8.5168588622342671</v>
      </c>
      <c r="BX51" s="103">
        <f t="shared" si="109"/>
        <v>8.3891839012331086</v>
      </c>
      <c r="BY51" s="103">
        <f t="shared" si="109"/>
        <v>8.2622271965477303</v>
      </c>
      <c r="BZ51" s="103">
        <f t="shared" si="109"/>
        <v>8.1378177161385779</v>
      </c>
      <c r="CA51" s="103">
        <f t="shared" si="109"/>
        <v>8.0176930711532073</v>
      </c>
      <c r="CB51" s="103">
        <f t="shared" si="109"/>
        <v>7.9032845615747043</v>
      </c>
      <c r="CC51" s="103">
        <f t="shared" si="109"/>
        <v>7.7934240025164172</v>
      </c>
      <c r="CD51" s="103">
        <f t="shared" si="109"/>
        <v>7.6873062397770706</v>
      </c>
      <c r="CE51" s="103">
        <f t="shared" si="109"/>
        <v>7.584373595953994</v>
      </c>
      <c r="CF51" s="103">
        <f t="shared" si="109"/>
        <v>7.4841482729758955</v>
      </c>
      <c r="CG51" s="103">
        <f t="shared" si="109"/>
        <v>7.3862802140039197</v>
      </c>
      <c r="CH51" s="103">
        <f t="shared" si="109"/>
        <v>7.2905895592007104</v>
      </c>
      <c r="CI51" s="103">
        <f t="shared" si="109"/>
        <v>7.1970975886465229</v>
      </c>
      <c r="CJ51" s="103">
        <f t="shared" si="109"/>
        <v>7.1060420526040469</v>
      </c>
      <c r="CK51" s="103">
        <f t="shared" si="109"/>
        <v>7.0175844720248675</v>
      </c>
      <c r="CL51" s="103">
        <f t="shared" si="109"/>
        <v>6.9319356976861002</v>
      </c>
      <c r="CM51" s="103">
        <f t="shared" si="109"/>
        <v>6.8491361165533862</v>
      </c>
      <c r="CN51" s="103">
        <f t="shared" si="109"/>
        <v>6.7690720778177198</v>
      </c>
      <c r="CO51" s="103">
        <f t="shared" si="109"/>
        <v>6.6915056467644005</v>
      </c>
      <c r="CP51" s="103">
        <f t="shared" si="109"/>
        <v>6.6161195466799088</v>
      </c>
      <c r="CQ51" s="103">
        <f t="shared" si="109"/>
        <v>6.5425780912504443</v>
      </c>
      <c r="CR51" s="103">
        <f t="shared" si="109"/>
        <v>6.4708117683042961</v>
      </c>
      <c r="CS51" s="103">
        <f t="shared" si="109"/>
        <v>6.4008841528757623</v>
      </c>
      <c r="CT51" s="103">
        <f t="shared" si="109"/>
        <v>6.3328626577807219</v>
      </c>
      <c r="CU51" s="103">
        <f t="shared" si="109"/>
        <v>6.2667977992706172</v>
      </c>
      <c r="CV51" s="103">
        <f t="shared" si="109"/>
        <v>6.2027048224473962</v>
      </c>
      <c r="CW51" s="103">
        <f t="shared" si="109"/>
        <v>6.1405497196671162</v>
      </c>
      <c r="CX51" s="103">
        <f t="shared" si="109"/>
        <v>6.0802421493684404</v>
      </c>
      <c r="CY51" s="103">
        <f t="shared" si="109"/>
        <v>6.0216907687267405</v>
      </c>
      <c r="CZ51" s="103">
        <f t="shared" si="109"/>
        <v>5.9648116550490418</v>
      </c>
      <c r="DA51" s="103">
        <f t="shared" si="109"/>
        <v>5.9095278428511895</v>
      </c>
      <c r="DB51" s="103">
        <f t="shared" si="109"/>
        <v>5.8557755513513561</v>
      </c>
      <c r="DC51" s="103">
        <f t="shared" si="109"/>
        <v>5.8035071130417055</v>
      </c>
      <c r="DD51" s="103">
        <f t="shared" si="109"/>
        <v>5.7526902779671696</v>
      </c>
      <c r="DE51" s="103">
        <f t="shared" si="109"/>
        <v>5.7033037781953375</v>
      </c>
      <c r="DF51" s="103">
        <f t="shared" si="109"/>
        <v>5.6553292746119039</v>
      </c>
      <c r="DG51" s="103">
        <f t="shared" si="109"/>
        <v>5.6087417982545222</v>
      </c>
      <c r="DH51" s="103">
        <f t="shared" si="109"/>
        <v>5.5635031767871936</v>
      </c>
      <c r="DI51" s="103">
        <f t="shared" si="109"/>
        <v>5.5195663280874836</v>
      </c>
      <c r="DJ51" s="103">
        <f t="shared" si="109"/>
        <v>5.4768805411198365</v>
      </c>
      <c r="DK51" s="103">
        <f t="shared" si="109"/>
        <v>5.4353970884341001</v>
      </c>
      <c r="DL51" s="103">
        <f t="shared" si="109"/>
        <v>5.3950743536895107</v>
      </c>
      <c r="DM51" s="103">
        <f t="shared" si="109"/>
        <v>5.3558815153386403</v>
      </c>
      <c r="DN51" s="103">
        <f t="shared" si="109"/>
        <v>5.317792292527284</v>
      </c>
      <c r="DO51" s="103">
        <f t="shared" si="109"/>
        <v>5.2807808835282124</v>
      </c>
      <c r="DP51" s="103">
        <f t="shared" si="109"/>
        <v>5.244820729699903</v>
      </c>
      <c r="DQ51" s="103">
        <f t="shared" si="109"/>
        <v>5.2098837703048133</v>
      </c>
      <c r="DR51" s="103">
        <f t="shared" si="109"/>
        <v>5.1759403498997134</v>
      </c>
      <c r="DS51" s="103">
        <f t="shared" si="109"/>
        <v>5.1429598601184949</v>
      </c>
    </row>
    <row r="52" spans="1:123" x14ac:dyDescent="0.25">
      <c r="A52" t="s">
        <v>100</v>
      </c>
      <c r="B52" s="60"/>
      <c r="C52" s="112">
        <f t="shared" ref="C52:G57" si="110">D52/(1+$V$5)</f>
        <v>0.33407673336581289</v>
      </c>
      <c r="D52" s="112">
        <f t="shared" si="110"/>
        <v>0.39755131270531729</v>
      </c>
      <c r="E52" s="112">
        <f t="shared" si="110"/>
        <v>0.47308606211932758</v>
      </c>
      <c r="F52" s="112">
        <f t="shared" si="110"/>
        <v>0.56297241392199981</v>
      </c>
      <c r="G52" s="112">
        <f t="shared" si="110"/>
        <v>0.66993717256717977</v>
      </c>
      <c r="H52" s="112">
        <f>I52/(1+$V$5)</f>
        <v>0.79722523535494383</v>
      </c>
      <c r="I52" s="104">
        <f>V9*AL5</f>
        <v>0.94869803007238307</v>
      </c>
      <c r="J52" s="83">
        <f t="shared" ref="J52:BU52" si="111">I52-C53+J53</f>
        <v>1.0874733252540585</v>
      </c>
      <c r="K52" s="83">
        <f t="shared" si="111"/>
        <v>1.2526159265202523</v>
      </c>
      <c r="L52" s="83">
        <f t="shared" si="111"/>
        <v>1.4491356220270228</v>
      </c>
      <c r="M52" s="83">
        <f t="shared" si="111"/>
        <v>1.6829940596800796</v>
      </c>
      <c r="N52" s="83">
        <f t="shared" si="111"/>
        <v>1.9612856004872175</v>
      </c>
      <c r="O52" s="83">
        <f t="shared" si="111"/>
        <v>2.2924525340477113</v>
      </c>
      <c r="P52" s="83">
        <f t="shared" si="111"/>
        <v>2.6865411849846996</v>
      </c>
      <c r="Q52" s="83">
        <f t="shared" si="111"/>
        <v>3.1436440274935538</v>
      </c>
      <c r="R52" s="83">
        <f t="shared" si="111"/>
        <v>3.6875964100790899</v>
      </c>
      <c r="S52" s="83">
        <f t="shared" si="111"/>
        <v>4.3348997453558775</v>
      </c>
      <c r="T52" s="83">
        <f t="shared" si="111"/>
        <v>5.1051907143352562</v>
      </c>
      <c r="U52" s="83">
        <f t="shared" si="111"/>
        <v>6.0218369674207164</v>
      </c>
      <c r="V52" s="83">
        <f t="shared" si="111"/>
        <v>7.1126460085924137</v>
      </c>
      <c r="W52" s="83">
        <f t="shared" si="111"/>
        <v>8.4107087675867316</v>
      </c>
      <c r="X52" s="83">
        <f t="shared" si="111"/>
        <v>10.089638974592672</v>
      </c>
      <c r="Y52" s="83">
        <f t="shared" si="111"/>
        <v>10.295806862648451</v>
      </c>
      <c r="Z52" s="83">
        <f t="shared" si="111"/>
        <v>10.495662208416581</v>
      </c>
      <c r="AA52" s="83">
        <f t="shared" si="111"/>
        <v>10.687843058752019</v>
      </c>
      <c r="AB52" s="83">
        <f t="shared" si="111"/>
        <v>10.870664208148591</v>
      </c>
      <c r="AC52" s="83">
        <f t="shared" si="111"/>
        <v>11.042030186770235</v>
      </c>
      <c r="AD52" s="83">
        <f t="shared" si="111"/>
        <v>11.19932135946982</v>
      </c>
      <c r="AE52" s="83">
        <f t="shared" si="111"/>
        <v>11.214632350933515</v>
      </c>
      <c r="AF52" s="83">
        <f t="shared" si="111"/>
        <v>11.317591643449521</v>
      </c>
      <c r="AG52" s="83">
        <f t="shared" si="111"/>
        <v>11.303749803441585</v>
      </c>
      <c r="AH52" s="83">
        <f t="shared" si="111"/>
        <v>11.147602959273767</v>
      </c>
      <c r="AI52" s="83">
        <f t="shared" si="111"/>
        <v>10.818860577394377</v>
      </c>
      <c r="AJ52" s="83">
        <f t="shared" si="111"/>
        <v>10.281557176671411</v>
      </c>
      <c r="AK52" s="83">
        <f t="shared" si="111"/>
        <v>9.5004722296421242</v>
      </c>
      <c r="AL52" s="83">
        <f t="shared" si="111"/>
        <v>8.4080566331267601</v>
      </c>
      <c r="AM52" s="83">
        <f t="shared" si="111"/>
        <v>8.6324652024796809</v>
      </c>
      <c r="AN52" s="83">
        <f t="shared" si="111"/>
        <v>8.8429356116582376</v>
      </c>
      <c r="AO52" s="83">
        <f t="shared" si="111"/>
        <v>9.0283002198529445</v>
      </c>
      <c r="AP52" s="83">
        <f t="shared" si="111"/>
        <v>9.1750469399761005</v>
      </c>
      <c r="AQ52" s="83">
        <f t="shared" si="111"/>
        <v>9.2668830101539523</v>
      </c>
      <c r="AR52" s="83">
        <f t="shared" si="111"/>
        <v>9.2767489855428149</v>
      </c>
      <c r="AS52" s="83">
        <f t="shared" si="111"/>
        <v>9.1884183867645763</v>
      </c>
      <c r="AT52" s="83">
        <f t="shared" si="111"/>
        <v>8.9582794931516645</v>
      </c>
      <c r="AU52" s="83">
        <f t="shared" si="111"/>
        <v>8.7343256509109874</v>
      </c>
      <c r="AV52" s="83">
        <f t="shared" si="111"/>
        <v>8.5219083705607837</v>
      </c>
      <c r="AW52" s="83">
        <f t="shared" si="111"/>
        <v>8.3268921036414021</v>
      </c>
      <c r="AX52" s="83">
        <f t="shared" si="111"/>
        <v>8.1557349103669328</v>
      </c>
      <c r="AY52" s="83">
        <f t="shared" si="111"/>
        <v>8.0155861492937941</v>
      </c>
      <c r="AZ52" s="83">
        <f t="shared" si="111"/>
        <v>7.8436361588770191</v>
      </c>
      <c r="BA52" s="83">
        <f t="shared" si="111"/>
        <v>7.71655122683568</v>
      </c>
      <c r="BB52" s="83">
        <f t="shared" si="111"/>
        <v>7.5619264994617517</v>
      </c>
      <c r="BC52" s="83">
        <f t="shared" si="111"/>
        <v>7.3846715902416689</v>
      </c>
      <c r="BD52" s="83">
        <f t="shared" si="111"/>
        <v>7.1914479629746477</v>
      </c>
      <c r="BE52" s="83">
        <f t="shared" si="111"/>
        <v>6.9909716928339307</v>
      </c>
      <c r="BF52" s="83">
        <f t="shared" si="111"/>
        <v>6.7943714891442264</v>
      </c>
      <c r="BG52" s="83">
        <f t="shared" si="111"/>
        <v>6.6863813194782562</v>
      </c>
      <c r="BH52" s="83">
        <f t="shared" si="111"/>
        <v>6.6056655803823343</v>
      </c>
      <c r="BI52" s="83">
        <f t="shared" si="111"/>
        <v>6.5217035614474259</v>
      </c>
      <c r="BJ52" s="83">
        <f t="shared" si="111"/>
        <v>6.4325470302995278</v>
      </c>
      <c r="BK52" s="83">
        <f t="shared" si="111"/>
        <v>6.3366212025314237</v>
      </c>
      <c r="BL52" s="83">
        <f t="shared" si="111"/>
        <v>6.2328826071156564</v>
      </c>
      <c r="BM52" s="83">
        <f t="shared" si="111"/>
        <v>6.1210028299984751</v>
      </c>
      <c r="BN52" s="83">
        <f t="shared" si="111"/>
        <v>6.0015663085873161</v>
      </c>
      <c r="BO52" s="83">
        <f t="shared" si="111"/>
        <v>5.8839443997561691</v>
      </c>
      <c r="BP52" s="83">
        <f t="shared" si="111"/>
        <v>5.7713912253690411</v>
      </c>
      <c r="BQ52" s="83">
        <f t="shared" si="111"/>
        <v>5.6648606075728436</v>
      </c>
      <c r="BR52" s="83">
        <f t="shared" si="111"/>
        <v>5.5648120396066991</v>
      </c>
      <c r="BS52" s="83">
        <f t="shared" si="111"/>
        <v>5.471141780285266</v>
      </c>
      <c r="BT52" s="83">
        <f t="shared" si="111"/>
        <v>5.3831142226101889</v>
      </c>
      <c r="BU52" s="83">
        <f t="shared" si="111"/>
        <v>5.2993068185094234</v>
      </c>
      <c r="BV52" s="83">
        <f t="shared" ref="BV52:DS52" si="112">BU52-BO53+BV53</f>
        <v>5.2167804535809186</v>
      </c>
      <c r="BW52" s="83">
        <f t="shared" si="112"/>
        <v>5.1334072916492097</v>
      </c>
      <c r="BX52" s="83">
        <f t="shared" si="112"/>
        <v>5.0503476216186645</v>
      </c>
      <c r="BY52" s="83">
        <f t="shared" si="112"/>
        <v>4.9687929133152098</v>
      </c>
      <c r="BZ52" s="83">
        <f t="shared" si="112"/>
        <v>4.8898747898523602</v>
      </c>
      <c r="CA52" s="83">
        <f t="shared" si="112"/>
        <v>4.8145492468546545</v>
      </c>
      <c r="CB52" s="83">
        <f t="shared" si="112"/>
        <v>4.7434585821459896</v>
      </c>
      <c r="CC52" s="83">
        <f t="shared" si="112"/>
        <v>4.67473057041415</v>
      </c>
      <c r="CD52" s="83">
        <f t="shared" si="112"/>
        <v>4.6076331393579064</v>
      </c>
      <c r="CE52" s="83">
        <f t="shared" si="112"/>
        <v>4.5419526201510916</v>
      </c>
      <c r="CF52" s="83">
        <f t="shared" si="112"/>
        <v>4.4775599779807704</v>
      </c>
      <c r="CG52" s="83">
        <f t="shared" si="112"/>
        <v>4.4144245526653014</v>
      </c>
      <c r="CH52" s="83">
        <f t="shared" si="112"/>
        <v>4.3526231426731909</v>
      </c>
      <c r="CI52" s="83">
        <f t="shared" si="112"/>
        <v>4.2923396474995279</v>
      </c>
      <c r="CJ52" s="83">
        <f t="shared" si="112"/>
        <v>4.2338530619501142</v>
      </c>
      <c r="CK52" s="83">
        <f t="shared" si="112"/>
        <v>4.1772380868332561</v>
      </c>
      <c r="CL52" s="83">
        <f t="shared" si="112"/>
        <v>4.1225330727722724</v>
      </c>
      <c r="CM52" s="83">
        <f t="shared" si="112"/>
        <v>4.0696850692533362</v>
      </c>
      <c r="CN52" s="83">
        <f t="shared" si="112"/>
        <v>4.0185658309691243</v>
      </c>
      <c r="CO52" s="83">
        <f t="shared" si="112"/>
        <v>3.9689947758575852</v>
      </c>
      <c r="CP52" s="83">
        <f t="shared" si="112"/>
        <v>3.9207695743449813</v>
      </c>
      <c r="CQ52" s="83">
        <f t="shared" si="112"/>
        <v>3.8737043619619334</v>
      </c>
      <c r="CR52" s="83">
        <f t="shared" si="112"/>
        <v>3.8277775193937731</v>
      </c>
      <c r="CS52" s="83">
        <f t="shared" si="112"/>
        <v>3.7830570606791003</v>
      </c>
      <c r="CT52" s="83">
        <f t="shared" si="112"/>
        <v>3.7395957139216955</v>
      </c>
      <c r="CU52" s="83">
        <f t="shared" si="112"/>
        <v>3.6974201319263336</v>
      </c>
      <c r="CV52" s="83">
        <f t="shared" si="112"/>
        <v>3.6565227416107455</v>
      </c>
      <c r="CW52" s="83">
        <f t="shared" si="112"/>
        <v>3.6168575836639203</v>
      </c>
      <c r="CX52" s="83">
        <f t="shared" si="112"/>
        <v>3.5783416577800367</v>
      </c>
      <c r="CY52" s="83">
        <f t="shared" si="112"/>
        <v>3.5409161502214266</v>
      </c>
      <c r="CZ52" s="83">
        <f t="shared" si="112"/>
        <v>3.5045362048818562</v>
      </c>
      <c r="DA52" s="83">
        <f t="shared" si="112"/>
        <v>3.469164483796467</v>
      </c>
      <c r="DB52" s="83">
        <f t="shared" si="112"/>
        <v>3.4347723164335657</v>
      </c>
      <c r="DC52" s="83">
        <f t="shared" si="112"/>
        <v>3.4013390535598478</v>
      </c>
      <c r="DD52" s="83">
        <f t="shared" si="112"/>
        <v>3.3688496002491508</v>
      </c>
      <c r="DE52" s="83">
        <f t="shared" si="112"/>
        <v>3.3372902837174041</v>
      </c>
      <c r="DF52" s="83">
        <f t="shared" si="112"/>
        <v>3.3066433687540182</v>
      </c>
      <c r="DG52" s="83">
        <f t="shared" si="112"/>
        <v>3.2768862134322827</v>
      </c>
      <c r="DH52" s="83">
        <f t="shared" si="112"/>
        <v>3.2479891792459803</v>
      </c>
      <c r="DI52" s="83">
        <f t="shared" si="112"/>
        <v>3.2199189844047202</v>
      </c>
      <c r="DJ52" s="83">
        <f t="shared" si="112"/>
        <v>3.1926422529672931</v>
      </c>
      <c r="DK52" s="83">
        <f t="shared" si="112"/>
        <v>3.1661288469355462</v>
      </c>
      <c r="DL52" s="83">
        <f t="shared" si="112"/>
        <v>3.1403544897262661</v>
      </c>
      <c r="DM52" s="83">
        <f t="shared" si="112"/>
        <v>3.1153021318175593</v>
      </c>
      <c r="DN52" s="83">
        <f t="shared" si="112"/>
        <v>3.0909567671793825</v>
      </c>
      <c r="DO52" s="83">
        <f t="shared" si="112"/>
        <v>3.0673022845799007</v>
      </c>
      <c r="DP52" s="83">
        <f t="shared" si="112"/>
        <v>3.0443210446927593</v>
      </c>
      <c r="DQ52" s="83">
        <f t="shared" si="112"/>
        <v>3.0219938837172777</v>
      </c>
      <c r="DR52" s="83">
        <f t="shared" si="112"/>
        <v>3.0003005757586307</v>
      </c>
      <c r="DS52" s="83">
        <f t="shared" si="112"/>
        <v>2.9792207256068401</v>
      </c>
    </row>
    <row r="53" spans="1:123" s="95" customFormat="1" x14ac:dyDescent="0.25">
      <c r="A53" s="87" t="s">
        <v>121</v>
      </c>
      <c r="B53" s="94"/>
      <c r="C53" s="113">
        <f t="shared" si="110"/>
        <v>5.3339982638238997E-2</v>
      </c>
      <c r="D53" s="114">
        <f t="shared" ref="D53:H53" si="113">D52-C52</f>
        <v>6.34745793395044E-2</v>
      </c>
      <c r="E53" s="114">
        <f t="shared" si="113"/>
        <v>7.5534749414010283E-2</v>
      </c>
      <c r="F53" s="114">
        <f t="shared" si="113"/>
        <v>8.9886351802672237E-2</v>
      </c>
      <c r="G53" s="114">
        <f t="shared" si="113"/>
        <v>0.10696475864517996</v>
      </c>
      <c r="H53" s="114">
        <f t="shared" si="113"/>
        <v>0.12728806278776406</v>
      </c>
      <c r="I53" s="114">
        <f>I52-H52</f>
        <v>0.15147279471743924</v>
      </c>
      <c r="J53" s="87">
        <f>C30*($G$5+$I$5*(1-J12))</f>
        <v>0.1921152778199145</v>
      </c>
      <c r="K53" s="87">
        <f t="shared" ref="K53:BV53" si="114">D30*($G$5+$I$5*(1-K12))</f>
        <v>0.22861718060569824</v>
      </c>
      <c r="L53" s="87">
        <f t="shared" si="114"/>
        <v>0.27205444492078085</v>
      </c>
      <c r="M53" s="87">
        <f t="shared" si="114"/>
        <v>0.3237447894557291</v>
      </c>
      <c r="N53" s="87">
        <f t="shared" si="114"/>
        <v>0.38525629945231765</v>
      </c>
      <c r="O53" s="87">
        <f t="shared" si="114"/>
        <v>0.45845499634825798</v>
      </c>
      <c r="P53" s="87">
        <f t="shared" si="114"/>
        <v>0.5455614456544271</v>
      </c>
      <c r="Q53" s="87">
        <f t="shared" si="114"/>
        <v>0.64921812032876847</v>
      </c>
      <c r="R53" s="87">
        <f t="shared" si="114"/>
        <v>0.77256956319123449</v>
      </c>
      <c r="S53" s="87">
        <f t="shared" si="114"/>
        <v>0.91935778019756886</v>
      </c>
      <c r="T53" s="87">
        <f t="shared" si="114"/>
        <v>1.094035758435107</v>
      </c>
      <c r="U53" s="87">
        <f t="shared" si="114"/>
        <v>1.3019025525377779</v>
      </c>
      <c r="V53" s="87">
        <f t="shared" si="114"/>
        <v>1.5492640375199551</v>
      </c>
      <c r="W53" s="87">
        <f t="shared" si="114"/>
        <v>1.8436242046487459</v>
      </c>
      <c r="X53" s="87">
        <f t="shared" si="114"/>
        <v>2.3281483273347092</v>
      </c>
      <c r="Y53" s="87">
        <f t="shared" si="114"/>
        <v>0.97873745124701372</v>
      </c>
      <c r="Z53" s="87">
        <f t="shared" si="114"/>
        <v>1.1192131259656992</v>
      </c>
      <c r="AA53" s="87">
        <f t="shared" si="114"/>
        <v>1.286216608770544</v>
      </c>
      <c r="AB53" s="87">
        <f t="shared" si="114"/>
        <v>1.4847237019343493</v>
      </c>
      <c r="AC53" s="87">
        <f t="shared" si="114"/>
        <v>1.7206300161415999</v>
      </c>
      <c r="AD53" s="87">
        <f t="shared" si="114"/>
        <v>2.0009153773483321</v>
      </c>
      <c r="AE53" s="87">
        <f t="shared" si="114"/>
        <v>2.3434593187984039</v>
      </c>
      <c r="AF53" s="87">
        <f t="shared" si="114"/>
        <v>1.0816967437630196</v>
      </c>
      <c r="AG53" s="87">
        <f t="shared" si="114"/>
        <v>1.1053712859577625</v>
      </c>
      <c r="AH53" s="87">
        <f t="shared" si="114"/>
        <v>1.1300697646027273</v>
      </c>
      <c r="AI53" s="87">
        <f t="shared" si="114"/>
        <v>1.1559813200549587</v>
      </c>
      <c r="AJ53" s="87">
        <f t="shared" si="114"/>
        <v>1.1833266154186339</v>
      </c>
      <c r="AK53" s="87">
        <f t="shared" si="114"/>
        <v>1.2198304303190464</v>
      </c>
      <c r="AL53" s="87">
        <f t="shared" si="114"/>
        <v>1.2510437222830395</v>
      </c>
      <c r="AM53" s="87">
        <f t="shared" si="114"/>
        <v>1.306105313115941</v>
      </c>
      <c r="AN53" s="87">
        <f t="shared" si="114"/>
        <v>1.3158416951363188</v>
      </c>
      <c r="AO53" s="87">
        <f t="shared" si="114"/>
        <v>1.3154343727974347</v>
      </c>
      <c r="AP53" s="87">
        <f t="shared" si="114"/>
        <v>1.3027280401781149</v>
      </c>
      <c r="AQ53" s="87">
        <f t="shared" si="114"/>
        <v>1.2751626855964857</v>
      </c>
      <c r="AR53" s="87">
        <f t="shared" si="114"/>
        <v>1.2296964057079085</v>
      </c>
      <c r="AS53" s="87">
        <f t="shared" si="114"/>
        <v>1.1627131235048018</v>
      </c>
      <c r="AT53" s="87">
        <f t="shared" si="114"/>
        <v>1.075966419503029</v>
      </c>
      <c r="AU53" s="87">
        <f t="shared" si="114"/>
        <v>1.0918878528956426</v>
      </c>
      <c r="AV53" s="87">
        <f t="shared" si="114"/>
        <v>1.1030170924472311</v>
      </c>
      <c r="AW53" s="87">
        <f t="shared" si="114"/>
        <v>1.107711773258734</v>
      </c>
      <c r="AX53" s="87">
        <f t="shared" si="114"/>
        <v>1.1040054923220175</v>
      </c>
      <c r="AY53" s="87">
        <f t="shared" si="114"/>
        <v>1.0895476446347701</v>
      </c>
      <c r="AZ53" s="87">
        <f t="shared" si="114"/>
        <v>0.99076313308802699</v>
      </c>
      <c r="BA53" s="87">
        <f t="shared" si="114"/>
        <v>0.94888148746168954</v>
      </c>
      <c r="BB53" s="87">
        <f t="shared" si="114"/>
        <v>0.9372631255217142</v>
      </c>
      <c r="BC53" s="87">
        <f t="shared" si="114"/>
        <v>0.92576218322714887</v>
      </c>
      <c r="BD53" s="87">
        <f t="shared" si="114"/>
        <v>0.9144881459917138</v>
      </c>
      <c r="BE53" s="87">
        <f t="shared" si="114"/>
        <v>0.90352922218130105</v>
      </c>
      <c r="BF53" s="87">
        <f t="shared" si="114"/>
        <v>0.89294744094506595</v>
      </c>
      <c r="BG53" s="87">
        <f t="shared" si="114"/>
        <v>0.88277296342205647</v>
      </c>
      <c r="BH53" s="87">
        <f t="shared" si="114"/>
        <v>0.86816574836576776</v>
      </c>
      <c r="BI53" s="87">
        <f t="shared" si="114"/>
        <v>0.85330110658680569</v>
      </c>
      <c r="BJ53" s="87">
        <f t="shared" si="114"/>
        <v>0.83660565207925097</v>
      </c>
      <c r="BK53" s="87">
        <f t="shared" si="114"/>
        <v>0.81856231822360914</v>
      </c>
      <c r="BL53" s="87">
        <f t="shared" si="114"/>
        <v>0.7997906267655337</v>
      </c>
      <c r="BM53" s="87">
        <f t="shared" si="114"/>
        <v>0.7810676638278844</v>
      </c>
      <c r="BN53" s="87">
        <f t="shared" si="114"/>
        <v>0.76333644201089756</v>
      </c>
      <c r="BO53" s="87">
        <f t="shared" si="114"/>
        <v>0.75054383953462067</v>
      </c>
      <c r="BP53" s="87">
        <f t="shared" si="114"/>
        <v>0.74074793219967761</v>
      </c>
      <c r="BQ53" s="87">
        <f t="shared" si="114"/>
        <v>0.7300750342830532</v>
      </c>
      <c r="BR53" s="87">
        <f t="shared" si="114"/>
        <v>0.71851375025746489</v>
      </c>
      <c r="BS53" s="87">
        <f t="shared" si="114"/>
        <v>0.70612036744410001</v>
      </c>
      <c r="BT53" s="87">
        <f t="shared" si="114"/>
        <v>0.69304010615280709</v>
      </c>
      <c r="BU53" s="87">
        <f t="shared" si="114"/>
        <v>0.67952903791013208</v>
      </c>
      <c r="BV53" s="87">
        <f t="shared" si="114"/>
        <v>0.66801747460611627</v>
      </c>
      <c r="BW53" s="87">
        <f t="shared" ref="BW53:DS53" si="115">BP30*($G$5+$I$5*(1-BW12))</f>
        <v>0.65737477026796798</v>
      </c>
      <c r="BX53" s="87">
        <f t="shared" si="115"/>
        <v>0.64701536425250783</v>
      </c>
      <c r="BY53" s="87">
        <f t="shared" si="115"/>
        <v>0.63695904195400999</v>
      </c>
      <c r="BZ53" s="87">
        <f t="shared" si="115"/>
        <v>0.62720224398125124</v>
      </c>
      <c r="CA53" s="87">
        <f t="shared" si="115"/>
        <v>0.61771456315510165</v>
      </c>
      <c r="CB53" s="87">
        <f t="shared" si="115"/>
        <v>0.60843837320146754</v>
      </c>
      <c r="CC53" s="87">
        <f t="shared" si="115"/>
        <v>0.59928946287427631</v>
      </c>
      <c r="CD53" s="87">
        <f t="shared" si="115"/>
        <v>0.59027733921172376</v>
      </c>
      <c r="CE53" s="87">
        <f t="shared" si="115"/>
        <v>0.58133484504569255</v>
      </c>
      <c r="CF53" s="87">
        <f t="shared" si="115"/>
        <v>0.57256639978368906</v>
      </c>
      <c r="CG53" s="87">
        <f t="shared" si="115"/>
        <v>0.56406681866578201</v>
      </c>
      <c r="CH53" s="87">
        <f t="shared" si="115"/>
        <v>0.55591315316299117</v>
      </c>
      <c r="CI53" s="87">
        <f t="shared" si="115"/>
        <v>0.54815487802780405</v>
      </c>
      <c r="CJ53" s="87">
        <f t="shared" si="115"/>
        <v>0.5408028773248631</v>
      </c>
      <c r="CK53" s="87">
        <f t="shared" si="115"/>
        <v>0.53366236409486578</v>
      </c>
      <c r="CL53" s="87">
        <f t="shared" si="115"/>
        <v>0.52662983098470872</v>
      </c>
      <c r="CM53" s="87">
        <f t="shared" si="115"/>
        <v>0.5197183962647528</v>
      </c>
      <c r="CN53" s="87">
        <f t="shared" si="115"/>
        <v>0.51294758038156962</v>
      </c>
      <c r="CO53" s="87">
        <f t="shared" si="115"/>
        <v>0.50634209805145203</v>
      </c>
      <c r="CP53" s="87">
        <f t="shared" si="115"/>
        <v>0.49992967651520009</v>
      </c>
      <c r="CQ53" s="87">
        <f t="shared" si="115"/>
        <v>0.4937376649418152</v>
      </c>
      <c r="CR53" s="87">
        <f t="shared" si="115"/>
        <v>0.48773552152670568</v>
      </c>
      <c r="CS53" s="87">
        <f t="shared" si="115"/>
        <v>0.48190937227003627</v>
      </c>
      <c r="CT53" s="87">
        <f t="shared" si="115"/>
        <v>0.47625704950734782</v>
      </c>
      <c r="CU53" s="87">
        <f t="shared" si="115"/>
        <v>0.47077199838620737</v>
      </c>
      <c r="CV53" s="87">
        <f t="shared" si="115"/>
        <v>0.46544470773586399</v>
      </c>
      <c r="CW53" s="87">
        <f t="shared" si="115"/>
        <v>0.46026451856837491</v>
      </c>
      <c r="CX53" s="87">
        <f t="shared" si="115"/>
        <v>0.45522173905793156</v>
      </c>
      <c r="CY53" s="87">
        <f t="shared" si="115"/>
        <v>0.45031001396809567</v>
      </c>
      <c r="CZ53" s="87">
        <f t="shared" si="115"/>
        <v>0.44552942693046571</v>
      </c>
      <c r="DA53" s="87">
        <f t="shared" si="115"/>
        <v>0.44088532842195888</v>
      </c>
      <c r="DB53" s="87">
        <f t="shared" si="115"/>
        <v>0.43637983102330608</v>
      </c>
      <c r="DC53" s="87">
        <f t="shared" si="115"/>
        <v>0.43201144486214588</v>
      </c>
      <c r="DD53" s="87">
        <f t="shared" si="115"/>
        <v>0.42777506525767783</v>
      </c>
      <c r="DE53" s="87">
        <f t="shared" si="115"/>
        <v>0.4236624225261848</v>
      </c>
      <c r="DF53" s="87">
        <f t="shared" si="115"/>
        <v>0.41966309900470949</v>
      </c>
      <c r="DG53" s="87">
        <f t="shared" si="115"/>
        <v>0.4157722716087302</v>
      </c>
      <c r="DH53" s="87">
        <f t="shared" si="115"/>
        <v>0.41198829423565653</v>
      </c>
      <c r="DI53" s="87">
        <f t="shared" si="115"/>
        <v>0.40830963618204641</v>
      </c>
      <c r="DJ53" s="87">
        <f t="shared" si="115"/>
        <v>0.40473471342471878</v>
      </c>
      <c r="DK53" s="87">
        <f t="shared" si="115"/>
        <v>0.40126165922593088</v>
      </c>
      <c r="DL53" s="87">
        <f t="shared" si="115"/>
        <v>0.39788806531690468</v>
      </c>
      <c r="DM53" s="87">
        <f t="shared" si="115"/>
        <v>0.39461074109600308</v>
      </c>
      <c r="DN53" s="87">
        <f t="shared" si="115"/>
        <v>0.39142690697055327</v>
      </c>
      <c r="DO53" s="87">
        <f t="shared" si="115"/>
        <v>0.38833381163617464</v>
      </c>
      <c r="DP53" s="87">
        <f t="shared" si="115"/>
        <v>0.38532839629490528</v>
      </c>
      <c r="DQ53" s="87">
        <f t="shared" si="115"/>
        <v>0.38240755244923713</v>
      </c>
      <c r="DR53" s="87">
        <f t="shared" si="115"/>
        <v>0.37956835126728422</v>
      </c>
      <c r="DS53" s="87">
        <f t="shared" si="115"/>
        <v>0.37680821516511404</v>
      </c>
    </row>
    <row r="54" spans="1:123" x14ac:dyDescent="0.25">
      <c r="A54" t="s">
        <v>73</v>
      </c>
      <c r="B54" s="60"/>
      <c r="C54" s="112">
        <f t="shared" si="110"/>
        <v>0.44349831983792076</v>
      </c>
      <c r="D54" s="112">
        <f t="shared" si="110"/>
        <v>0.52776300060712567</v>
      </c>
      <c r="E54" s="112">
        <f t="shared" si="110"/>
        <v>0.62803797072247947</v>
      </c>
      <c r="F54" s="112">
        <f t="shared" si="110"/>
        <v>0.74736518515975048</v>
      </c>
      <c r="G54" s="112">
        <f t="shared" si="110"/>
        <v>0.88936457034010308</v>
      </c>
      <c r="H54" s="112">
        <f>I54/(1+$V$5)</f>
        <v>1.0583438387047226</v>
      </c>
      <c r="I54" s="104">
        <f>V9*AL6</f>
        <v>1.2594291680586198</v>
      </c>
      <c r="J54" s="83">
        <f t="shared" ref="J54:BU54" si="116">I54-C55+J55</f>
        <v>1.443658131350988</v>
      </c>
      <c r="K54" s="83">
        <f t="shared" si="116"/>
        <v>1.6628905976689059</v>
      </c>
      <c r="L54" s="83">
        <f t="shared" si="116"/>
        <v>1.9237772325872284</v>
      </c>
      <c r="M54" s="83">
        <f t="shared" si="116"/>
        <v>2.234232328140032</v>
      </c>
      <c r="N54" s="83">
        <f t="shared" si="116"/>
        <v>2.6036738918478681</v>
      </c>
      <c r="O54" s="83">
        <f t="shared" si="116"/>
        <v>3.0433093526601929</v>
      </c>
      <c r="P54" s="83">
        <f t="shared" si="116"/>
        <v>3.5664755510268593</v>
      </c>
      <c r="Q54" s="83">
        <f t="shared" si="116"/>
        <v>4.1732952496133873</v>
      </c>
      <c r="R54" s="83">
        <f t="shared" si="116"/>
        <v>4.8954106909313548</v>
      </c>
      <c r="S54" s="83">
        <f t="shared" si="116"/>
        <v>5.7547280660997373</v>
      </c>
      <c r="T54" s="83">
        <f t="shared" si="116"/>
        <v>6.7773157425501127</v>
      </c>
      <c r="U54" s="83">
        <f t="shared" si="116"/>
        <v>7.994195077526058</v>
      </c>
      <c r="V54" s="83">
        <f t="shared" si="116"/>
        <v>9.4422814861474329</v>
      </c>
      <c r="W54" s="83">
        <f t="shared" si="116"/>
        <v>11.165504312406869</v>
      </c>
      <c r="X54" s="83">
        <f t="shared" si="116"/>
        <v>11.552274386658699</v>
      </c>
      <c r="Y54" s="83">
        <f t="shared" si="116"/>
        <v>11.05020057558805</v>
      </c>
      <c r="Z54" s="83">
        <f t="shared" si="116"/>
        <v>10.426675128501595</v>
      </c>
      <c r="AA54" s="83">
        <f t="shared" si="116"/>
        <v>9.6585996131124343</v>
      </c>
      <c r="AB54" s="83">
        <f t="shared" si="116"/>
        <v>8.7184780349376165</v>
      </c>
      <c r="AC54" s="83">
        <f t="shared" si="116"/>
        <v>7.5735778474097053</v>
      </c>
      <c r="AD54" s="83">
        <f t="shared" si="116"/>
        <v>6.1849301642658556</v>
      </c>
      <c r="AE54" s="83">
        <f t="shared" si="116"/>
        <v>6.2405004226431702</v>
      </c>
      <c r="AF54" s="83">
        <f t="shared" si="116"/>
        <v>6.3175425847105231</v>
      </c>
      <c r="AG54" s="83">
        <f t="shared" si="116"/>
        <v>6.3235282319761152</v>
      </c>
      <c r="AH54" s="83">
        <f t="shared" si="116"/>
        <v>6.2427863071122092</v>
      </c>
      <c r="AI54" s="83">
        <f t="shared" si="116"/>
        <v>6.0566725538428479</v>
      </c>
      <c r="AJ54" s="83">
        <f t="shared" si="116"/>
        <v>5.7430054939788882</v>
      </c>
      <c r="AK54" s="83">
        <f t="shared" si="116"/>
        <v>5.3233320616265924</v>
      </c>
      <c r="AL54" s="83">
        <f t="shared" si="116"/>
        <v>4.6469746601792066</v>
      </c>
      <c r="AM54" s="83">
        <f t="shared" si="116"/>
        <v>4.6768545411482583</v>
      </c>
      <c r="AN54" s="83">
        <f t="shared" si="116"/>
        <v>4.70927926001964</v>
      </c>
      <c r="AO54" s="83">
        <f t="shared" si="116"/>
        <v>4.7397881380739326</v>
      </c>
      <c r="AP54" s="83">
        <f t="shared" si="116"/>
        <v>4.762906750845513</v>
      </c>
      <c r="AQ54" s="83">
        <f t="shared" si="116"/>
        <v>4.7719599414716383</v>
      </c>
      <c r="AR54" s="83">
        <f t="shared" si="116"/>
        <v>4.7109145616470105</v>
      </c>
      <c r="AS54" s="83">
        <f t="shared" si="116"/>
        <v>4.6187769578089561</v>
      </c>
      <c r="AT54" s="83">
        <f t="shared" si="116"/>
        <v>4.46560851208302</v>
      </c>
      <c r="AU54" s="83">
        <f t="shared" si="116"/>
        <v>4.3165430487829504</v>
      </c>
      <c r="AV54" s="83">
        <f t="shared" si="116"/>
        <v>4.1772003179329209</v>
      </c>
      <c r="AW54" s="83">
        <f t="shared" si="116"/>
        <v>4.0540067833537297</v>
      </c>
      <c r="AX54" s="83">
        <f t="shared" si="116"/>
        <v>3.9543343588703759</v>
      </c>
      <c r="AY54" s="83">
        <f t="shared" si="116"/>
        <v>3.8866653566435336</v>
      </c>
      <c r="AZ54" s="83">
        <f t="shared" si="116"/>
        <v>3.8267999819647809</v>
      </c>
      <c r="BA54" s="83">
        <f t="shared" si="116"/>
        <v>3.8204137385954944</v>
      </c>
      <c r="BB54" s="83">
        <f t="shared" si="116"/>
        <v>3.7936383126742843</v>
      </c>
      <c r="BC54" s="83">
        <f t="shared" si="116"/>
        <v>3.7473757631604845</v>
      </c>
      <c r="BD54" s="83">
        <f t="shared" si="116"/>
        <v>3.6833640837971116</v>
      </c>
      <c r="BE54" s="83">
        <f t="shared" si="116"/>
        <v>3.6043236817985762</v>
      </c>
      <c r="BF54" s="83">
        <f t="shared" si="116"/>
        <v>3.5141303011986387</v>
      </c>
      <c r="BG54" s="83">
        <f t="shared" si="116"/>
        <v>3.4520079091558906</v>
      </c>
      <c r="BH54" s="83">
        <f t="shared" si="116"/>
        <v>3.3871686447534284</v>
      </c>
      <c r="BI54" s="83">
        <f t="shared" si="116"/>
        <v>3.3286228066805297</v>
      </c>
      <c r="BJ54" s="83">
        <f t="shared" si="116"/>
        <v>3.2746679650416182</v>
      </c>
      <c r="BK54" s="83">
        <f t="shared" si="116"/>
        <v>3.223515310329141</v>
      </c>
      <c r="BL54" s="83">
        <f t="shared" si="116"/>
        <v>3.173338610829985</v>
      </c>
      <c r="BM54" s="83">
        <f t="shared" si="116"/>
        <v>3.1223319217509369</v>
      </c>
      <c r="BN54" s="83">
        <f t="shared" si="116"/>
        <v>3.0687775484548121</v>
      </c>
      <c r="BO54" s="83">
        <f t="shared" si="116"/>
        <v>3.017676995435949</v>
      </c>
      <c r="BP54" s="83">
        <f t="shared" si="116"/>
        <v>2.9674906628318132</v>
      </c>
      <c r="BQ54" s="83">
        <f t="shared" si="116"/>
        <v>2.9195706508475583</v>
      </c>
      <c r="BR54" s="83">
        <f t="shared" si="116"/>
        <v>2.874961256181519</v>
      </c>
      <c r="BS54" s="83">
        <f t="shared" si="116"/>
        <v>2.8343317388228302</v>
      </c>
      <c r="BT54" s="83">
        <f t="shared" si="116"/>
        <v>2.7979020512300559</v>
      </c>
      <c r="BU54" s="83">
        <f t="shared" si="116"/>
        <v>2.7653601216259713</v>
      </c>
      <c r="BV54" s="83">
        <f t="shared" ref="BV54:DS54" si="117">BU54-BO55+BV55</f>
        <v>2.7324946065597993</v>
      </c>
      <c r="BW54" s="83">
        <f t="shared" si="117"/>
        <v>2.6983965493072493</v>
      </c>
      <c r="BX54" s="83">
        <f t="shared" si="117"/>
        <v>2.6633174363808529</v>
      </c>
      <c r="BY54" s="83">
        <f t="shared" si="117"/>
        <v>2.6276669085152284</v>
      </c>
      <c r="BZ54" s="83">
        <f t="shared" si="117"/>
        <v>2.5919752470593393</v>
      </c>
      <c r="CA54" s="83">
        <f t="shared" si="117"/>
        <v>2.5568452778751936</v>
      </c>
      <c r="CB54" s="83">
        <f t="shared" si="117"/>
        <v>2.5228924590517523</v>
      </c>
      <c r="CC54" s="83">
        <f t="shared" si="117"/>
        <v>2.4906728496133046</v>
      </c>
      <c r="CD54" s="83">
        <f t="shared" si="117"/>
        <v>2.4601203078139857</v>
      </c>
      <c r="CE54" s="83">
        <f t="shared" si="117"/>
        <v>2.430965522833989</v>
      </c>
      <c r="CF54" s="83">
        <f t="shared" si="117"/>
        <v>2.4029318044649539</v>
      </c>
      <c r="CG54" s="83">
        <f t="shared" si="117"/>
        <v>2.3757625741912567</v>
      </c>
      <c r="CH54" s="83">
        <f t="shared" si="117"/>
        <v>2.3492484080874085</v>
      </c>
      <c r="CI54" s="83">
        <f t="shared" si="117"/>
        <v>2.3232526055463425</v>
      </c>
      <c r="CJ54" s="83">
        <f t="shared" si="117"/>
        <v>2.2977338408873176</v>
      </c>
      <c r="CK54" s="83">
        <f t="shared" si="117"/>
        <v>2.2727654505353891</v>
      </c>
      <c r="CL54" s="83">
        <f t="shared" si="117"/>
        <v>2.2484888852371228</v>
      </c>
      <c r="CM54" s="83">
        <f t="shared" si="117"/>
        <v>2.2249837318388774</v>
      </c>
      <c r="CN54" s="83">
        <f t="shared" si="117"/>
        <v>2.2022674491898533</v>
      </c>
      <c r="CO54" s="83">
        <f t="shared" si="117"/>
        <v>2.1803001633158154</v>
      </c>
      <c r="CP54" s="83">
        <f t="shared" si="117"/>
        <v>2.1589954507526166</v>
      </c>
      <c r="CQ54" s="83">
        <f t="shared" si="117"/>
        <v>2.1382377597641185</v>
      </c>
      <c r="CR54" s="83">
        <f t="shared" si="117"/>
        <v>2.1179863818687705</v>
      </c>
      <c r="CS54" s="83">
        <f t="shared" si="117"/>
        <v>2.0982339101524863</v>
      </c>
      <c r="CT54" s="83">
        <f t="shared" si="117"/>
        <v>2.0789888960075449</v>
      </c>
      <c r="CU54" s="83">
        <f t="shared" si="117"/>
        <v>2.0602681169335932</v>
      </c>
      <c r="CV54" s="83">
        <f t="shared" si="117"/>
        <v>2.0420885353712808</v>
      </c>
      <c r="CW54" s="83">
        <f t="shared" si="117"/>
        <v>2.0244594845345669</v>
      </c>
      <c r="CX54" s="83">
        <f t="shared" si="117"/>
        <v>2.0073758589985249</v>
      </c>
      <c r="CY54" s="83">
        <f t="shared" si="117"/>
        <v>1.9908132048739018</v>
      </c>
      <c r="CZ54" s="83">
        <f t="shared" si="117"/>
        <v>1.974741735923246</v>
      </c>
      <c r="DA54" s="83">
        <f t="shared" si="117"/>
        <v>1.9591307265098286</v>
      </c>
      <c r="DB54" s="83">
        <f t="shared" si="117"/>
        <v>1.943952635380559</v>
      </c>
      <c r="DC54" s="83">
        <f t="shared" si="117"/>
        <v>1.9291860630381281</v>
      </c>
      <c r="DD54" s="83">
        <f t="shared" si="117"/>
        <v>1.9148172966951007</v>
      </c>
      <c r="DE54" s="83">
        <f t="shared" si="117"/>
        <v>1.9008402170814396</v>
      </c>
      <c r="DF54" s="83">
        <f t="shared" si="117"/>
        <v>1.8872544027942313</v>
      </c>
      <c r="DG54" s="83">
        <f t="shared" si="117"/>
        <v>1.8740581751856653</v>
      </c>
      <c r="DH54" s="83">
        <f t="shared" si="117"/>
        <v>1.8612450648593502</v>
      </c>
      <c r="DI54" s="83">
        <f t="shared" si="117"/>
        <v>1.8488044648894701</v>
      </c>
      <c r="DJ54" s="83">
        <f t="shared" si="117"/>
        <v>1.8367229258406934</v>
      </c>
      <c r="DK54" s="83">
        <f t="shared" si="117"/>
        <v>1.8249859055465598</v>
      </c>
      <c r="DL54" s="83">
        <f t="shared" si="117"/>
        <v>1.8135797216120588</v>
      </c>
      <c r="DM54" s="83">
        <f t="shared" si="117"/>
        <v>1.8024933869748463</v>
      </c>
      <c r="DN54" s="83">
        <f t="shared" si="117"/>
        <v>1.7917178946559145</v>
      </c>
      <c r="DO54" s="83">
        <f t="shared" si="117"/>
        <v>1.7812455419463826</v>
      </c>
      <c r="DP54" s="83">
        <f t="shared" si="117"/>
        <v>1.7710692995019366</v>
      </c>
      <c r="DQ54" s="83">
        <f t="shared" si="117"/>
        <v>1.7611822170279037</v>
      </c>
      <c r="DR54" s="83">
        <f t="shared" si="117"/>
        <v>1.7515769700648811</v>
      </c>
      <c r="DS54" s="83">
        <f t="shared" si="117"/>
        <v>1.742245637975409</v>
      </c>
    </row>
    <row r="55" spans="1:123" s="95" customFormat="1" x14ac:dyDescent="0.25">
      <c r="A55" s="87" t="s">
        <v>122</v>
      </c>
      <c r="B55" s="94"/>
      <c r="C55" s="113">
        <f t="shared" si="110"/>
        <v>7.0810656108575551E-2</v>
      </c>
      <c r="D55" s="114">
        <f t="shared" ref="D55:H55" si="118">D54-C54</f>
        <v>8.4264680769204903E-2</v>
      </c>
      <c r="E55" s="114">
        <f t="shared" si="118"/>
        <v>0.1002749701153538</v>
      </c>
      <c r="F55" s="114">
        <f t="shared" si="118"/>
        <v>0.11932721443727101</v>
      </c>
      <c r="G55" s="114">
        <f t="shared" si="118"/>
        <v>0.1419993851803526</v>
      </c>
      <c r="H55" s="114">
        <f t="shared" si="118"/>
        <v>0.16897926836461952</v>
      </c>
      <c r="I55" s="114">
        <f>I54-H54</f>
        <v>0.20108532935389722</v>
      </c>
      <c r="J55" s="87">
        <f>C32*($G$6+$I$6*(1-J12))</f>
        <v>0.25503961940094361</v>
      </c>
      <c r="K55" s="87">
        <f t="shared" ref="K55:BV55" si="119">D32*($G$6+$I$6*(1-K12))</f>
        <v>0.30349714708712289</v>
      </c>
      <c r="L55" s="87">
        <f t="shared" si="119"/>
        <v>0.36116160503367628</v>
      </c>
      <c r="M55" s="87">
        <f t="shared" si="119"/>
        <v>0.42978230999007477</v>
      </c>
      <c r="N55" s="87">
        <f t="shared" si="119"/>
        <v>0.51144094888818892</v>
      </c>
      <c r="O55" s="87">
        <f t="shared" si="119"/>
        <v>0.60861472917694448</v>
      </c>
      <c r="P55" s="87">
        <f t="shared" si="119"/>
        <v>0.72425152772056411</v>
      </c>
      <c r="Q55" s="87">
        <f t="shared" si="119"/>
        <v>0.86185931798747151</v>
      </c>
      <c r="R55" s="87">
        <f t="shared" si="119"/>
        <v>1.0256125884050911</v>
      </c>
      <c r="S55" s="87">
        <f t="shared" si="119"/>
        <v>1.220478980202059</v>
      </c>
      <c r="T55" s="87">
        <f t="shared" si="119"/>
        <v>1.4523699864404502</v>
      </c>
      <c r="U55" s="87">
        <f t="shared" si="119"/>
        <v>1.7283202838641343</v>
      </c>
      <c r="V55" s="87">
        <f t="shared" si="119"/>
        <v>2.0567011377983206</v>
      </c>
      <c r="W55" s="87">
        <f t="shared" si="119"/>
        <v>2.447474353980001</v>
      </c>
      <c r="X55" s="87">
        <f t="shared" si="119"/>
        <v>1.2486293922393019</v>
      </c>
      <c r="Y55" s="87">
        <f t="shared" si="119"/>
        <v>0.52353877733444332</v>
      </c>
      <c r="Z55" s="87">
        <f t="shared" si="119"/>
        <v>0.59695353311560395</v>
      </c>
      <c r="AA55" s="87">
        <f t="shared" si="119"/>
        <v>0.6842944710512906</v>
      </c>
      <c r="AB55" s="87">
        <f t="shared" si="119"/>
        <v>0.78819870568931671</v>
      </c>
      <c r="AC55" s="87">
        <f t="shared" si="119"/>
        <v>0.91180095027040964</v>
      </c>
      <c r="AD55" s="87">
        <f t="shared" si="119"/>
        <v>1.0588266708361505</v>
      </c>
      <c r="AE55" s="87">
        <f t="shared" si="119"/>
        <v>1.3041996506166162</v>
      </c>
      <c r="AF55" s="87">
        <f t="shared" si="119"/>
        <v>0.60058093940179591</v>
      </c>
      <c r="AG55" s="87">
        <f t="shared" si="119"/>
        <v>0.60293918038119654</v>
      </c>
      <c r="AH55" s="87">
        <f t="shared" si="119"/>
        <v>0.60355254618738474</v>
      </c>
      <c r="AI55" s="87">
        <f t="shared" si="119"/>
        <v>0.60208495241995585</v>
      </c>
      <c r="AJ55" s="87">
        <f t="shared" si="119"/>
        <v>0.59813389040645015</v>
      </c>
      <c r="AK55" s="87">
        <f t="shared" si="119"/>
        <v>0.63915323848385508</v>
      </c>
      <c r="AL55" s="87">
        <f t="shared" si="119"/>
        <v>0.62784224916923059</v>
      </c>
      <c r="AM55" s="87">
        <f t="shared" si="119"/>
        <v>0.63046082037084816</v>
      </c>
      <c r="AN55" s="87">
        <f t="shared" si="119"/>
        <v>0.63536389925257808</v>
      </c>
      <c r="AO55" s="87">
        <f t="shared" si="119"/>
        <v>0.63406142424167733</v>
      </c>
      <c r="AP55" s="87">
        <f t="shared" si="119"/>
        <v>0.6252035651915363</v>
      </c>
      <c r="AQ55" s="87">
        <f t="shared" si="119"/>
        <v>0.60718708103257502</v>
      </c>
      <c r="AR55" s="87">
        <f t="shared" si="119"/>
        <v>0.57810785865922709</v>
      </c>
      <c r="AS55" s="87">
        <f t="shared" si="119"/>
        <v>0.53570464533117612</v>
      </c>
      <c r="AT55" s="87">
        <f t="shared" si="119"/>
        <v>0.47729237464491203</v>
      </c>
      <c r="AU55" s="87">
        <f t="shared" si="119"/>
        <v>0.48629843595250816</v>
      </c>
      <c r="AV55" s="87">
        <f t="shared" si="119"/>
        <v>0.49471869339164787</v>
      </c>
      <c r="AW55" s="87">
        <f t="shared" si="119"/>
        <v>0.50201003061234462</v>
      </c>
      <c r="AX55" s="87">
        <f t="shared" si="119"/>
        <v>0.50751465654922112</v>
      </c>
      <c r="AY55" s="87">
        <f t="shared" si="119"/>
        <v>0.51043885643238474</v>
      </c>
      <c r="AZ55" s="87">
        <f t="shared" si="119"/>
        <v>0.47583927065242326</v>
      </c>
      <c r="BA55" s="87">
        <f t="shared" si="119"/>
        <v>0.47090613127562536</v>
      </c>
      <c r="BB55" s="87">
        <f t="shared" si="119"/>
        <v>0.45952301003129808</v>
      </c>
      <c r="BC55" s="87">
        <f t="shared" si="119"/>
        <v>0.44845614387784805</v>
      </c>
      <c r="BD55" s="87">
        <f t="shared" si="119"/>
        <v>0.43799835124897135</v>
      </c>
      <c r="BE55" s="87">
        <f t="shared" si="119"/>
        <v>0.42847425455068577</v>
      </c>
      <c r="BF55" s="87">
        <f t="shared" si="119"/>
        <v>0.4202454758324472</v>
      </c>
      <c r="BG55" s="87">
        <f t="shared" si="119"/>
        <v>0.41371687860967504</v>
      </c>
      <c r="BH55" s="87">
        <f t="shared" si="119"/>
        <v>0.4060668668731629</v>
      </c>
      <c r="BI55" s="87">
        <f t="shared" si="119"/>
        <v>0.40097717195839938</v>
      </c>
      <c r="BJ55" s="87">
        <f t="shared" si="119"/>
        <v>0.39450130223893642</v>
      </c>
      <c r="BK55" s="87">
        <f t="shared" si="119"/>
        <v>0.38684569653649442</v>
      </c>
      <c r="BL55" s="87">
        <f t="shared" si="119"/>
        <v>0.37829755505153001</v>
      </c>
      <c r="BM55" s="87">
        <f t="shared" si="119"/>
        <v>0.36923878675339916</v>
      </c>
      <c r="BN55" s="87">
        <f t="shared" si="119"/>
        <v>0.36016250531355032</v>
      </c>
      <c r="BO55" s="87">
        <f t="shared" si="119"/>
        <v>0.35496631385430011</v>
      </c>
      <c r="BP55" s="87">
        <f t="shared" si="119"/>
        <v>0.35079083935426358</v>
      </c>
      <c r="BQ55" s="87">
        <f t="shared" si="119"/>
        <v>0.34658129025468176</v>
      </c>
      <c r="BR55" s="87">
        <f t="shared" si="119"/>
        <v>0.34223630187045512</v>
      </c>
      <c r="BS55" s="87">
        <f t="shared" si="119"/>
        <v>0.33766803769284104</v>
      </c>
      <c r="BT55" s="87">
        <f t="shared" si="119"/>
        <v>0.33280909916062457</v>
      </c>
      <c r="BU55" s="87">
        <f t="shared" si="119"/>
        <v>0.32762057570946573</v>
      </c>
      <c r="BV55" s="87">
        <f t="shared" si="119"/>
        <v>0.32210079878812786</v>
      </c>
      <c r="BW55" s="87">
        <f t="shared" ref="BW55:DS55" si="120">BP32*($G$6+$I$6*(1-BW12))</f>
        <v>0.31669278210171381</v>
      </c>
      <c r="BX55" s="87">
        <f t="shared" si="120"/>
        <v>0.31150217732828528</v>
      </c>
      <c r="BY55" s="87">
        <f t="shared" si="120"/>
        <v>0.30658577400483039</v>
      </c>
      <c r="BZ55" s="87">
        <f t="shared" si="120"/>
        <v>0.30197637623695206</v>
      </c>
      <c r="CA55" s="87">
        <f t="shared" si="120"/>
        <v>0.29767912997647877</v>
      </c>
      <c r="CB55" s="87">
        <f t="shared" si="120"/>
        <v>0.29366775688602464</v>
      </c>
      <c r="CC55" s="87">
        <f t="shared" si="120"/>
        <v>0.28988118934968021</v>
      </c>
      <c r="CD55" s="87">
        <f t="shared" si="120"/>
        <v>0.28614024030239488</v>
      </c>
      <c r="CE55" s="87">
        <f t="shared" si="120"/>
        <v>0.28234739234828848</v>
      </c>
      <c r="CF55" s="87">
        <f t="shared" si="120"/>
        <v>0.2785520556357956</v>
      </c>
      <c r="CG55" s="87">
        <f t="shared" si="120"/>
        <v>0.27480714596325478</v>
      </c>
      <c r="CH55" s="87">
        <f t="shared" si="120"/>
        <v>0.27116496387263084</v>
      </c>
      <c r="CI55" s="87">
        <f t="shared" si="120"/>
        <v>0.26767195434495861</v>
      </c>
      <c r="CJ55" s="87">
        <f t="shared" si="120"/>
        <v>0.26436242469065524</v>
      </c>
      <c r="CK55" s="87">
        <f t="shared" si="120"/>
        <v>0.26117184995046672</v>
      </c>
      <c r="CL55" s="87">
        <f t="shared" si="120"/>
        <v>0.25807082705002204</v>
      </c>
      <c r="CM55" s="87">
        <f t="shared" si="120"/>
        <v>0.25504690223755039</v>
      </c>
      <c r="CN55" s="87">
        <f t="shared" si="120"/>
        <v>0.2520908633142307</v>
      </c>
      <c r="CO55" s="87">
        <f t="shared" si="120"/>
        <v>0.24919767799859291</v>
      </c>
      <c r="CP55" s="87">
        <f t="shared" si="120"/>
        <v>0.24636724178175973</v>
      </c>
      <c r="CQ55" s="87">
        <f t="shared" si="120"/>
        <v>0.24360473370215702</v>
      </c>
      <c r="CR55" s="87">
        <f t="shared" si="120"/>
        <v>0.24092047205511902</v>
      </c>
      <c r="CS55" s="87">
        <f t="shared" si="120"/>
        <v>0.2383183553337376</v>
      </c>
      <c r="CT55" s="87">
        <f t="shared" si="120"/>
        <v>0.23580188809260894</v>
      </c>
      <c r="CU55" s="87">
        <f t="shared" si="120"/>
        <v>0.23337008424027922</v>
      </c>
      <c r="CV55" s="87">
        <f t="shared" si="120"/>
        <v>0.23101809643628038</v>
      </c>
      <c r="CW55" s="87">
        <f t="shared" si="120"/>
        <v>0.22873819094504608</v>
      </c>
      <c r="CX55" s="87">
        <f t="shared" si="120"/>
        <v>0.22652110816611479</v>
      </c>
      <c r="CY55" s="87">
        <f t="shared" si="120"/>
        <v>0.22435781793049592</v>
      </c>
      <c r="CZ55" s="87">
        <f t="shared" si="120"/>
        <v>0.22224688638308171</v>
      </c>
      <c r="DA55" s="87">
        <f t="shared" si="120"/>
        <v>0.22019087867919143</v>
      </c>
      <c r="DB55" s="87">
        <f t="shared" si="120"/>
        <v>0.21819199311100962</v>
      </c>
      <c r="DC55" s="87">
        <f t="shared" si="120"/>
        <v>0.2162515240938496</v>
      </c>
      <c r="DD55" s="87">
        <f t="shared" si="120"/>
        <v>0.21436942460201866</v>
      </c>
      <c r="DE55" s="87">
        <f t="shared" si="120"/>
        <v>0.2125440285524535</v>
      </c>
      <c r="DF55" s="87">
        <f t="shared" si="120"/>
        <v>0.21077200364328769</v>
      </c>
      <c r="DG55" s="87">
        <f t="shared" si="120"/>
        <v>0.2090506587745157</v>
      </c>
      <c r="DH55" s="87">
        <f t="shared" si="120"/>
        <v>0.20737776835287644</v>
      </c>
      <c r="DI55" s="87">
        <f t="shared" si="120"/>
        <v>0.20575139314112967</v>
      </c>
      <c r="DJ55" s="87">
        <f t="shared" si="120"/>
        <v>0.20416998504507297</v>
      </c>
      <c r="DK55" s="87">
        <f t="shared" si="120"/>
        <v>0.20263240430788515</v>
      </c>
      <c r="DL55" s="87">
        <f t="shared" si="120"/>
        <v>0.20113784461795267</v>
      </c>
      <c r="DM55" s="87">
        <f t="shared" si="120"/>
        <v>0.19968566900607504</v>
      </c>
      <c r="DN55" s="87">
        <f t="shared" si="120"/>
        <v>0.19827516645558399</v>
      </c>
      <c r="DO55" s="87">
        <f t="shared" si="120"/>
        <v>0.19690541564334452</v>
      </c>
      <c r="DP55" s="87">
        <f t="shared" si="120"/>
        <v>0.19557515069668369</v>
      </c>
      <c r="DQ55" s="87">
        <f t="shared" si="120"/>
        <v>0.19428290257104003</v>
      </c>
      <c r="DR55" s="87">
        <f t="shared" si="120"/>
        <v>0.19302715734486253</v>
      </c>
      <c r="DS55" s="87">
        <f t="shared" si="120"/>
        <v>0.19180651252848058</v>
      </c>
    </row>
    <row r="56" spans="1:123" x14ac:dyDescent="0.25">
      <c r="A56" t="s">
        <v>74</v>
      </c>
      <c r="B56" s="60"/>
      <c r="C56" s="112">
        <f t="shared" si="110"/>
        <v>8.5838384484758848E-2</v>
      </c>
      <c r="D56" s="112">
        <f t="shared" si="110"/>
        <v>0.10214767753686303</v>
      </c>
      <c r="E56" s="112">
        <f t="shared" si="110"/>
        <v>0.121555736268867</v>
      </c>
      <c r="F56" s="112">
        <f t="shared" si="110"/>
        <v>0.14465132615995172</v>
      </c>
      <c r="G56" s="112">
        <f t="shared" si="110"/>
        <v>0.17213507813034254</v>
      </c>
      <c r="H56" s="112">
        <f>I56/(1+$V$5)</f>
        <v>0.2048407429751076</v>
      </c>
      <c r="I56" s="104">
        <f>V9*AL7</f>
        <v>0.24376048414037804</v>
      </c>
      <c r="J56" s="83">
        <f t="shared" ref="J56:BU56" si="121">I56-C57+J57</f>
        <v>0.27941770284212669</v>
      </c>
      <c r="K56" s="83">
        <f t="shared" si="121"/>
        <v>0.32184979309720757</v>
      </c>
      <c r="L56" s="83">
        <f t="shared" si="121"/>
        <v>0.37234398050075379</v>
      </c>
      <c r="M56" s="83">
        <f t="shared" si="121"/>
        <v>0.43243206351097385</v>
      </c>
      <c r="N56" s="83">
        <f t="shared" si="121"/>
        <v>0.50393688229313571</v>
      </c>
      <c r="O56" s="83">
        <f t="shared" si="121"/>
        <v>0.58902761664390835</v>
      </c>
      <c r="P56" s="83">
        <f t="shared" si="121"/>
        <v>0.69028559052132787</v>
      </c>
      <c r="Q56" s="83">
        <f t="shared" si="121"/>
        <v>0.80773456444130109</v>
      </c>
      <c r="R56" s="83">
        <f t="shared" si="121"/>
        <v>0.94749884340606916</v>
      </c>
      <c r="S56" s="83">
        <f t="shared" si="121"/>
        <v>1.1138183353741431</v>
      </c>
      <c r="T56" s="83">
        <f t="shared" si="121"/>
        <v>1.3117385308161513</v>
      </c>
      <c r="U56" s="83">
        <f t="shared" si="121"/>
        <v>1.547263563392141</v>
      </c>
      <c r="V56" s="83">
        <f t="shared" si="121"/>
        <v>1.8275383521575685</v>
      </c>
      <c r="W56" s="83">
        <f t="shared" si="121"/>
        <v>2.1610653507884274</v>
      </c>
      <c r="X56" s="83">
        <f t="shared" si="121"/>
        <v>2.0175385303944986</v>
      </c>
      <c r="Y56" s="83">
        <f t="shared" si="121"/>
        <v>1.8515891917191047</v>
      </c>
      <c r="Z56" s="83">
        <f t="shared" si="121"/>
        <v>1.6524896329806826</v>
      </c>
      <c r="AA56" s="83">
        <f t="shared" si="121"/>
        <v>1.4139400042613004</v>
      </c>
      <c r="AB56" s="83">
        <f t="shared" si="121"/>
        <v>1.1284429687441433</v>
      </c>
      <c r="AC56" s="83">
        <f t="shared" si="121"/>
        <v>0.78707597794126083</v>
      </c>
      <c r="AD56" s="83">
        <f t="shared" si="121"/>
        <v>0.37922019750935509</v>
      </c>
      <c r="AE56" s="83">
        <f t="shared" si="121"/>
        <v>0.52473323329598043</v>
      </c>
      <c r="AF56" s="83">
        <f t="shared" si="121"/>
        <v>0.57331942003391001</v>
      </c>
      <c r="AG56" s="83">
        <f t="shared" si="121"/>
        <v>0.61893962569877814</v>
      </c>
      <c r="AH56" s="83">
        <f t="shared" si="121"/>
        <v>0.6606901793319846</v>
      </c>
      <c r="AI56" s="83">
        <f t="shared" si="121"/>
        <v>0.69749522007930553</v>
      </c>
      <c r="AJ56" s="83">
        <f t="shared" si="121"/>
        <v>0.72807370542847361</v>
      </c>
      <c r="AK56" s="83">
        <f t="shared" si="121"/>
        <v>0.82345253328854662</v>
      </c>
      <c r="AL56" s="83">
        <f t="shared" si="121"/>
        <v>0.81826076251736957</v>
      </c>
      <c r="AM56" s="83">
        <f t="shared" si="121"/>
        <v>0.90076200949089136</v>
      </c>
      <c r="AN56" s="83">
        <f t="shared" si="121"/>
        <v>0.98297472704316069</v>
      </c>
      <c r="AO56" s="83">
        <f t="shared" si="121"/>
        <v>1.0633320261821202</v>
      </c>
      <c r="AP56" s="83">
        <f t="shared" si="121"/>
        <v>1.1399269523714761</v>
      </c>
      <c r="AQ56" s="83">
        <f t="shared" si="121"/>
        <v>1.2104492865807186</v>
      </c>
      <c r="AR56" s="83">
        <f t="shared" si="121"/>
        <v>1.1995582702722463</v>
      </c>
      <c r="AS56" s="83">
        <f t="shared" si="121"/>
        <v>1.1753814966604093</v>
      </c>
      <c r="AT56" s="83">
        <f t="shared" si="121"/>
        <v>1.1361286143914164</v>
      </c>
      <c r="AU56" s="83">
        <f t="shared" si="121"/>
        <v>1.0984931937331628</v>
      </c>
      <c r="AV56" s="83">
        <f t="shared" si="121"/>
        <v>1.0638870021278615</v>
      </c>
      <c r="AW56" s="83">
        <f t="shared" si="121"/>
        <v>1.0339186778889897</v>
      </c>
      <c r="AX56" s="83">
        <f t="shared" si="121"/>
        <v>1.0104273283822114</v>
      </c>
      <c r="AY56" s="83">
        <f t="shared" si="121"/>
        <v>0.99552242058324136</v>
      </c>
      <c r="AZ56" s="83">
        <f t="shared" si="121"/>
        <v>0.98259524443607471</v>
      </c>
      <c r="BA56" s="83">
        <f t="shared" si="121"/>
        <v>0.98356584348310361</v>
      </c>
      <c r="BB56" s="83">
        <f t="shared" si="121"/>
        <v>0.97867583144097969</v>
      </c>
      <c r="BC56" s="83">
        <f t="shared" si="121"/>
        <v>0.96819756575814009</v>
      </c>
      <c r="BD56" s="83">
        <f t="shared" si="121"/>
        <v>0.95262222915921335</v>
      </c>
      <c r="BE56" s="83">
        <f t="shared" si="121"/>
        <v>0.93269787467726684</v>
      </c>
      <c r="BF56" s="83">
        <f t="shared" si="121"/>
        <v>0.90947435368375895</v>
      </c>
      <c r="BG56" s="83">
        <f t="shared" si="121"/>
        <v>0.89339229323509717</v>
      </c>
      <c r="BH56" s="83">
        <f t="shared" si="121"/>
        <v>0.87626179551731032</v>
      </c>
      <c r="BI56" s="83">
        <f t="shared" si="121"/>
        <v>0.86044092237906411</v>
      </c>
      <c r="BJ56" s="83">
        <f t="shared" si="121"/>
        <v>0.84550318112668155</v>
      </c>
      <c r="BK56" s="83">
        <f t="shared" si="121"/>
        <v>0.83101672821864037</v>
      </c>
      <c r="BL56" s="83">
        <f t="shared" si="121"/>
        <v>0.8165599838187676</v>
      </c>
      <c r="BM56" s="83">
        <f t="shared" si="121"/>
        <v>0.80174005018646977</v>
      </c>
      <c r="BN56" s="83">
        <f t="shared" si="121"/>
        <v>0.78621455122391093</v>
      </c>
      <c r="BO56" s="83">
        <f t="shared" si="121"/>
        <v>0.77150245349403002</v>
      </c>
      <c r="BP56" s="83">
        <f t="shared" si="121"/>
        <v>0.75738171487775907</v>
      </c>
      <c r="BQ56" s="83">
        <f t="shared" si="121"/>
        <v>0.74415846617208614</v>
      </c>
      <c r="BR56" s="83">
        <f t="shared" si="121"/>
        <v>0.73205213691473137</v>
      </c>
      <c r="BS56" s="83">
        <f t="shared" si="121"/>
        <v>0.72117816616061337</v>
      </c>
      <c r="BT56" s="83">
        <f t="shared" si="121"/>
        <v>0.7115288583690581</v>
      </c>
      <c r="BU56" s="83">
        <f t="shared" si="121"/>
        <v>0.70295189830780214</v>
      </c>
      <c r="BV56" s="83">
        <f t="shared" ref="BV56:DS56" si="122">BU56-BO57+BV57</f>
        <v>0.6942343754962178</v>
      </c>
      <c r="BW56" s="83">
        <f t="shared" si="122"/>
        <v>0.68505502127780893</v>
      </c>
      <c r="BX56" s="83">
        <f t="shared" si="122"/>
        <v>0.67551884323359235</v>
      </c>
      <c r="BY56" s="83">
        <f t="shared" si="122"/>
        <v>0.66576737471729253</v>
      </c>
      <c r="BZ56" s="83">
        <f t="shared" si="122"/>
        <v>0.6559676792268786</v>
      </c>
      <c r="CA56" s="83">
        <f t="shared" si="122"/>
        <v>0.64629854642336038</v>
      </c>
      <c r="CB56" s="83">
        <f t="shared" si="122"/>
        <v>0.63693352037696194</v>
      </c>
      <c r="CC56" s="83">
        <f t="shared" si="122"/>
        <v>0.62802058248896275</v>
      </c>
      <c r="CD56" s="83">
        <f t="shared" si="122"/>
        <v>0.6195527926051787</v>
      </c>
      <c r="CE56" s="83">
        <f t="shared" si="122"/>
        <v>0.61145545296891324</v>
      </c>
      <c r="CF56" s="83">
        <f t="shared" si="122"/>
        <v>0.60365649053017145</v>
      </c>
      <c r="CG56" s="83">
        <f t="shared" si="122"/>
        <v>0.59609308714736065</v>
      </c>
      <c r="CH56" s="83">
        <f t="shared" si="122"/>
        <v>0.58871800844011124</v>
      </c>
      <c r="CI56" s="83">
        <f t="shared" si="122"/>
        <v>0.58150533560065298</v>
      </c>
      <c r="CJ56" s="83">
        <f t="shared" si="122"/>
        <v>0.57445514976661494</v>
      </c>
      <c r="CK56" s="83">
        <f t="shared" si="122"/>
        <v>0.56758093465622195</v>
      </c>
      <c r="CL56" s="83">
        <f t="shared" si="122"/>
        <v>0.5609137396767051</v>
      </c>
      <c r="CM56" s="83">
        <f t="shared" si="122"/>
        <v>0.55446731546117289</v>
      </c>
      <c r="CN56" s="83">
        <f t="shared" si="122"/>
        <v>0.54823879765874239</v>
      </c>
      <c r="CO56" s="83">
        <f t="shared" si="122"/>
        <v>0.54221070759099965</v>
      </c>
      <c r="CP56" s="83">
        <f t="shared" si="122"/>
        <v>0.53635452158231101</v>
      </c>
      <c r="CQ56" s="83">
        <f t="shared" si="122"/>
        <v>0.53063596952439207</v>
      </c>
      <c r="CR56" s="83">
        <f t="shared" si="122"/>
        <v>0.52504786704175299</v>
      </c>
      <c r="CS56" s="83">
        <f t="shared" si="122"/>
        <v>0.51959318204417537</v>
      </c>
      <c r="CT56" s="83">
        <f t="shared" si="122"/>
        <v>0.51427804785148101</v>
      </c>
      <c r="CU56" s="83">
        <f t="shared" si="122"/>
        <v>0.50910955041069117</v>
      </c>
      <c r="CV56" s="83">
        <f t="shared" si="122"/>
        <v>0.50409354546536989</v>
      </c>
      <c r="CW56" s="83">
        <f t="shared" si="122"/>
        <v>0.4992326514686285</v>
      </c>
      <c r="CX56" s="83">
        <f t="shared" si="122"/>
        <v>0.49452463258987867</v>
      </c>
      <c r="CY56" s="83">
        <f t="shared" si="122"/>
        <v>0.4899614136314116</v>
      </c>
      <c r="CZ56" s="83">
        <f t="shared" si="122"/>
        <v>0.48553371424393954</v>
      </c>
      <c r="DA56" s="83">
        <f t="shared" si="122"/>
        <v>0.48123263254489412</v>
      </c>
      <c r="DB56" s="83">
        <f t="shared" si="122"/>
        <v>0.47705059953723128</v>
      </c>
      <c r="DC56" s="83">
        <f t="shared" si="122"/>
        <v>0.47298199644372962</v>
      </c>
      <c r="DD56" s="83">
        <f t="shared" si="122"/>
        <v>0.46902338102291841</v>
      </c>
      <c r="DE56" s="83">
        <f t="shared" si="122"/>
        <v>0.46517327739649317</v>
      </c>
      <c r="DF56" s="83">
        <f t="shared" si="122"/>
        <v>0.46143150306365494</v>
      </c>
      <c r="DG56" s="83">
        <f t="shared" si="122"/>
        <v>0.45779740963657423</v>
      </c>
      <c r="DH56" s="83">
        <f t="shared" si="122"/>
        <v>0.45426893268186308</v>
      </c>
      <c r="DI56" s="83">
        <f t="shared" si="122"/>
        <v>0.45084287879329282</v>
      </c>
      <c r="DJ56" s="83">
        <f t="shared" si="122"/>
        <v>0.44751536231184957</v>
      </c>
      <c r="DK56" s="83">
        <f t="shared" si="122"/>
        <v>0.44428233595199396</v>
      </c>
      <c r="DL56" s="83">
        <f t="shared" si="122"/>
        <v>0.4411401423511862</v>
      </c>
      <c r="DM56" s="83">
        <f t="shared" si="122"/>
        <v>0.43808599654623492</v>
      </c>
      <c r="DN56" s="83">
        <f t="shared" si="122"/>
        <v>0.43511763069198656</v>
      </c>
      <c r="DO56" s="83">
        <f t="shared" si="122"/>
        <v>0.43223305700192882</v>
      </c>
      <c r="DP56" s="83">
        <f t="shared" si="122"/>
        <v>0.4294303855052069</v>
      </c>
      <c r="DQ56" s="83">
        <f t="shared" si="122"/>
        <v>0.42670766955963196</v>
      </c>
      <c r="DR56" s="83">
        <f t="shared" si="122"/>
        <v>0.42406280407620095</v>
      </c>
      <c r="DS56" s="83">
        <f t="shared" si="122"/>
        <v>0.4214934965362459</v>
      </c>
    </row>
    <row r="57" spans="1:123" s="95" customFormat="1" x14ac:dyDescent="0.25">
      <c r="A57" s="87" t="s">
        <v>123</v>
      </c>
      <c r="B57" s="94"/>
      <c r="C57" s="113">
        <f t="shared" si="110"/>
        <v>1.3705288279079146E-2</v>
      </c>
      <c r="D57" s="114">
        <f t="shared" ref="D57:H57" si="123">D56-C56</f>
        <v>1.6309293052104185E-2</v>
      </c>
      <c r="E57" s="114">
        <f t="shared" si="123"/>
        <v>1.9408058732003963E-2</v>
      </c>
      <c r="F57" s="114">
        <f t="shared" si="123"/>
        <v>2.309558989108472E-2</v>
      </c>
      <c r="G57" s="114">
        <f t="shared" si="123"/>
        <v>2.7483751970390824E-2</v>
      </c>
      <c r="H57" s="114">
        <f t="shared" si="123"/>
        <v>3.2705664844765059E-2</v>
      </c>
      <c r="I57" s="114">
        <f>I56-H56</f>
        <v>3.8919741165270444E-2</v>
      </c>
      <c r="J57" s="87">
        <f>C34*($G$7+$I$7*(1-J12))</f>
        <v>4.9362506980827808E-2</v>
      </c>
      <c r="K57" s="87">
        <f t="shared" ref="K57:BV57" si="124">D34*($G$7+$I$7*(1-K12))</f>
        <v>5.8741383307185091E-2</v>
      </c>
      <c r="L57" s="87">
        <f t="shared" si="124"/>
        <v>6.9902246135550211E-2</v>
      </c>
      <c r="M57" s="87">
        <f t="shared" si="124"/>
        <v>8.3183672901304767E-2</v>
      </c>
      <c r="N57" s="87">
        <f t="shared" si="124"/>
        <v>9.8988570752552671E-2</v>
      </c>
      <c r="O57" s="87">
        <f t="shared" si="124"/>
        <v>0.11779639919553765</v>
      </c>
      <c r="P57" s="87">
        <f t="shared" si="124"/>
        <v>0.14017771504268989</v>
      </c>
      <c r="Q57" s="87">
        <f t="shared" si="124"/>
        <v>0.16681148090080097</v>
      </c>
      <c r="R57" s="87">
        <f t="shared" si="124"/>
        <v>0.19850566227195318</v>
      </c>
      <c r="S57" s="87">
        <f t="shared" si="124"/>
        <v>0.23622173810362421</v>
      </c>
      <c r="T57" s="87">
        <f t="shared" si="124"/>
        <v>0.28110386834331297</v>
      </c>
      <c r="U57" s="87">
        <f t="shared" si="124"/>
        <v>0.33451360332854224</v>
      </c>
      <c r="V57" s="87">
        <f t="shared" si="124"/>
        <v>0.3980711879609653</v>
      </c>
      <c r="W57" s="87">
        <f t="shared" si="124"/>
        <v>0.47370471367354872</v>
      </c>
      <c r="X57" s="87">
        <f t="shared" si="124"/>
        <v>2.3284660506872005E-2</v>
      </c>
      <c r="Y57" s="87">
        <f t="shared" si="124"/>
        <v>3.2556323596559467E-2</v>
      </c>
      <c r="Z57" s="87">
        <f t="shared" si="124"/>
        <v>3.7122179365202228E-2</v>
      </c>
      <c r="AA57" s="87">
        <f t="shared" si="124"/>
        <v>4.2554239623930581E-2</v>
      </c>
      <c r="AB57" s="87">
        <f t="shared" si="124"/>
        <v>4.9016567811385296E-2</v>
      </c>
      <c r="AC57" s="87">
        <f t="shared" si="124"/>
        <v>5.6704197158082857E-2</v>
      </c>
      <c r="AD57" s="87">
        <f t="shared" si="124"/>
        <v>6.584893324164301E-2</v>
      </c>
      <c r="AE57" s="87">
        <f t="shared" si="124"/>
        <v>0.16879769629349733</v>
      </c>
      <c r="AF57" s="87">
        <f t="shared" si="124"/>
        <v>8.1142510334489049E-2</v>
      </c>
      <c r="AG57" s="87">
        <f t="shared" si="124"/>
        <v>8.2742385030070364E-2</v>
      </c>
      <c r="AH57" s="87">
        <f t="shared" si="124"/>
        <v>8.4304793257136995E-2</v>
      </c>
      <c r="AI57" s="87">
        <f t="shared" si="124"/>
        <v>8.5821608558706214E-2</v>
      </c>
      <c r="AJ57" s="87">
        <f t="shared" si="124"/>
        <v>8.7282682507250881E-2</v>
      </c>
      <c r="AK57" s="87">
        <f t="shared" si="124"/>
        <v>0.16122776110171597</v>
      </c>
      <c r="AL57" s="87">
        <f t="shared" si="124"/>
        <v>0.1636059255223202</v>
      </c>
      <c r="AM57" s="87">
        <f t="shared" si="124"/>
        <v>0.16364375730801081</v>
      </c>
      <c r="AN57" s="87">
        <f t="shared" si="124"/>
        <v>0.16495510258233967</v>
      </c>
      <c r="AO57" s="87">
        <f t="shared" si="124"/>
        <v>0.16466209239609655</v>
      </c>
      <c r="AP57" s="87">
        <f t="shared" si="124"/>
        <v>0.16241653474806209</v>
      </c>
      <c r="AQ57" s="87">
        <f t="shared" si="124"/>
        <v>0.15780501671649319</v>
      </c>
      <c r="AR57" s="87">
        <f t="shared" si="124"/>
        <v>0.15033674479324358</v>
      </c>
      <c r="AS57" s="87">
        <f t="shared" si="124"/>
        <v>0.13942915191048316</v>
      </c>
      <c r="AT57" s="87">
        <f t="shared" si="124"/>
        <v>0.12439087503901791</v>
      </c>
      <c r="AU57" s="87">
        <f t="shared" si="124"/>
        <v>0.1273196819240861</v>
      </c>
      <c r="AV57" s="87">
        <f t="shared" si="124"/>
        <v>0.13005590079079526</v>
      </c>
      <c r="AW57" s="87">
        <f t="shared" si="124"/>
        <v>0.13244821050919026</v>
      </c>
      <c r="AX57" s="87">
        <f t="shared" si="124"/>
        <v>0.13431366720971491</v>
      </c>
      <c r="AY57" s="87">
        <f t="shared" si="124"/>
        <v>0.13543183699427352</v>
      </c>
      <c r="AZ57" s="87">
        <f t="shared" si="124"/>
        <v>0.12650197576331645</v>
      </c>
      <c r="BA57" s="87">
        <f t="shared" si="124"/>
        <v>0.12536147408604681</v>
      </c>
      <c r="BB57" s="87">
        <f t="shared" si="124"/>
        <v>0.12242966988196212</v>
      </c>
      <c r="BC57" s="87">
        <f t="shared" si="124"/>
        <v>0.11957763510795558</v>
      </c>
      <c r="BD57" s="87">
        <f t="shared" si="124"/>
        <v>0.11687287391026349</v>
      </c>
      <c r="BE57" s="87">
        <f t="shared" si="124"/>
        <v>0.11438931272776846</v>
      </c>
      <c r="BF57" s="87">
        <f t="shared" si="124"/>
        <v>0.1122083160007656</v>
      </c>
      <c r="BG57" s="87">
        <f t="shared" si="124"/>
        <v>0.1104199153146547</v>
      </c>
      <c r="BH57" s="87">
        <f t="shared" si="124"/>
        <v>0.10823097636825996</v>
      </c>
      <c r="BI57" s="87">
        <f t="shared" si="124"/>
        <v>0.10660879674371587</v>
      </c>
      <c r="BJ57" s="87">
        <f t="shared" si="124"/>
        <v>0.104639893855573</v>
      </c>
      <c r="BK57" s="87">
        <f t="shared" si="124"/>
        <v>0.10238642100222228</v>
      </c>
      <c r="BL57" s="87">
        <f t="shared" si="124"/>
        <v>9.9932568327895668E-2</v>
      </c>
      <c r="BM57" s="87">
        <f t="shared" si="124"/>
        <v>9.7388382368467835E-2</v>
      </c>
      <c r="BN57" s="87">
        <f t="shared" si="124"/>
        <v>9.489441635209582E-2</v>
      </c>
      <c r="BO57" s="87">
        <f t="shared" si="124"/>
        <v>9.3518878638379099E-2</v>
      </c>
      <c r="BP57" s="87">
        <f t="shared" si="124"/>
        <v>9.2488058127444955E-2</v>
      </c>
      <c r="BQ57" s="87">
        <f t="shared" si="124"/>
        <v>9.1416645149900153E-2</v>
      </c>
      <c r="BR57" s="87">
        <f t="shared" si="124"/>
        <v>9.0280091744867549E-2</v>
      </c>
      <c r="BS57" s="87">
        <f t="shared" si="124"/>
        <v>8.9058597573777709E-2</v>
      </c>
      <c r="BT57" s="87">
        <f t="shared" si="124"/>
        <v>8.7739074576912518E-2</v>
      </c>
      <c r="BU57" s="87">
        <f t="shared" si="124"/>
        <v>8.6317456290839895E-2</v>
      </c>
      <c r="BV57" s="87">
        <f t="shared" si="124"/>
        <v>8.4801355826794669E-2</v>
      </c>
      <c r="BW57" s="87">
        <f t="shared" ref="BW57:DS57" si="125">BP34*($G$7+$I$7*(1-BW12))</f>
        <v>8.3308703909036136E-2</v>
      </c>
      <c r="BX57" s="87">
        <f t="shared" si="125"/>
        <v>8.1880467105683571E-2</v>
      </c>
      <c r="BY57" s="87">
        <f t="shared" si="125"/>
        <v>8.0528623228567645E-2</v>
      </c>
      <c r="BZ57" s="87">
        <f t="shared" si="125"/>
        <v>7.9258902083363683E-2</v>
      </c>
      <c r="CA57" s="87">
        <f t="shared" si="125"/>
        <v>7.806994177339438E-2</v>
      </c>
      <c r="CB57" s="87">
        <f t="shared" si="125"/>
        <v>7.6952430244441386E-2</v>
      </c>
      <c r="CC57" s="87">
        <f t="shared" si="125"/>
        <v>7.5888417938795527E-2</v>
      </c>
      <c r="CD57" s="87">
        <f t="shared" si="125"/>
        <v>7.48409140252521E-2</v>
      </c>
      <c r="CE57" s="87">
        <f t="shared" si="125"/>
        <v>7.3783127469418092E-2</v>
      </c>
      <c r="CF57" s="87">
        <f t="shared" si="125"/>
        <v>7.2729660789825887E-2</v>
      </c>
      <c r="CG57" s="87">
        <f t="shared" si="125"/>
        <v>7.1695498700552945E-2</v>
      </c>
      <c r="CH57" s="87">
        <f t="shared" si="125"/>
        <v>7.0694863066144878E-2</v>
      </c>
      <c r="CI57" s="87">
        <f t="shared" si="125"/>
        <v>6.9739757404983199E-2</v>
      </c>
      <c r="CJ57" s="87">
        <f t="shared" si="125"/>
        <v>6.8838232104757452E-2</v>
      </c>
      <c r="CK57" s="87">
        <f t="shared" si="125"/>
        <v>6.7966698914859153E-2</v>
      </c>
      <c r="CL57" s="87">
        <f t="shared" si="125"/>
        <v>6.711593248990122E-2</v>
      </c>
      <c r="CM57" s="87">
        <f t="shared" si="125"/>
        <v>6.6283236574293677E-2</v>
      </c>
      <c r="CN57" s="87">
        <f t="shared" si="125"/>
        <v>6.5466980898122404E-2</v>
      </c>
      <c r="CO57" s="87">
        <f t="shared" si="125"/>
        <v>6.466677299840215E-2</v>
      </c>
      <c r="CP57" s="87">
        <f t="shared" si="125"/>
        <v>6.3883571396294497E-2</v>
      </c>
      <c r="CQ57" s="87">
        <f t="shared" si="125"/>
        <v>6.3119680046838572E-2</v>
      </c>
      <c r="CR57" s="87">
        <f t="shared" si="125"/>
        <v>6.2378596432220108E-2</v>
      </c>
      <c r="CS57" s="87">
        <f t="shared" si="125"/>
        <v>6.1661247492323587E-2</v>
      </c>
      <c r="CT57" s="87">
        <f t="shared" si="125"/>
        <v>6.0968102381599353E-2</v>
      </c>
      <c r="CU57" s="87">
        <f t="shared" si="125"/>
        <v>6.0298483457332595E-2</v>
      </c>
      <c r="CV57" s="87">
        <f t="shared" si="125"/>
        <v>5.9650768053080866E-2</v>
      </c>
      <c r="CW57" s="87">
        <f t="shared" si="125"/>
        <v>5.9022677399553136E-2</v>
      </c>
      <c r="CX57" s="87">
        <f t="shared" si="125"/>
        <v>5.8411661168088699E-2</v>
      </c>
      <c r="CY57" s="87">
        <f t="shared" si="125"/>
        <v>5.7815377473753038E-2</v>
      </c>
      <c r="CZ57" s="87">
        <f t="shared" si="125"/>
        <v>5.7233548104851567E-2</v>
      </c>
      <c r="DA57" s="87">
        <f t="shared" si="125"/>
        <v>5.6667020682553915E-2</v>
      </c>
      <c r="DB57" s="87">
        <f t="shared" si="125"/>
        <v>5.6116450449669751E-2</v>
      </c>
      <c r="DC57" s="87">
        <f t="shared" si="125"/>
        <v>5.5582164959579232E-2</v>
      </c>
      <c r="DD57" s="87">
        <f t="shared" si="125"/>
        <v>5.5064061978741891E-2</v>
      </c>
      <c r="DE57" s="87">
        <f t="shared" si="125"/>
        <v>5.4561557541663454E-2</v>
      </c>
      <c r="DF57" s="87">
        <f t="shared" si="125"/>
        <v>5.4073603140914799E-2</v>
      </c>
      <c r="DG57" s="87">
        <f t="shared" si="125"/>
        <v>5.3599454677770858E-2</v>
      </c>
      <c r="DH57" s="87">
        <f t="shared" si="125"/>
        <v>5.3138543727842782E-2</v>
      </c>
      <c r="DI57" s="87">
        <f t="shared" si="125"/>
        <v>5.2690396561099466E-2</v>
      </c>
      <c r="DJ57" s="87">
        <f t="shared" si="125"/>
        <v>5.2254648478135997E-2</v>
      </c>
      <c r="DK57" s="87">
        <f t="shared" si="125"/>
        <v>5.1831035618886266E-2</v>
      </c>
      <c r="DL57" s="87">
        <f t="shared" si="125"/>
        <v>5.1419363940855729E-2</v>
      </c>
      <c r="DM57" s="87">
        <f t="shared" si="125"/>
        <v>5.1019457335963525E-2</v>
      </c>
      <c r="DN57" s="87">
        <f t="shared" si="125"/>
        <v>5.0631088823522456E-2</v>
      </c>
      <c r="DO57" s="87">
        <f t="shared" si="125"/>
        <v>5.0253970037785055E-2</v>
      </c>
      <c r="DP57" s="87">
        <f t="shared" si="125"/>
        <v>4.988772506437756E-2</v>
      </c>
      <c r="DQ57" s="87">
        <f t="shared" si="125"/>
        <v>4.9531932532561045E-2</v>
      </c>
      <c r="DR57" s="87">
        <f t="shared" si="125"/>
        <v>4.9186170135455211E-2</v>
      </c>
      <c r="DS57" s="87">
        <f t="shared" si="125"/>
        <v>4.8850056400900697E-2</v>
      </c>
    </row>
    <row r="58" spans="1:123" s="76" customFormat="1" x14ac:dyDescent="0.25">
      <c r="A58" s="101" t="s">
        <v>75</v>
      </c>
      <c r="B58" s="102" t="s">
        <v>111</v>
      </c>
      <c r="C58" s="76">
        <f t="shared" ref="C58:BN58" si="126">C59+C61+C63</f>
        <v>1.2951201565327382</v>
      </c>
      <c r="D58" s="76">
        <f t="shared" si="126"/>
        <v>1.5411929862739586</v>
      </c>
      <c r="E58" s="76">
        <f t="shared" si="126"/>
        <v>1.8340196536660105</v>
      </c>
      <c r="F58" s="76">
        <f t="shared" si="126"/>
        <v>2.1824833878625522</v>
      </c>
      <c r="G58" s="76">
        <f t="shared" si="126"/>
        <v>2.597155231556437</v>
      </c>
      <c r="H58" s="76">
        <f t="shared" si="126"/>
        <v>3.0906147255521601</v>
      </c>
      <c r="I58" s="111">
        <f t="shared" si="126"/>
        <v>3.6778315234070704</v>
      </c>
      <c r="J58" s="76">
        <f t="shared" si="126"/>
        <v>3.6127720181452156</v>
      </c>
      <c r="K58" s="76">
        <f t="shared" si="126"/>
        <v>3.5353512068836093</v>
      </c>
      <c r="L58" s="76">
        <f t="shared" si="126"/>
        <v>3.4432204414822971</v>
      </c>
      <c r="M58" s="76">
        <f t="shared" si="126"/>
        <v>3.3335848306547358</v>
      </c>
      <c r="N58" s="76">
        <f t="shared" si="126"/>
        <v>3.2031184537699375</v>
      </c>
      <c r="O58" s="76">
        <f t="shared" si="126"/>
        <v>3.047863465277028</v>
      </c>
      <c r="P58" s="103">
        <f t="shared" si="126"/>
        <v>2.8631100289704654</v>
      </c>
      <c r="Q58" s="76">
        <f t="shared" si="126"/>
        <v>3.2003170439360136</v>
      </c>
      <c r="R58" s="76">
        <f t="shared" si="126"/>
        <v>3.6015933917450158</v>
      </c>
      <c r="S58" s="76">
        <f t="shared" si="126"/>
        <v>4.0791122456377282</v>
      </c>
      <c r="T58" s="76">
        <f t="shared" si="126"/>
        <v>4.6473596817700562</v>
      </c>
      <c r="U58" s="76">
        <f t="shared" si="126"/>
        <v>5.3235741307675264</v>
      </c>
      <c r="V58" s="76">
        <f t="shared" si="126"/>
        <v>6.1282693250745162</v>
      </c>
      <c r="W58" s="103">
        <f t="shared" si="126"/>
        <v>7.085856606299834</v>
      </c>
      <c r="X58" s="76">
        <f t="shared" si="126"/>
        <v>7.4236186204507622</v>
      </c>
      <c r="Y58" s="76">
        <f t="shared" si="126"/>
        <v>7.4013411586968818</v>
      </c>
      <c r="Z58" s="76">
        <f t="shared" si="126"/>
        <v>7.347678084525759</v>
      </c>
      <c r="AA58" s="76">
        <f t="shared" si="126"/>
        <v>7.2566396357784217</v>
      </c>
      <c r="AB58" s="76">
        <f t="shared" si="126"/>
        <v>7.121087565320301</v>
      </c>
      <c r="AC58" s="76">
        <f t="shared" si="126"/>
        <v>6.932512837087387</v>
      </c>
      <c r="AD58" s="103">
        <f t="shared" si="126"/>
        <v>6.6807694331610197</v>
      </c>
      <c r="AE58" s="76">
        <f t="shared" si="126"/>
        <v>6.9833292969503988</v>
      </c>
      <c r="AF58" s="76">
        <f t="shared" si="126"/>
        <v>6.9632552609085163</v>
      </c>
      <c r="AG58" s="76">
        <f t="shared" si="126"/>
        <v>6.873413271154404</v>
      </c>
      <c r="AH58" s="76">
        <f t="shared" si="126"/>
        <v>6.6985001089187257</v>
      </c>
      <c r="AI58" s="76">
        <f t="shared" si="126"/>
        <v>6.4203100549725098</v>
      </c>
      <c r="AJ58" s="160">
        <f t="shared" si="126"/>
        <v>6.0171847916419861</v>
      </c>
      <c r="AK58" s="103">
        <f t="shared" si="126"/>
        <v>5.3354020026461653</v>
      </c>
      <c r="AL58" s="76">
        <f t="shared" si="126"/>
        <v>4.6440496795755006</v>
      </c>
      <c r="AM58" s="76">
        <f t="shared" si="126"/>
        <v>4.5462088626091308</v>
      </c>
      <c r="AN58" s="76">
        <f t="shared" si="126"/>
        <v>4.444626711483207</v>
      </c>
      <c r="AO58" s="76">
        <f t="shared" si="126"/>
        <v>4.3358568570643232</v>
      </c>
      <c r="AP58" s="76">
        <f t="shared" si="126"/>
        <v>4.2156910456163281</v>
      </c>
      <c r="AQ58" s="160">
        <f t="shared" si="126"/>
        <v>4.0790193609803262</v>
      </c>
      <c r="AR58" s="103">
        <f t="shared" si="126"/>
        <v>4.0476228379979684</v>
      </c>
      <c r="AS58" s="76">
        <f t="shared" si="126"/>
        <v>3.9865206113395102</v>
      </c>
      <c r="AT58" s="76">
        <f t="shared" si="126"/>
        <v>3.8846524643899873</v>
      </c>
      <c r="AU58" s="76">
        <f t="shared" si="126"/>
        <v>3.7863624810012491</v>
      </c>
      <c r="AV58" s="76">
        <f t="shared" si="126"/>
        <v>3.6952824643430304</v>
      </c>
      <c r="AW58" s="76">
        <f t="shared" si="126"/>
        <v>3.6155516705252442</v>
      </c>
      <c r="AX58" s="160">
        <f t="shared" si="126"/>
        <v>3.5519035361998612</v>
      </c>
      <c r="AY58" s="178">
        <f t="shared" si="126"/>
        <v>3.5097687451472845</v>
      </c>
      <c r="AZ58" s="76">
        <f t="shared" si="126"/>
        <v>3.4719024537789531</v>
      </c>
      <c r="BA58" s="76">
        <f t="shared" si="126"/>
        <v>3.4691682214655146</v>
      </c>
      <c r="BB58" s="76">
        <f t="shared" si="126"/>
        <v>3.4519837402409252</v>
      </c>
      <c r="BC58" s="76">
        <f t="shared" si="126"/>
        <v>3.4210832572112757</v>
      </c>
      <c r="BD58" s="76">
        <f t="shared" si="126"/>
        <v>3.3777739931400621</v>
      </c>
      <c r="BE58" s="160">
        <f t="shared" si="126"/>
        <v>3.3240360084656571</v>
      </c>
      <c r="BF58" s="103">
        <f t="shared" si="126"/>
        <v>3.2626401327705192</v>
      </c>
      <c r="BG58" s="76">
        <f t="shared" si="126"/>
        <v>3.2207825630732483</v>
      </c>
      <c r="BH58" s="76">
        <f t="shared" si="126"/>
        <v>3.1772297404144023</v>
      </c>
      <c r="BI58" s="76">
        <f t="shared" si="126"/>
        <v>3.1371484605983007</v>
      </c>
      <c r="BJ58" s="76">
        <f t="shared" si="126"/>
        <v>3.0994336172661638</v>
      </c>
      <c r="BK58" s="76">
        <f t="shared" si="126"/>
        <v>3.0629581042715319</v>
      </c>
      <c r="BL58" s="160">
        <f t="shared" si="126"/>
        <v>3.0266116986047749</v>
      </c>
      <c r="BM58" s="103">
        <f t="shared" si="126"/>
        <v>2.9893468651290727</v>
      </c>
      <c r="BN58" s="76">
        <f t="shared" si="126"/>
        <v>2.9502325433324037</v>
      </c>
      <c r="BO58" s="76">
        <f t="shared" ref="BO58:DS58" si="127">BO59+BO61+BO63</f>
        <v>2.912988811363864</v>
      </c>
      <c r="BP58" s="76">
        <f t="shared" si="127"/>
        <v>2.8769641167295026</v>
      </c>
      <c r="BQ58" s="76">
        <f t="shared" si="127"/>
        <v>2.842975146434191</v>
      </c>
      <c r="BR58" s="76">
        <f t="shared" si="127"/>
        <v>2.811621496372136</v>
      </c>
      <c r="BS58" s="76">
        <f t="shared" si="127"/>
        <v>2.7832415229559517</v>
      </c>
      <c r="BT58" s="103">
        <f t="shared" si="127"/>
        <v>2.7578636586015457</v>
      </c>
      <c r="BU58" s="76">
        <f t="shared" si="127"/>
        <v>2.7351523809229108</v>
      </c>
      <c r="BV58" s="76">
        <f t="shared" si="127"/>
        <v>2.7121755064098378</v>
      </c>
      <c r="BW58" s="76">
        <f t="shared" si="127"/>
        <v>2.68818046766844</v>
      </c>
      <c r="BX58" s="76">
        <f t="shared" si="127"/>
        <v>2.6634113270637707</v>
      </c>
      <c r="BY58" s="76">
        <f t="shared" si="127"/>
        <v>2.6382071105208031</v>
      </c>
      <c r="BZ58" s="76">
        <f t="shared" si="127"/>
        <v>2.6129740779729884</v>
      </c>
      <c r="CA58" s="103">
        <f t="shared" si="127"/>
        <v>2.5881506304921302</v>
      </c>
      <c r="CB58" s="76">
        <f t="shared" si="127"/>
        <v>2.5641640568246582</v>
      </c>
      <c r="CC58" s="76">
        <f t="shared" si="127"/>
        <v>2.5413371351487246</v>
      </c>
      <c r="CD58" s="76">
        <f t="shared" si="127"/>
        <v>2.5196279795455405</v>
      </c>
      <c r="CE58" s="76">
        <f t="shared" si="127"/>
        <v>2.4988528550868203</v>
      </c>
      <c r="CF58" s="76">
        <f t="shared" si="127"/>
        <v>2.4788318462819525</v>
      </c>
      <c r="CG58" s="76">
        <f t="shared" si="127"/>
        <v>2.4594059555716492</v>
      </c>
      <c r="CH58" s="103">
        <f t="shared" si="127"/>
        <v>2.4404535427196676</v>
      </c>
      <c r="CI58" s="76">
        <f t="shared" si="127"/>
        <v>2.4219053074135068</v>
      </c>
      <c r="CJ58" s="76">
        <f t="shared" si="127"/>
        <v>2.4037567337109707</v>
      </c>
      <c r="CK58" s="76">
        <f t="shared" si="127"/>
        <v>2.386047905801953</v>
      </c>
      <c r="CL58" s="76">
        <f t="shared" si="127"/>
        <v>2.3688615431497242</v>
      </c>
      <c r="CM58" s="76">
        <f t="shared" si="127"/>
        <v>2.3522370877928043</v>
      </c>
      <c r="CN58" s="76">
        <f t="shared" si="127"/>
        <v>2.3361719906660001</v>
      </c>
      <c r="CO58" s="103">
        <f t="shared" si="127"/>
        <v>2.3206263799099265</v>
      </c>
      <c r="CP58" s="76">
        <f t="shared" si="127"/>
        <v>2.3055317349701223</v>
      </c>
      <c r="CQ58" s="76">
        <f t="shared" si="127"/>
        <v>2.2908039695976905</v>
      </c>
      <c r="CR58" s="76">
        <f t="shared" si="127"/>
        <v>2.2764216888985036</v>
      </c>
      <c r="CS58" s="76">
        <f t="shared" si="127"/>
        <v>2.2623888810503177</v>
      </c>
      <c r="CT58" s="76">
        <f t="shared" si="127"/>
        <v>2.2487179599646856</v>
      </c>
      <c r="CU58" s="76">
        <f t="shared" si="127"/>
        <v>2.2354242928718424</v>
      </c>
      <c r="CV58" s="103">
        <f t="shared" si="127"/>
        <v>2.2225207494445969</v>
      </c>
      <c r="CW58" s="76">
        <f t="shared" si="127"/>
        <v>2.2100126527209834</v>
      </c>
      <c r="CX58" s="76">
        <f t="shared" si="127"/>
        <v>2.1978936787150953</v>
      </c>
      <c r="CY58" s="76">
        <f t="shared" si="127"/>
        <v>2.1861444008776956</v>
      </c>
      <c r="CZ58" s="76">
        <f t="shared" si="127"/>
        <v>2.1747425366947506</v>
      </c>
      <c r="DA58" s="76">
        <f t="shared" si="127"/>
        <v>2.1636662899339427</v>
      </c>
      <c r="DB58" s="76">
        <f t="shared" si="127"/>
        <v>2.1528968366735408</v>
      </c>
      <c r="DC58" s="76">
        <f t="shared" si="127"/>
        <v>2.1424199774604622</v>
      </c>
      <c r="DD58" s="103">
        <f t="shared" si="127"/>
        <v>2.1322268126759232</v>
      </c>
      <c r="DE58" s="76">
        <f t="shared" si="127"/>
        <v>2.1223133196485486</v>
      </c>
      <c r="DF58" s="76">
        <f t="shared" si="127"/>
        <v>2.1126787573333385</v>
      </c>
      <c r="DG58" s="76">
        <f t="shared" si="127"/>
        <v>2.1033212714064589</v>
      </c>
      <c r="DH58" s="76">
        <f t="shared" si="127"/>
        <v>2.0942355430012563</v>
      </c>
      <c r="DI58" s="76">
        <f t="shared" si="127"/>
        <v>2.0854134510567217</v>
      </c>
      <c r="DJ58" s="76">
        <f t="shared" si="127"/>
        <v>2.0768451235838432</v>
      </c>
      <c r="DK58" s="103">
        <f t="shared" si="127"/>
        <v>2.0685202390515114</v>
      </c>
      <c r="DL58" s="76">
        <f t="shared" si="127"/>
        <v>2.0604293953766892</v>
      </c>
      <c r="DM58" s="76">
        <f t="shared" si="127"/>
        <v>2.0525653203995775</v>
      </c>
      <c r="DN58" s="76">
        <f t="shared" si="127"/>
        <v>2.0449220543621824</v>
      </c>
      <c r="DO58" s="76">
        <f t="shared" si="127"/>
        <v>2.0374943611068663</v>
      </c>
      <c r="DP58" s="76">
        <f t="shared" si="127"/>
        <v>2.0302772883550162</v>
      </c>
      <c r="DQ58" s="76">
        <f t="shared" si="127"/>
        <v>2.0232657874717073</v>
      </c>
      <c r="DR58" s="76">
        <f t="shared" si="127"/>
        <v>2.0164544569352203</v>
      </c>
      <c r="DS58" s="76">
        <f t="shared" si="127"/>
        <v>2.0098374615794139</v>
      </c>
    </row>
    <row r="59" spans="1:123" x14ac:dyDescent="0.25">
      <c r="A59" t="s">
        <v>102</v>
      </c>
      <c r="B59" s="60"/>
      <c r="C59" s="112">
        <f t="shared" ref="C59:G64" si="128">D59/(1+$V$5)</f>
        <v>3.5828720883672165E-2</v>
      </c>
      <c r="D59" s="112">
        <f t="shared" si="128"/>
        <v>4.2636177851569874E-2</v>
      </c>
      <c r="E59" s="112">
        <f t="shared" si="128"/>
        <v>5.0737051643368149E-2</v>
      </c>
      <c r="F59" s="112">
        <f t="shared" si="128"/>
        <v>6.0377091455608094E-2</v>
      </c>
      <c r="G59" s="112">
        <f t="shared" si="128"/>
        <v>7.1848738832173631E-2</v>
      </c>
      <c r="H59" s="112">
        <f>I59/(1+$V$5)</f>
        <v>8.5499999210286615E-2</v>
      </c>
      <c r="I59" s="104">
        <f>V10*AN5</f>
        <v>0.10174499906024106</v>
      </c>
      <c r="J59" s="83">
        <f t="shared" ref="J59:BU59" si="129">I59-C60+J60</f>
        <v>9.9945166941885905E-2</v>
      </c>
      <c r="K59" s="83">
        <f t="shared" si="129"/>
        <v>9.7803366721043269E-2</v>
      </c>
      <c r="L59" s="83">
        <f t="shared" si="129"/>
        <v>9.5254624458240525E-2</v>
      </c>
      <c r="M59" s="83">
        <f t="shared" si="129"/>
        <v>9.2221621165505266E-2</v>
      </c>
      <c r="N59" s="83">
        <f t="shared" si="129"/>
        <v>8.8612347247150294E-2</v>
      </c>
      <c r="O59" s="83">
        <f t="shared" si="129"/>
        <v>8.4317311284307889E-2</v>
      </c>
      <c r="P59" s="105">
        <f t="shared" si="129"/>
        <v>7.9206218488525437E-2</v>
      </c>
      <c r="Q59" s="83">
        <f t="shared" si="129"/>
        <v>8.8534847927481647E-2</v>
      </c>
      <c r="R59" s="83">
        <f t="shared" si="129"/>
        <v>9.9635916959839532E-2</v>
      </c>
      <c r="S59" s="83">
        <f t="shared" si="129"/>
        <v>0.11284618910834543</v>
      </c>
      <c r="T59" s="83">
        <f t="shared" si="129"/>
        <v>0.12856641296506743</v>
      </c>
      <c r="U59" s="83">
        <f t="shared" si="129"/>
        <v>0.14727347935456664</v>
      </c>
      <c r="V59" s="83">
        <f t="shared" si="129"/>
        <v>0.16953488835807068</v>
      </c>
      <c r="W59" s="83">
        <f t="shared" si="129"/>
        <v>0.19602596507224046</v>
      </c>
      <c r="X59" s="83">
        <f t="shared" si="129"/>
        <v>0.25478120312111735</v>
      </c>
      <c r="Y59" s="83">
        <f t="shared" si="129"/>
        <v>0.26928470779264296</v>
      </c>
      <c r="Z59" s="83">
        <f t="shared" si="129"/>
        <v>0.28513714306253435</v>
      </c>
      <c r="AA59" s="83">
        <f t="shared" si="129"/>
        <v>0.30258977780292245</v>
      </c>
      <c r="AB59" s="83">
        <f t="shared" si="129"/>
        <v>0.32193962770575962</v>
      </c>
      <c r="AC59" s="83">
        <f t="shared" si="129"/>
        <v>0.34353735561095211</v>
      </c>
      <c r="AD59" s="83">
        <f t="shared" si="129"/>
        <v>0.36779635258534232</v>
      </c>
      <c r="AE59" s="83">
        <f t="shared" si="129"/>
        <v>0.35834817406269737</v>
      </c>
      <c r="AF59" s="83">
        <f t="shared" si="129"/>
        <v>0.35695280535491952</v>
      </c>
      <c r="AG59" s="83">
        <f t="shared" si="129"/>
        <v>0.35184479744952041</v>
      </c>
      <c r="AH59" s="83">
        <f t="shared" si="129"/>
        <v>0.34223103567959035</v>
      </c>
      <c r="AI59" s="83">
        <f t="shared" si="129"/>
        <v>0.32716956350751258</v>
      </c>
      <c r="AJ59" s="161">
        <f t="shared" si="129"/>
        <v>0.30554197631176366</v>
      </c>
      <c r="AK59" s="105">
        <f t="shared" si="129"/>
        <v>0.26855249414697141</v>
      </c>
      <c r="AL59" s="83">
        <f t="shared" si="129"/>
        <v>0.23152758976266333</v>
      </c>
      <c r="AM59" s="83">
        <f t="shared" si="129"/>
        <v>0.22930793849125652</v>
      </c>
      <c r="AN59" s="83">
        <f t="shared" si="129"/>
        <v>0.226655019594902</v>
      </c>
      <c r="AO59" s="83">
        <f t="shared" si="129"/>
        <v>0.22333448569306288</v>
      </c>
      <c r="AP59" s="83">
        <f t="shared" si="129"/>
        <v>0.21906295464884101</v>
      </c>
      <c r="AQ59" s="161">
        <f t="shared" si="129"/>
        <v>0.21349890879810218</v>
      </c>
      <c r="AR59" s="105">
        <f t="shared" si="129"/>
        <v>0.21370025523460959</v>
      </c>
      <c r="AS59" s="83">
        <f t="shared" si="129"/>
        <v>0.21189758995342106</v>
      </c>
      <c r="AT59" s="83">
        <f t="shared" si="129"/>
        <v>0.20720087783887184</v>
      </c>
      <c r="AU59" s="83">
        <f t="shared" si="129"/>
        <v>0.20263039126253152</v>
      </c>
      <c r="AV59" s="83">
        <f t="shared" si="129"/>
        <v>0.19829534472477225</v>
      </c>
      <c r="AW59" s="83">
        <f t="shared" si="129"/>
        <v>0.19431542091009102</v>
      </c>
      <c r="AX59" s="161">
        <f t="shared" si="129"/>
        <v>0.19082241696571411</v>
      </c>
      <c r="AY59" s="105">
        <f t="shared" si="129"/>
        <v>0.18796223816830313</v>
      </c>
      <c r="AZ59" s="83">
        <f t="shared" si="129"/>
        <v>0.18445305469040976</v>
      </c>
      <c r="BA59" s="83">
        <f t="shared" si="129"/>
        <v>0.18185948464874976</v>
      </c>
      <c r="BB59" s="83">
        <f t="shared" si="129"/>
        <v>0.17870387796764917</v>
      </c>
      <c r="BC59" s="83">
        <f t="shared" si="129"/>
        <v>0.17508643084070871</v>
      </c>
      <c r="BD59" s="83">
        <f t="shared" si="129"/>
        <v>0.1711430915087287</v>
      </c>
      <c r="BE59" s="161">
        <f t="shared" si="129"/>
        <v>0.16705173905687731</v>
      </c>
      <c r="BF59" s="105">
        <f t="shared" si="129"/>
        <v>0.16303949000198537</v>
      </c>
      <c r="BG59" s="83">
        <f t="shared" si="129"/>
        <v>0.16083560898839414</v>
      </c>
      <c r="BH59" s="83">
        <f t="shared" si="129"/>
        <v>0.1591883490068447</v>
      </c>
      <c r="BI59" s="83">
        <f t="shared" si="129"/>
        <v>0.15747483841633636</v>
      </c>
      <c r="BJ59" s="83">
        <f t="shared" si="129"/>
        <v>0.15565531737250171</v>
      </c>
      <c r="BK59" s="83">
        <f t="shared" si="129"/>
        <v>0.15369764741805059</v>
      </c>
      <c r="BL59" s="161">
        <f t="shared" si="129"/>
        <v>0.15158053322589207</v>
      </c>
      <c r="BM59" s="105">
        <f t="shared" si="129"/>
        <v>0.14929727246839855</v>
      </c>
      <c r="BN59" s="83">
        <f t="shared" si="129"/>
        <v>0.14685979243959937</v>
      </c>
      <c r="BO59" s="83">
        <f t="shared" si="129"/>
        <v>0.14445934532059637</v>
      </c>
      <c r="BP59" s="83">
        <f t="shared" si="129"/>
        <v>0.14216234176167539</v>
      </c>
      <c r="BQ59" s="83">
        <f t="shared" si="129"/>
        <v>0.13998824752093664</v>
      </c>
      <c r="BR59" s="83">
        <f t="shared" si="129"/>
        <v>0.13794644001142348</v>
      </c>
      <c r="BS59" s="83">
        <f t="shared" si="129"/>
        <v>0.13603480206608809</v>
      </c>
      <c r="BT59" s="105">
        <f t="shared" si="129"/>
        <v>0.13423832129720897</v>
      </c>
      <c r="BU59" s="83">
        <f t="shared" si="129"/>
        <v>0.13252796611147907</v>
      </c>
      <c r="BV59" s="83">
        <f t="shared" ref="BV59:DS59" si="130">BU59-BO60+BV60</f>
        <v>0.13084375458232592</v>
      </c>
      <c r="BW59" s="83">
        <f t="shared" si="130"/>
        <v>0.12914226148167879</v>
      </c>
      <c r="BX59" s="83">
        <f t="shared" si="130"/>
        <v>0.12744716617493296</v>
      </c>
      <c r="BY59" s="83">
        <f t="shared" si="130"/>
        <v>0.12578278437282164</v>
      </c>
      <c r="BZ59" s="83">
        <f t="shared" si="130"/>
        <v>0.12417221042460025</v>
      </c>
      <c r="CA59" s="105">
        <f t="shared" si="130"/>
        <v>0.12263495444505525</v>
      </c>
      <c r="CB59" s="83">
        <f t="shared" si="130"/>
        <v>0.12118412455304167</v>
      </c>
      <c r="CC59" s="83">
        <f t="shared" si="130"/>
        <v>0.1197815120687184</v>
      </c>
      <c r="CD59" s="83">
        <f t="shared" si="130"/>
        <v>0.11841217674103995</v>
      </c>
      <c r="CE59" s="83">
        <f t="shared" si="130"/>
        <v>0.11707175798171719</v>
      </c>
      <c r="CF59" s="83">
        <f t="shared" si="130"/>
        <v>0.11575762242722085</v>
      </c>
      <c r="CG59" s="83">
        <f t="shared" si="130"/>
        <v>0.1144691443595582</v>
      </c>
      <c r="CH59" s="105">
        <f t="shared" si="130"/>
        <v>0.11320789109441308</v>
      </c>
      <c r="CI59" s="83">
        <f t="shared" si="130"/>
        <v>0.11197761568270567</v>
      </c>
      <c r="CJ59" s="83">
        <f t="shared" si="130"/>
        <v>0.11078401189598296</v>
      </c>
      <c r="CK59" s="83">
        <f t="shared" si="130"/>
        <v>0.10962860424053687</v>
      </c>
      <c r="CL59" s="83">
        <f t="shared" si="130"/>
        <v>0.10851217538214944</v>
      </c>
      <c r="CM59" s="83">
        <f t="shared" si="130"/>
        <v>0.10743364469808951</v>
      </c>
      <c r="CN59" s="83">
        <f t="shared" si="130"/>
        <v>0.10639039493718722</v>
      </c>
      <c r="CO59" s="105">
        <f t="shared" si="130"/>
        <v>0.10537874075123743</v>
      </c>
      <c r="CP59" s="83">
        <f t="shared" si="130"/>
        <v>0.10439455296526591</v>
      </c>
      <c r="CQ59" s="83">
        <f t="shared" si="130"/>
        <v>0.10343403842683636</v>
      </c>
      <c r="CR59" s="83">
        <f t="shared" si="130"/>
        <v>0.10249675592544534</v>
      </c>
      <c r="CS59" s="83">
        <f t="shared" si="130"/>
        <v>0.10158409350269693</v>
      </c>
      <c r="CT59" s="83">
        <f t="shared" si="130"/>
        <v>0.10069712724234173</v>
      </c>
      <c r="CU59" s="83">
        <f t="shared" si="130"/>
        <v>9.9836401079171078E-2</v>
      </c>
      <c r="CV59" s="105">
        <f t="shared" si="130"/>
        <v>9.9001760460485616E-2</v>
      </c>
      <c r="CW59" s="83">
        <f t="shared" si="130"/>
        <v>9.8192267441162662E-2</v>
      </c>
      <c r="CX59" s="83">
        <f t="shared" si="130"/>
        <v>9.7406228137409928E-2</v>
      </c>
      <c r="CY59" s="83">
        <f t="shared" si="130"/>
        <v>9.6642442268866868E-2</v>
      </c>
      <c r="CZ59" s="83">
        <f t="shared" si="130"/>
        <v>9.5899994404793992E-2</v>
      </c>
      <c r="DA59" s="83">
        <f t="shared" si="130"/>
        <v>9.5178122545908503E-2</v>
      </c>
      <c r="DB59" s="83">
        <f t="shared" si="130"/>
        <v>9.4476241579318679E-2</v>
      </c>
      <c r="DC59" s="83">
        <f t="shared" si="130"/>
        <v>9.3793930092099936E-2</v>
      </c>
      <c r="DD59" s="105">
        <f t="shared" si="130"/>
        <v>9.3130880024534679E-2</v>
      </c>
      <c r="DE59" s="83">
        <f t="shared" si="130"/>
        <v>9.2486812340213317E-2</v>
      </c>
      <c r="DF59" s="83">
        <f t="shared" si="130"/>
        <v>9.1861365096062575E-2</v>
      </c>
      <c r="DG59" s="83">
        <f t="shared" si="130"/>
        <v>9.125407621194552E-2</v>
      </c>
      <c r="DH59" s="83">
        <f t="shared" si="130"/>
        <v>9.0664340820388323E-2</v>
      </c>
      <c r="DI59" s="83">
        <f t="shared" si="130"/>
        <v>9.0091479701178936E-2</v>
      </c>
      <c r="DJ59" s="83">
        <f t="shared" si="130"/>
        <v>8.953481171266002E-2</v>
      </c>
      <c r="DK59" s="105">
        <f t="shared" si="130"/>
        <v>8.8993721793644787E-2</v>
      </c>
      <c r="DL59" s="83">
        <f t="shared" si="130"/>
        <v>8.8467714503659478E-2</v>
      </c>
      <c r="DM59" s="83">
        <f t="shared" si="130"/>
        <v>8.7956441893277726E-2</v>
      </c>
      <c r="DN59" s="83">
        <f t="shared" si="130"/>
        <v>8.7459597716988399E-2</v>
      </c>
      <c r="DO59" s="83">
        <f t="shared" si="130"/>
        <v>8.6976853174141833E-2</v>
      </c>
      <c r="DP59" s="83">
        <f t="shared" si="130"/>
        <v>8.6507848278485899E-2</v>
      </c>
      <c r="DQ59" s="83">
        <f t="shared" si="130"/>
        <v>8.6052191932047495E-2</v>
      </c>
      <c r="DR59" s="83">
        <f t="shared" si="130"/>
        <v>8.5609471361462866E-2</v>
      </c>
      <c r="DS59" s="83">
        <f t="shared" si="130"/>
        <v>8.5179270337956942E-2</v>
      </c>
    </row>
    <row r="60" spans="1:123" s="98" customFormat="1" x14ac:dyDescent="0.25">
      <c r="A60" s="98" t="s">
        <v>121</v>
      </c>
      <c r="B60" s="100"/>
      <c r="C60" s="113">
        <f t="shared" si="128"/>
        <v>5.7205520738636221E-3</v>
      </c>
      <c r="D60" s="114">
        <f t="shared" ref="D60:H60" si="131">D59-C59</f>
        <v>6.8074569678977098E-3</v>
      </c>
      <c r="E60" s="114">
        <f t="shared" si="131"/>
        <v>8.1008737917982743E-3</v>
      </c>
      <c r="F60" s="114">
        <f t="shared" si="131"/>
        <v>9.640039812239945E-3</v>
      </c>
      <c r="G60" s="114">
        <f t="shared" si="131"/>
        <v>1.1471647376565537E-2</v>
      </c>
      <c r="H60" s="114">
        <f t="shared" si="131"/>
        <v>1.3651260378112984E-2</v>
      </c>
      <c r="I60" s="114">
        <f>I59-H59</f>
        <v>1.624499984995445E-2</v>
      </c>
      <c r="J60" s="98">
        <f>C30*$I$5*J12</f>
        <v>3.9207199555084627E-3</v>
      </c>
      <c r="K60" s="98">
        <f t="shared" ref="K60:BV60" si="132">D30*$I$5*K12</f>
        <v>4.6656567470550704E-3</v>
      </c>
      <c r="L60" s="98">
        <f t="shared" si="132"/>
        <v>5.5521315289955332E-3</v>
      </c>
      <c r="M60" s="98">
        <f t="shared" si="132"/>
        <v>6.6070365195046825E-3</v>
      </c>
      <c r="N60" s="98">
        <f t="shared" si="132"/>
        <v>7.8623734582105708E-3</v>
      </c>
      <c r="O60" s="98">
        <f t="shared" si="132"/>
        <v>9.3562244152705799E-3</v>
      </c>
      <c r="P60" s="147">
        <f t="shared" si="132"/>
        <v>1.1133907054171993E-2</v>
      </c>
      <c r="Q60" s="98">
        <f t="shared" si="132"/>
        <v>1.3249349394464675E-2</v>
      </c>
      <c r="R60" s="98">
        <f t="shared" si="132"/>
        <v>1.5766725779412964E-2</v>
      </c>
      <c r="S60" s="98">
        <f t="shared" si="132"/>
        <v>1.8762403677501423E-2</v>
      </c>
      <c r="T60" s="98">
        <f t="shared" si="132"/>
        <v>2.2327260376226694E-2</v>
      </c>
      <c r="U60" s="98">
        <f t="shared" si="132"/>
        <v>2.6569439847709778E-2</v>
      </c>
      <c r="V60" s="98">
        <f t="shared" si="132"/>
        <v>3.1617633418774625E-2</v>
      </c>
      <c r="W60" s="98">
        <f t="shared" si="132"/>
        <v>3.7624983768341787E-2</v>
      </c>
      <c r="X60" s="98">
        <f t="shared" si="132"/>
        <v>7.2004587443341581E-2</v>
      </c>
      <c r="Y60" s="98">
        <f t="shared" si="132"/>
        <v>3.0270230450938598E-2</v>
      </c>
      <c r="Z60" s="98">
        <f t="shared" si="132"/>
        <v>3.4614838947392791E-2</v>
      </c>
      <c r="AA60" s="98">
        <f t="shared" si="132"/>
        <v>3.9779895116614804E-2</v>
      </c>
      <c r="AB60" s="98">
        <f t="shared" si="132"/>
        <v>4.5919289750546932E-2</v>
      </c>
      <c r="AC60" s="98">
        <f t="shared" si="132"/>
        <v>5.3215361323967064E-2</v>
      </c>
      <c r="AD60" s="98">
        <f t="shared" si="132"/>
        <v>6.1883980742731978E-2</v>
      </c>
      <c r="AE60" s="98">
        <f t="shared" si="132"/>
        <v>6.2556408920696666E-2</v>
      </c>
      <c r="AF60" s="98">
        <f t="shared" si="132"/>
        <v>2.8874861743160719E-2</v>
      </c>
      <c r="AG60" s="98">
        <f t="shared" si="132"/>
        <v>2.9506831041993694E-2</v>
      </c>
      <c r="AH60" s="98">
        <f t="shared" si="132"/>
        <v>3.0166133346684745E-2</v>
      </c>
      <c r="AI60" s="98">
        <f t="shared" si="132"/>
        <v>3.0857817578469157E-2</v>
      </c>
      <c r="AJ60" s="168">
        <f t="shared" si="132"/>
        <v>3.1587774128218185E-2</v>
      </c>
      <c r="AK60" s="147">
        <f t="shared" si="132"/>
        <v>2.4894498577939749E-2</v>
      </c>
      <c r="AL60" s="98">
        <f t="shared" si="132"/>
        <v>2.553150453638859E-2</v>
      </c>
      <c r="AM60" s="98">
        <f t="shared" si="132"/>
        <v>2.6655210471753926E-2</v>
      </c>
      <c r="AN60" s="98">
        <f t="shared" si="132"/>
        <v>2.6853912145639182E-2</v>
      </c>
      <c r="AO60" s="98">
        <f t="shared" si="132"/>
        <v>2.6845599444845634E-2</v>
      </c>
      <c r="AP60" s="98">
        <f t="shared" si="132"/>
        <v>2.6586286534247269E-2</v>
      </c>
      <c r="AQ60" s="168">
        <f t="shared" si="132"/>
        <v>2.6023728277479327E-2</v>
      </c>
      <c r="AR60" s="147">
        <f t="shared" si="132"/>
        <v>2.5095845014447137E-2</v>
      </c>
      <c r="AS60" s="98">
        <f t="shared" si="132"/>
        <v>2.3728839255200061E-2</v>
      </c>
      <c r="AT60" s="98">
        <f t="shared" si="132"/>
        <v>2.1958498357204696E-2</v>
      </c>
      <c r="AU60" s="98">
        <f t="shared" si="132"/>
        <v>2.2283425569298854E-2</v>
      </c>
      <c r="AV60" s="98">
        <f t="shared" si="132"/>
        <v>2.2510552907086371E-2</v>
      </c>
      <c r="AW60" s="98">
        <f t="shared" si="132"/>
        <v>2.2606362719566026E-2</v>
      </c>
      <c r="AX60" s="168">
        <f t="shared" si="132"/>
        <v>2.2530724333102423E-2</v>
      </c>
      <c r="AY60" s="147">
        <f t="shared" si="132"/>
        <v>2.2235666217036147E-2</v>
      </c>
      <c r="AZ60" s="98">
        <f t="shared" si="132"/>
        <v>2.0219655777306694E-2</v>
      </c>
      <c r="BA60" s="98">
        <f t="shared" si="132"/>
        <v>1.9364928315544701E-2</v>
      </c>
      <c r="BB60" s="98">
        <f t="shared" si="132"/>
        <v>1.9127818888198266E-2</v>
      </c>
      <c r="BC60" s="98">
        <f t="shared" si="132"/>
        <v>1.8893105780145913E-2</v>
      </c>
      <c r="BD60" s="98">
        <f t="shared" si="132"/>
        <v>1.8663023387586013E-2</v>
      </c>
      <c r="BE60" s="168">
        <f t="shared" si="132"/>
        <v>1.8439371881251061E-2</v>
      </c>
      <c r="BF60" s="147">
        <f t="shared" si="132"/>
        <v>1.822341716214422E-2</v>
      </c>
      <c r="BG60" s="98">
        <f t="shared" si="132"/>
        <v>1.8015774763715457E-2</v>
      </c>
      <c r="BH60" s="98">
        <f t="shared" si="132"/>
        <v>1.7717668333995278E-2</v>
      </c>
      <c r="BI60" s="98">
        <f t="shared" si="132"/>
        <v>1.7414308297689928E-2</v>
      </c>
      <c r="BJ60" s="98">
        <f t="shared" si="132"/>
        <v>1.7073584736311261E-2</v>
      </c>
      <c r="BK60" s="98">
        <f t="shared" si="132"/>
        <v>1.6705353433134895E-2</v>
      </c>
      <c r="BL60" s="168">
        <f t="shared" si="132"/>
        <v>1.632225768909254E-2</v>
      </c>
      <c r="BM60" s="147">
        <f t="shared" si="132"/>
        <v>1.5940156404650716E-2</v>
      </c>
      <c r="BN60" s="98">
        <f t="shared" si="132"/>
        <v>1.5578294734916292E-2</v>
      </c>
      <c r="BO60" s="98">
        <f t="shared" si="132"/>
        <v>1.5317221214992275E-2</v>
      </c>
      <c r="BP60" s="98">
        <f t="shared" si="132"/>
        <v>1.5117304738768945E-2</v>
      </c>
      <c r="BQ60" s="98">
        <f t="shared" si="132"/>
        <v>1.4899490495572529E-2</v>
      </c>
      <c r="BR60" s="98">
        <f t="shared" si="132"/>
        <v>1.4663545923621745E-2</v>
      </c>
      <c r="BS60" s="98">
        <f t="shared" si="132"/>
        <v>1.4410619743757156E-2</v>
      </c>
      <c r="BT60" s="147">
        <f t="shared" si="132"/>
        <v>1.4143675635771588E-2</v>
      </c>
      <c r="BU60" s="98">
        <f t="shared" si="132"/>
        <v>1.3867939549186383E-2</v>
      </c>
      <c r="BV60" s="98">
        <f t="shared" si="132"/>
        <v>1.3633009685839121E-2</v>
      </c>
      <c r="BW60" s="98">
        <f t="shared" ref="BW60:DS60" si="133">BP30*$I$5*BW12</f>
        <v>1.3415811638121809E-2</v>
      </c>
      <c r="BX60" s="98">
        <f t="shared" si="133"/>
        <v>1.3204395188826703E-2</v>
      </c>
      <c r="BY60" s="98">
        <f t="shared" si="133"/>
        <v>1.299916412151042E-2</v>
      </c>
      <c r="BZ60" s="98">
        <f t="shared" si="133"/>
        <v>1.2800045795535751E-2</v>
      </c>
      <c r="CA60" s="147">
        <f t="shared" si="133"/>
        <v>1.2606419656226577E-2</v>
      </c>
      <c r="CB60" s="98">
        <f t="shared" si="133"/>
        <v>1.2417109657172819E-2</v>
      </c>
      <c r="CC60" s="98">
        <f t="shared" si="133"/>
        <v>1.2230397201515855E-2</v>
      </c>
      <c r="CD60" s="98">
        <f t="shared" si="133"/>
        <v>1.2046476310443354E-2</v>
      </c>
      <c r="CE60" s="98">
        <f t="shared" si="133"/>
        <v>1.1863976429503941E-2</v>
      </c>
      <c r="CF60" s="98">
        <f t="shared" si="133"/>
        <v>1.1685028567014075E-2</v>
      </c>
      <c r="CG60" s="98">
        <f t="shared" si="133"/>
        <v>1.1511567727873115E-2</v>
      </c>
      <c r="CH60" s="147">
        <f t="shared" si="133"/>
        <v>1.1345166391081463E-2</v>
      </c>
      <c r="CI60" s="98">
        <f t="shared" si="133"/>
        <v>1.1186834245465399E-2</v>
      </c>
      <c r="CJ60" s="98">
        <f t="shared" si="133"/>
        <v>1.1036793414793135E-2</v>
      </c>
      <c r="CK60" s="98">
        <f t="shared" si="133"/>
        <v>1.089106865499727E-2</v>
      </c>
      <c r="CL60" s="98">
        <f t="shared" si="133"/>
        <v>1.0747547571116515E-2</v>
      </c>
      <c r="CM60" s="98">
        <f t="shared" si="133"/>
        <v>1.0606497882954148E-2</v>
      </c>
      <c r="CN60" s="98">
        <f t="shared" si="133"/>
        <v>1.0468317966970819E-2</v>
      </c>
      <c r="CO60" s="147">
        <f t="shared" si="133"/>
        <v>1.0333512205131684E-2</v>
      </c>
      <c r="CP60" s="98">
        <f t="shared" si="133"/>
        <v>1.0202646459493888E-2</v>
      </c>
      <c r="CQ60" s="98">
        <f t="shared" si="133"/>
        <v>1.0076278876363585E-2</v>
      </c>
      <c r="CR60" s="98">
        <f t="shared" si="133"/>
        <v>9.9537861536062484E-3</v>
      </c>
      <c r="CS60" s="98">
        <f t="shared" si="133"/>
        <v>9.8348851483680971E-3</v>
      </c>
      <c r="CT60" s="98">
        <f t="shared" si="133"/>
        <v>9.7195316225989446E-3</v>
      </c>
      <c r="CU60" s="98">
        <f t="shared" si="133"/>
        <v>9.6075918038001588E-3</v>
      </c>
      <c r="CV60" s="147">
        <f t="shared" si="133"/>
        <v>9.4988715864462135E-3</v>
      </c>
      <c r="CW60" s="98">
        <f t="shared" si="133"/>
        <v>9.3931534401709253E-3</v>
      </c>
      <c r="CX60" s="98">
        <f t="shared" si="133"/>
        <v>9.2902395726108568E-3</v>
      </c>
      <c r="CY60" s="98">
        <f t="shared" si="133"/>
        <v>9.1900002850631851E-3</v>
      </c>
      <c r="CZ60" s="98">
        <f t="shared" si="133"/>
        <v>9.0924372842952281E-3</v>
      </c>
      <c r="DA60" s="98">
        <f t="shared" si="133"/>
        <v>8.9976597637134552E-3</v>
      </c>
      <c r="DB60" s="98">
        <f t="shared" si="133"/>
        <v>8.9057108372103365E-3</v>
      </c>
      <c r="DC60" s="98">
        <f t="shared" si="133"/>
        <v>8.8165600992274745E-3</v>
      </c>
      <c r="DD60" s="147">
        <f t="shared" si="133"/>
        <v>8.7301033726056784E-3</v>
      </c>
      <c r="DE60" s="98">
        <f t="shared" si="133"/>
        <v>8.6461718882894951E-3</v>
      </c>
      <c r="DF60" s="98">
        <f t="shared" si="133"/>
        <v>8.5645530409124461E-3</v>
      </c>
      <c r="DG60" s="98">
        <f t="shared" si="133"/>
        <v>8.485148400178175E-3</v>
      </c>
      <c r="DH60" s="98">
        <f t="shared" si="133"/>
        <v>8.4079243721562631E-3</v>
      </c>
      <c r="DI60" s="98">
        <f t="shared" si="133"/>
        <v>8.3328497180009554E-3</v>
      </c>
      <c r="DJ60" s="98">
        <f t="shared" si="133"/>
        <v>8.2598921107085548E-3</v>
      </c>
      <c r="DK60" s="147">
        <f t="shared" si="133"/>
        <v>8.1890134535904345E-3</v>
      </c>
      <c r="DL60" s="98">
        <f t="shared" si="133"/>
        <v>8.1201645983041849E-3</v>
      </c>
      <c r="DM60" s="98">
        <f t="shared" si="133"/>
        <v>8.0532804305306835E-3</v>
      </c>
      <c r="DN60" s="98">
        <f t="shared" si="133"/>
        <v>7.9883042238888501E-3</v>
      </c>
      <c r="DO60" s="98">
        <f t="shared" si="133"/>
        <v>7.9251798293096948E-3</v>
      </c>
      <c r="DP60" s="98">
        <f t="shared" si="133"/>
        <v>7.8638448223450133E-3</v>
      </c>
      <c r="DQ60" s="98">
        <f t="shared" si="133"/>
        <v>7.8042357642701529E-3</v>
      </c>
      <c r="DR60" s="98">
        <f t="shared" si="133"/>
        <v>7.7462928830058083E-3</v>
      </c>
      <c r="DS60" s="98">
        <f t="shared" si="133"/>
        <v>7.6899635747982534E-3</v>
      </c>
    </row>
    <row r="61" spans="1:123" x14ac:dyDescent="0.25">
      <c r="A61" t="s">
        <v>76</v>
      </c>
      <c r="B61" s="60"/>
      <c r="C61" s="112">
        <f t="shared" si="128"/>
        <v>0.58265723141971715</v>
      </c>
      <c r="D61" s="112">
        <f t="shared" si="128"/>
        <v>0.69336210538946341</v>
      </c>
      <c r="E61" s="112">
        <f t="shared" si="128"/>
        <v>0.82510090541346137</v>
      </c>
      <c r="F61" s="112">
        <f t="shared" si="128"/>
        <v>0.98187007744201904</v>
      </c>
      <c r="G61" s="112">
        <f t="shared" si="128"/>
        <v>1.1684253921560026</v>
      </c>
      <c r="H61" s="112">
        <f>I61/(1+$V$5)</f>
        <v>1.3904262166656429</v>
      </c>
      <c r="I61" s="104">
        <f>V10*AN6</f>
        <v>1.6546071978321151</v>
      </c>
      <c r="J61" s="83">
        <f t="shared" ref="J61:BU61" si="134">I61-C62+J62</f>
        <v>1.6253377968254215</v>
      </c>
      <c r="K61" s="83">
        <f t="shared" si="134"/>
        <v>1.590507209627456</v>
      </c>
      <c r="L61" s="83">
        <f t="shared" si="134"/>
        <v>1.549058810861877</v>
      </c>
      <c r="M61" s="83">
        <f t="shared" si="134"/>
        <v>1.4997352163308382</v>
      </c>
      <c r="N61" s="83">
        <f t="shared" si="134"/>
        <v>1.4410401388389018</v>
      </c>
      <c r="O61" s="83">
        <f t="shared" si="134"/>
        <v>1.3711929966234977</v>
      </c>
      <c r="P61" s="105">
        <f t="shared" si="134"/>
        <v>1.2880748973871665</v>
      </c>
      <c r="Q61" s="83">
        <f t="shared" si="134"/>
        <v>1.4397798220337985</v>
      </c>
      <c r="R61" s="83">
        <f t="shared" si="134"/>
        <v>1.6203086823632906</v>
      </c>
      <c r="S61" s="83">
        <f t="shared" si="134"/>
        <v>1.8351380261553862</v>
      </c>
      <c r="T61" s="83">
        <f t="shared" si="134"/>
        <v>2.0907849452679801</v>
      </c>
      <c r="U61" s="83">
        <f t="shared" si="134"/>
        <v>2.3950047790119666</v>
      </c>
      <c r="V61" s="83">
        <f t="shared" si="134"/>
        <v>2.7570263811673108</v>
      </c>
      <c r="W61" s="83">
        <f t="shared" si="134"/>
        <v>3.1878320877321702</v>
      </c>
      <c r="X61" s="83">
        <f t="shared" si="134"/>
        <v>3.5074941406235745</v>
      </c>
      <c r="Y61" s="83">
        <f t="shared" si="134"/>
        <v>3.4754647552370632</v>
      </c>
      <c r="Z61" s="83">
        <f t="shared" si="134"/>
        <v>3.4261822386646643</v>
      </c>
      <c r="AA61" s="83">
        <f t="shared" si="134"/>
        <v>3.3563588010765333</v>
      </c>
      <c r="AB61" s="83">
        <f t="shared" si="134"/>
        <v>3.2620781754059212</v>
      </c>
      <c r="AC61" s="83">
        <f t="shared" si="134"/>
        <v>3.1386747267865167</v>
      </c>
      <c r="AD61" s="83">
        <f t="shared" si="134"/>
        <v>2.9805889972212953</v>
      </c>
      <c r="AE61" s="83">
        <f t="shared" si="134"/>
        <v>2.9036944245091316</v>
      </c>
      <c r="AF61" s="83">
        <f t="shared" si="134"/>
        <v>2.8903355874490555</v>
      </c>
      <c r="AG61" s="83">
        <f t="shared" si="134"/>
        <v>2.8463418547805492</v>
      </c>
      <c r="AH61" s="83">
        <f t="shared" si="134"/>
        <v>2.7651317984730541</v>
      </c>
      <c r="AI61" s="83">
        <f t="shared" si="134"/>
        <v>2.6388757148386985</v>
      </c>
      <c r="AJ61" s="161">
        <f t="shared" si="134"/>
        <v>2.4582590296918703</v>
      </c>
      <c r="AK61" s="105">
        <f t="shared" si="134"/>
        <v>2.1642644803830553</v>
      </c>
      <c r="AL61" s="83">
        <f t="shared" si="134"/>
        <v>1.8629927329992544</v>
      </c>
      <c r="AM61" s="83">
        <f t="shared" si="134"/>
        <v>1.8095930134372815</v>
      </c>
      <c r="AN61" s="83">
        <f t="shared" si="134"/>
        <v>1.7565904924408164</v>
      </c>
      <c r="AO61" s="83">
        <f t="shared" si="134"/>
        <v>1.7030468457867491</v>
      </c>
      <c r="AP61" s="83">
        <f t="shared" si="134"/>
        <v>1.6478043754235676</v>
      </c>
      <c r="AQ61" s="161">
        <f t="shared" si="134"/>
        <v>1.5894459949983639</v>
      </c>
      <c r="AR61" s="105">
        <f t="shared" si="134"/>
        <v>1.574184650042207</v>
      </c>
      <c r="AS61" s="83">
        <f t="shared" si="134"/>
        <v>1.5511502490826934</v>
      </c>
      <c r="AT61" s="83">
        <f t="shared" si="134"/>
        <v>1.5128581376512094</v>
      </c>
      <c r="AU61" s="83">
        <f t="shared" si="134"/>
        <v>1.4755917718261919</v>
      </c>
      <c r="AV61" s="83">
        <f t="shared" si="134"/>
        <v>1.4407560891136846</v>
      </c>
      <c r="AW61" s="83">
        <f t="shared" si="134"/>
        <v>1.4099577054688868</v>
      </c>
      <c r="AX61" s="161">
        <f t="shared" si="134"/>
        <v>1.3850395993480484</v>
      </c>
      <c r="AY61" s="105">
        <f t="shared" si="134"/>
        <v>1.3681223487913379</v>
      </c>
      <c r="AZ61" s="83">
        <f t="shared" si="134"/>
        <v>1.3531560051216498</v>
      </c>
      <c r="BA61" s="83">
        <f t="shared" si="134"/>
        <v>1.3515594442793282</v>
      </c>
      <c r="BB61" s="83">
        <f t="shared" si="134"/>
        <v>1.3448655877990257</v>
      </c>
      <c r="BC61" s="83">
        <f t="shared" si="134"/>
        <v>1.3332999504205758</v>
      </c>
      <c r="BD61" s="83">
        <f t="shared" si="134"/>
        <v>1.3172970305797325</v>
      </c>
      <c r="BE61" s="161">
        <f t="shared" si="134"/>
        <v>1.2975369300800987</v>
      </c>
      <c r="BF61" s="105">
        <f t="shared" si="134"/>
        <v>1.2749885849301144</v>
      </c>
      <c r="BG61" s="83">
        <f t="shared" si="134"/>
        <v>1.2594579869194271</v>
      </c>
      <c r="BH61" s="83">
        <f t="shared" si="134"/>
        <v>1.2432481708188114</v>
      </c>
      <c r="BI61" s="83">
        <f t="shared" si="134"/>
        <v>1.2286117113005868</v>
      </c>
      <c r="BJ61" s="83">
        <f t="shared" si="134"/>
        <v>1.2151230008908587</v>
      </c>
      <c r="BK61" s="83">
        <f t="shared" si="134"/>
        <v>1.2023348372127394</v>
      </c>
      <c r="BL61" s="161">
        <f t="shared" si="134"/>
        <v>1.1897906623379504</v>
      </c>
      <c r="BM61" s="105">
        <f t="shared" si="134"/>
        <v>1.1770389900681884</v>
      </c>
      <c r="BN61" s="83">
        <f t="shared" si="134"/>
        <v>1.1636503967441572</v>
      </c>
      <c r="BO61" s="83">
        <f t="shared" si="134"/>
        <v>1.1508752584894415</v>
      </c>
      <c r="BP61" s="83">
        <f t="shared" si="134"/>
        <v>1.1383286753384074</v>
      </c>
      <c r="BQ61" s="83">
        <f t="shared" si="134"/>
        <v>1.1263486723423439</v>
      </c>
      <c r="BR61" s="83">
        <f t="shared" si="134"/>
        <v>1.1151963236758342</v>
      </c>
      <c r="BS61" s="83">
        <f t="shared" si="134"/>
        <v>1.1050389443361621</v>
      </c>
      <c r="BT61" s="105">
        <f t="shared" si="134"/>
        <v>1.0959315224379684</v>
      </c>
      <c r="BU61" s="83">
        <f t="shared" si="134"/>
        <v>1.0877960400369473</v>
      </c>
      <c r="BV61" s="83">
        <f t="shared" ref="BV61:DS61" si="135">BU61-BO62+BV62</f>
        <v>1.0795796612704043</v>
      </c>
      <c r="BW61" s="83">
        <f t="shared" si="135"/>
        <v>1.0710551469572669</v>
      </c>
      <c r="BX61" s="83">
        <f t="shared" si="135"/>
        <v>1.0622853687256679</v>
      </c>
      <c r="BY61" s="83">
        <f t="shared" si="135"/>
        <v>1.0533727367592618</v>
      </c>
      <c r="BZ61" s="83">
        <f t="shared" si="135"/>
        <v>1.0444498213952895</v>
      </c>
      <c r="CA61" s="105">
        <f t="shared" si="135"/>
        <v>1.0356673290992531</v>
      </c>
      <c r="CB61" s="83">
        <f t="shared" si="135"/>
        <v>1.0271791243933928</v>
      </c>
      <c r="CC61" s="83">
        <f t="shared" si="135"/>
        <v>1.0191242220337808</v>
      </c>
      <c r="CD61" s="83">
        <f t="shared" si="135"/>
        <v>1.0114860865839512</v>
      </c>
      <c r="CE61" s="83">
        <f t="shared" si="135"/>
        <v>1.0041973903389521</v>
      </c>
      <c r="CF61" s="83">
        <f t="shared" si="135"/>
        <v>0.99718896074669328</v>
      </c>
      <c r="CG61" s="83">
        <f t="shared" si="135"/>
        <v>0.99039665317826897</v>
      </c>
      <c r="CH61" s="105">
        <f t="shared" si="135"/>
        <v>0.98376811165230693</v>
      </c>
      <c r="CI61" s="83">
        <f t="shared" si="135"/>
        <v>0.97726916101704042</v>
      </c>
      <c r="CJ61" s="83">
        <f t="shared" si="135"/>
        <v>0.97088946985228419</v>
      </c>
      <c r="CK61" s="83">
        <f t="shared" si="135"/>
        <v>0.96464737226430219</v>
      </c>
      <c r="CL61" s="83">
        <f t="shared" si="135"/>
        <v>0.9585782309397356</v>
      </c>
      <c r="CM61" s="83">
        <f t="shared" si="135"/>
        <v>0.95270194259017438</v>
      </c>
      <c r="CN61" s="83">
        <f t="shared" si="135"/>
        <v>0.94702287192791834</v>
      </c>
      <c r="CO61" s="105">
        <f t="shared" si="135"/>
        <v>0.94153105045940888</v>
      </c>
      <c r="CP61" s="83">
        <f t="shared" si="135"/>
        <v>0.93620487231860916</v>
      </c>
      <c r="CQ61" s="83">
        <f t="shared" si="135"/>
        <v>0.93101544957148463</v>
      </c>
      <c r="CR61" s="83">
        <f t="shared" si="135"/>
        <v>0.92595260509764765</v>
      </c>
      <c r="CS61" s="83">
        <f t="shared" si="135"/>
        <v>0.92101448716857648</v>
      </c>
      <c r="CT61" s="83">
        <f t="shared" si="135"/>
        <v>0.91620323363234113</v>
      </c>
      <c r="CU61" s="83">
        <f t="shared" si="135"/>
        <v>0.91152303886385322</v>
      </c>
      <c r="CV61" s="105">
        <f t="shared" si="135"/>
        <v>0.9069781434732751</v>
      </c>
      <c r="CW61" s="83">
        <f t="shared" si="135"/>
        <v>0.90257088076409664</v>
      </c>
      <c r="CX61" s="83">
        <f t="shared" si="135"/>
        <v>0.89829997438008602</v>
      </c>
      <c r="CY61" s="83">
        <f t="shared" si="135"/>
        <v>0.8941593108489303</v>
      </c>
      <c r="CZ61" s="83">
        <f t="shared" si="135"/>
        <v>0.89014144361126635</v>
      </c>
      <c r="DA61" s="83">
        <f t="shared" si="135"/>
        <v>0.88623869125791188</v>
      </c>
      <c r="DB61" s="83">
        <f t="shared" si="135"/>
        <v>0.88244416847559459</v>
      </c>
      <c r="DC61" s="83">
        <f t="shared" si="135"/>
        <v>0.87875252538998683</v>
      </c>
      <c r="DD61" s="105">
        <f t="shared" si="135"/>
        <v>0.87516033380422997</v>
      </c>
      <c r="DE61" s="83">
        <f t="shared" si="135"/>
        <v>0.87166606390081469</v>
      </c>
      <c r="DF61" s="83">
        <f t="shared" si="135"/>
        <v>0.86826961032901262</v>
      </c>
      <c r="DG61" s="83">
        <f t="shared" si="135"/>
        <v>0.86497055342687112</v>
      </c>
      <c r="DH61" s="83">
        <f t="shared" si="135"/>
        <v>0.86176727584529245</v>
      </c>
      <c r="DI61" s="83">
        <f t="shared" si="135"/>
        <v>0.85865712585282239</v>
      </c>
      <c r="DJ61" s="83">
        <f t="shared" si="135"/>
        <v>0.85563674109062815</v>
      </c>
      <c r="DK61" s="105">
        <f t="shared" si="135"/>
        <v>0.85270248601709475</v>
      </c>
      <c r="DL61" s="83">
        <f t="shared" si="135"/>
        <v>0.8498509400334695</v>
      </c>
      <c r="DM61" s="83">
        <f t="shared" si="135"/>
        <v>0.84707935637416631</v>
      </c>
      <c r="DN61" s="83">
        <f t="shared" si="135"/>
        <v>0.84438548329443341</v>
      </c>
      <c r="DO61" s="83">
        <f t="shared" si="135"/>
        <v>0.84176739511705045</v>
      </c>
      <c r="DP61" s="83">
        <f t="shared" si="135"/>
        <v>0.839223334505939</v>
      </c>
      <c r="DQ61" s="83">
        <f t="shared" si="135"/>
        <v>0.83675156388743077</v>
      </c>
      <c r="DR61" s="83">
        <f t="shared" si="135"/>
        <v>0.83435025214667513</v>
      </c>
      <c r="DS61" s="83">
        <f t="shared" si="135"/>
        <v>0.83201741912430716</v>
      </c>
    </row>
    <row r="62" spans="1:123" s="54" customFormat="1" x14ac:dyDescent="0.25">
      <c r="A62" s="98" t="s">
        <v>122</v>
      </c>
      <c r="B62" s="99"/>
      <c r="C62" s="113">
        <f t="shared" si="128"/>
        <v>9.3029305856929645E-2</v>
      </c>
      <c r="D62" s="114">
        <f t="shared" ref="D62:H62" si="136">D61-C61</f>
        <v>0.11070487396974626</v>
      </c>
      <c r="E62" s="114">
        <f t="shared" si="136"/>
        <v>0.13173880002399796</v>
      </c>
      <c r="F62" s="114">
        <f t="shared" si="136"/>
        <v>0.15676917202855767</v>
      </c>
      <c r="G62" s="114">
        <f t="shared" si="136"/>
        <v>0.18655531471398357</v>
      </c>
      <c r="H62" s="114">
        <f t="shared" si="136"/>
        <v>0.22200082450964032</v>
      </c>
      <c r="I62" s="114">
        <f>I61-H61</f>
        <v>0.26418098116647215</v>
      </c>
      <c r="J62" s="98">
        <f>C32*$I$6*J12</f>
        <v>6.3759904850235916E-2</v>
      </c>
      <c r="K62" s="98">
        <f t="shared" ref="K62:BV62" si="137">D32*$I$6*K12</f>
        <v>7.5874286771780736E-2</v>
      </c>
      <c r="L62" s="98">
        <f t="shared" si="137"/>
        <v>9.0290401258419084E-2</v>
      </c>
      <c r="M62" s="98">
        <f t="shared" si="137"/>
        <v>0.10744557749751871</v>
      </c>
      <c r="N62" s="98">
        <f t="shared" si="137"/>
        <v>0.12786023722204726</v>
      </c>
      <c r="O62" s="98">
        <f t="shared" si="137"/>
        <v>0.15215368229423615</v>
      </c>
      <c r="P62" s="147">
        <f t="shared" si="137"/>
        <v>0.18106288193014106</v>
      </c>
      <c r="Q62" s="98">
        <f t="shared" si="137"/>
        <v>0.2154648294968679</v>
      </c>
      <c r="R62" s="98">
        <f t="shared" si="137"/>
        <v>0.25640314710127282</v>
      </c>
      <c r="S62" s="98">
        <f t="shared" si="137"/>
        <v>0.30511974505051481</v>
      </c>
      <c r="T62" s="98">
        <f t="shared" si="137"/>
        <v>0.36309249661011261</v>
      </c>
      <c r="U62" s="98">
        <f t="shared" si="137"/>
        <v>0.43208007096603362</v>
      </c>
      <c r="V62" s="98">
        <f t="shared" si="137"/>
        <v>0.51417528444958016</v>
      </c>
      <c r="W62" s="98">
        <f t="shared" si="137"/>
        <v>0.61186858849500037</v>
      </c>
      <c r="X62" s="98">
        <f t="shared" si="137"/>
        <v>0.53512688238827233</v>
      </c>
      <c r="Y62" s="98">
        <f t="shared" si="137"/>
        <v>0.22437376171476148</v>
      </c>
      <c r="Z62" s="98">
        <f t="shared" si="137"/>
        <v>0.25583722847811602</v>
      </c>
      <c r="AA62" s="98">
        <f t="shared" si="137"/>
        <v>0.29326905902198175</v>
      </c>
      <c r="AB62" s="98">
        <f t="shared" si="137"/>
        <v>0.33779944529542155</v>
      </c>
      <c r="AC62" s="98">
        <f t="shared" si="137"/>
        <v>0.39077183583017561</v>
      </c>
      <c r="AD62" s="98">
        <f t="shared" si="137"/>
        <v>0.45378285892977888</v>
      </c>
      <c r="AE62" s="98">
        <f t="shared" si="137"/>
        <v>0.45823230967610851</v>
      </c>
      <c r="AF62" s="98">
        <f t="shared" si="137"/>
        <v>0.2110149246546851</v>
      </c>
      <c r="AG62" s="98">
        <f t="shared" si="137"/>
        <v>0.21184349580960968</v>
      </c>
      <c r="AH62" s="98">
        <f t="shared" si="137"/>
        <v>0.21205900271448658</v>
      </c>
      <c r="AI62" s="98">
        <f t="shared" si="137"/>
        <v>0.21154336166106566</v>
      </c>
      <c r="AJ62" s="168">
        <f t="shared" si="137"/>
        <v>0.21015515068334742</v>
      </c>
      <c r="AK62" s="147">
        <f t="shared" si="137"/>
        <v>0.1597883096209638</v>
      </c>
      <c r="AL62" s="98">
        <f t="shared" si="137"/>
        <v>0.15696056229230768</v>
      </c>
      <c r="AM62" s="98">
        <f t="shared" si="137"/>
        <v>0.1576152050927121</v>
      </c>
      <c r="AN62" s="98">
        <f t="shared" si="137"/>
        <v>0.15884097481314455</v>
      </c>
      <c r="AO62" s="98">
        <f t="shared" si="137"/>
        <v>0.15851535606041936</v>
      </c>
      <c r="AP62" s="98">
        <f t="shared" si="137"/>
        <v>0.1563008912978841</v>
      </c>
      <c r="AQ62" s="168">
        <f t="shared" si="137"/>
        <v>0.15179677025814378</v>
      </c>
      <c r="AR62" s="147">
        <f t="shared" si="137"/>
        <v>0.1445269646648068</v>
      </c>
      <c r="AS62" s="98">
        <f t="shared" si="137"/>
        <v>0.13392616133279406</v>
      </c>
      <c r="AT62" s="98">
        <f t="shared" si="137"/>
        <v>0.11932309366122804</v>
      </c>
      <c r="AU62" s="98">
        <f t="shared" si="137"/>
        <v>0.12157460898812705</v>
      </c>
      <c r="AV62" s="98">
        <f t="shared" si="137"/>
        <v>0.12367967334791199</v>
      </c>
      <c r="AW62" s="98">
        <f t="shared" si="137"/>
        <v>0.12550250765308618</v>
      </c>
      <c r="AX62" s="168">
        <f t="shared" si="137"/>
        <v>0.12687866413730531</v>
      </c>
      <c r="AY62" s="147">
        <f t="shared" si="137"/>
        <v>0.12760971410809621</v>
      </c>
      <c r="AZ62" s="98">
        <f t="shared" si="137"/>
        <v>0.11895981766310584</v>
      </c>
      <c r="BA62" s="98">
        <f t="shared" si="137"/>
        <v>0.11772653281890637</v>
      </c>
      <c r="BB62" s="98">
        <f t="shared" si="137"/>
        <v>0.11488075250782455</v>
      </c>
      <c r="BC62" s="98">
        <f t="shared" si="137"/>
        <v>0.11211403596946203</v>
      </c>
      <c r="BD62" s="98">
        <f t="shared" si="137"/>
        <v>0.10949958781224285</v>
      </c>
      <c r="BE62" s="168">
        <f t="shared" si="137"/>
        <v>0.10711856363767146</v>
      </c>
      <c r="BF62" s="147">
        <f t="shared" si="137"/>
        <v>0.10506136895811183</v>
      </c>
      <c r="BG62" s="98">
        <f t="shared" si="137"/>
        <v>0.10342921965241877</v>
      </c>
      <c r="BH62" s="98">
        <f t="shared" si="137"/>
        <v>0.10151671671829074</v>
      </c>
      <c r="BI62" s="98">
        <f t="shared" si="137"/>
        <v>0.10024429298959987</v>
      </c>
      <c r="BJ62" s="98">
        <f t="shared" si="137"/>
        <v>9.8625325559734134E-2</v>
      </c>
      <c r="BK62" s="98">
        <f t="shared" si="137"/>
        <v>9.6711424134123619E-2</v>
      </c>
      <c r="BL62" s="168">
        <f t="shared" si="137"/>
        <v>9.457438876288253E-2</v>
      </c>
      <c r="BM62" s="147">
        <f t="shared" si="137"/>
        <v>9.2309696688349804E-2</v>
      </c>
      <c r="BN62" s="98">
        <f t="shared" si="137"/>
        <v>9.0040626328387594E-2</v>
      </c>
      <c r="BO62" s="98">
        <f t="shared" si="137"/>
        <v>8.8741578463575041E-2</v>
      </c>
      <c r="BP62" s="98">
        <f t="shared" si="137"/>
        <v>8.7697709838565924E-2</v>
      </c>
      <c r="BQ62" s="98">
        <f t="shared" si="137"/>
        <v>8.6645322563670454E-2</v>
      </c>
      <c r="BR62" s="98">
        <f t="shared" si="137"/>
        <v>8.5559075467613793E-2</v>
      </c>
      <c r="BS62" s="98">
        <f t="shared" si="137"/>
        <v>8.4417009423210287E-2</v>
      </c>
      <c r="BT62" s="147">
        <f t="shared" si="137"/>
        <v>8.3202274790156155E-2</v>
      </c>
      <c r="BU62" s="98">
        <f t="shared" si="137"/>
        <v>8.1905143927366447E-2</v>
      </c>
      <c r="BV62" s="98">
        <f t="shared" si="137"/>
        <v>8.0525199697031979E-2</v>
      </c>
      <c r="BW62" s="98">
        <f t="shared" ref="BW62:DS62" si="138">BP32*$I$6*BW12</f>
        <v>7.9173195525428466E-2</v>
      </c>
      <c r="BX62" s="98">
        <f t="shared" si="138"/>
        <v>7.7875544332071334E-2</v>
      </c>
      <c r="BY62" s="98">
        <f t="shared" si="138"/>
        <v>7.6646443501207612E-2</v>
      </c>
      <c r="BZ62" s="98">
        <f t="shared" si="138"/>
        <v>7.5494094059238029E-2</v>
      </c>
      <c r="CA62" s="147">
        <f t="shared" si="138"/>
        <v>7.4419782494119707E-2</v>
      </c>
      <c r="CB62" s="98">
        <f t="shared" si="138"/>
        <v>7.3416939221506175E-2</v>
      </c>
      <c r="CC62" s="98">
        <f t="shared" si="138"/>
        <v>7.2470297337420067E-2</v>
      </c>
      <c r="CD62" s="98">
        <f t="shared" si="138"/>
        <v>7.1535060075598733E-2</v>
      </c>
      <c r="CE62" s="98">
        <f t="shared" si="138"/>
        <v>7.0586848087072135E-2</v>
      </c>
      <c r="CF62" s="98">
        <f t="shared" si="138"/>
        <v>6.9638013908948915E-2</v>
      </c>
      <c r="CG62" s="98">
        <f t="shared" si="138"/>
        <v>6.870178649081371E-2</v>
      </c>
      <c r="CH62" s="147">
        <f t="shared" si="138"/>
        <v>6.7791240968157723E-2</v>
      </c>
      <c r="CI62" s="98">
        <f t="shared" si="138"/>
        <v>6.6917988586239666E-2</v>
      </c>
      <c r="CJ62" s="98">
        <f t="shared" si="138"/>
        <v>6.6090606172663824E-2</v>
      </c>
      <c r="CK62" s="98">
        <f t="shared" si="138"/>
        <v>6.5292962487616693E-2</v>
      </c>
      <c r="CL62" s="98">
        <f t="shared" si="138"/>
        <v>6.4517706762505525E-2</v>
      </c>
      <c r="CM62" s="98">
        <f t="shared" si="138"/>
        <v>6.3761725559387611E-2</v>
      </c>
      <c r="CN62" s="98">
        <f t="shared" si="138"/>
        <v>6.3022715828557688E-2</v>
      </c>
      <c r="CO62" s="147">
        <f t="shared" si="138"/>
        <v>6.2299419499648241E-2</v>
      </c>
      <c r="CP62" s="98">
        <f t="shared" si="138"/>
        <v>6.1591810445439939E-2</v>
      </c>
      <c r="CQ62" s="98">
        <f t="shared" si="138"/>
        <v>6.0901183425539268E-2</v>
      </c>
      <c r="CR62" s="98">
        <f t="shared" si="138"/>
        <v>6.0230118013779768E-2</v>
      </c>
      <c r="CS62" s="98">
        <f t="shared" si="138"/>
        <v>5.9579588833434415E-2</v>
      </c>
      <c r="CT62" s="98">
        <f t="shared" si="138"/>
        <v>5.8950472023152241E-2</v>
      </c>
      <c r="CU62" s="98">
        <f t="shared" si="138"/>
        <v>5.8342521060069812E-2</v>
      </c>
      <c r="CV62" s="147">
        <f t="shared" si="138"/>
        <v>5.7754524109070109E-2</v>
      </c>
      <c r="CW62" s="98">
        <f t="shared" si="138"/>
        <v>5.7184547736261526E-2</v>
      </c>
      <c r="CX62" s="98">
        <f t="shared" si="138"/>
        <v>5.6630277041528711E-2</v>
      </c>
      <c r="CY62" s="98">
        <f t="shared" si="138"/>
        <v>5.6089454482623993E-2</v>
      </c>
      <c r="CZ62" s="98">
        <f t="shared" si="138"/>
        <v>5.5561721595770434E-2</v>
      </c>
      <c r="DA62" s="98">
        <f t="shared" si="138"/>
        <v>5.5047719669797872E-2</v>
      </c>
      <c r="DB62" s="98">
        <f t="shared" si="138"/>
        <v>5.4547998277752419E-2</v>
      </c>
      <c r="DC62" s="98">
        <f t="shared" si="138"/>
        <v>5.4062881023462406E-2</v>
      </c>
      <c r="DD62" s="147">
        <f t="shared" si="138"/>
        <v>5.3592356150504679E-2</v>
      </c>
      <c r="DE62" s="98">
        <f t="shared" si="138"/>
        <v>5.3136007138113388E-2</v>
      </c>
      <c r="DF62" s="98">
        <f t="shared" si="138"/>
        <v>5.2693000910821935E-2</v>
      </c>
      <c r="DG62" s="98">
        <f t="shared" si="138"/>
        <v>5.2262664693628932E-2</v>
      </c>
      <c r="DH62" s="98">
        <f t="shared" si="138"/>
        <v>5.1844442088219124E-2</v>
      </c>
      <c r="DI62" s="98">
        <f t="shared" si="138"/>
        <v>5.1437848285282431E-2</v>
      </c>
      <c r="DJ62" s="98">
        <f t="shared" si="138"/>
        <v>5.1042496261268257E-2</v>
      </c>
      <c r="DK62" s="147">
        <f t="shared" si="138"/>
        <v>5.0658101076971294E-2</v>
      </c>
      <c r="DL62" s="98">
        <f t="shared" si="138"/>
        <v>5.0284461154488182E-2</v>
      </c>
      <c r="DM62" s="98">
        <f t="shared" si="138"/>
        <v>4.9921417251518767E-2</v>
      </c>
      <c r="DN62" s="98">
        <f t="shared" si="138"/>
        <v>4.9568791613896011E-2</v>
      </c>
      <c r="DO62" s="98">
        <f t="shared" si="138"/>
        <v>4.9226353910836136E-2</v>
      </c>
      <c r="DP62" s="98">
        <f t="shared" si="138"/>
        <v>4.8893787674170928E-2</v>
      </c>
      <c r="DQ62" s="98">
        <f t="shared" si="138"/>
        <v>4.8570725642760021E-2</v>
      </c>
      <c r="DR62" s="98">
        <f t="shared" si="138"/>
        <v>4.825678933621564E-2</v>
      </c>
      <c r="DS62" s="98">
        <f t="shared" si="138"/>
        <v>4.7951628132120151E-2</v>
      </c>
    </row>
    <row r="63" spans="1:123" x14ac:dyDescent="0.25">
      <c r="A63" t="s">
        <v>77</v>
      </c>
      <c r="B63" s="60"/>
      <c r="C63" s="112">
        <f t="shared" si="128"/>
        <v>0.67663420422934895</v>
      </c>
      <c r="D63" s="112">
        <f t="shared" si="128"/>
        <v>0.80519470303292517</v>
      </c>
      <c r="E63" s="112">
        <f t="shared" si="128"/>
        <v>0.95818169660918096</v>
      </c>
      <c r="F63" s="112">
        <f t="shared" si="128"/>
        <v>1.1402362189649253</v>
      </c>
      <c r="G63" s="112">
        <f t="shared" si="128"/>
        <v>1.3568811005682611</v>
      </c>
      <c r="H63" s="112">
        <f>I63/(1+$V$5)</f>
        <v>1.6146885096762307</v>
      </c>
      <c r="I63" s="104">
        <f>V10*AN7</f>
        <v>1.9214793265147143</v>
      </c>
      <c r="J63" s="83">
        <f t="shared" ref="J63:BU63" si="139">I63-C64+J64</f>
        <v>1.8874890543779086</v>
      </c>
      <c r="K63" s="83">
        <f t="shared" si="139"/>
        <v>1.8470406305351099</v>
      </c>
      <c r="L63" s="83">
        <f t="shared" si="139"/>
        <v>1.7989070061621795</v>
      </c>
      <c r="M63" s="83">
        <f t="shared" si="139"/>
        <v>1.7416279931583922</v>
      </c>
      <c r="N63" s="83">
        <f t="shared" si="139"/>
        <v>1.6734659676838854</v>
      </c>
      <c r="O63" s="83">
        <f t="shared" si="139"/>
        <v>1.5923531573692222</v>
      </c>
      <c r="P63" s="105">
        <f t="shared" si="139"/>
        <v>1.4958289130947735</v>
      </c>
      <c r="Q63" s="83">
        <f t="shared" si="139"/>
        <v>1.6720023739747334</v>
      </c>
      <c r="R63" s="83">
        <f t="shared" si="139"/>
        <v>1.8816487924218857</v>
      </c>
      <c r="S63" s="83">
        <f t="shared" si="139"/>
        <v>2.1311280303739966</v>
      </c>
      <c r="T63" s="83">
        <f t="shared" si="139"/>
        <v>2.4280083235370089</v>
      </c>
      <c r="U63" s="83">
        <f t="shared" si="139"/>
        <v>2.7812958724009933</v>
      </c>
      <c r="V63" s="83">
        <f t="shared" si="139"/>
        <v>3.2017080555491351</v>
      </c>
      <c r="W63" s="83">
        <f t="shared" si="139"/>
        <v>3.7019985534954234</v>
      </c>
      <c r="X63" s="83">
        <f t="shared" si="139"/>
        <v>3.6613432767060701</v>
      </c>
      <c r="Y63" s="83">
        <f t="shared" si="139"/>
        <v>3.656591695667176</v>
      </c>
      <c r="Z63" s="83">
        <f t="shared" si="139"/>
        <v>3.6363587027985598</v>
      </c>
      <c r="AA63" s="83">
        <f t="shared" si="139"/>
        <v>3.5976910568989657</v>
      </c>
      <c r="AB63" s="83">
        <f t="shared" si="139"/>
        <v>3.53706976220862</v>
      </c>
      <c r="AC63" s="83">
        <f t="shared" si="139"/>
        <v>3.4503007546899176</v>
      </c>
      <c r="AD63" s="83">
        <f t="shared" si="139"/>
        <v>3.3323840833543819</v>
      </c>
      <c r="AE63" s="83">
        <f t="shared" si="139"/>
        <v>3.7212866983785697</v>
      </c>
      <c r="AF63" s="83">
        <f t="shared" si="139"/>
        <v>3.7159668681045415</v>
      </c>
      <c r="AG63" s="83">
        <f t="shared" si="139"/>
        <v>3.6752266189243343</v>
      </c>
      <c r="AH63" s="83">
        <f t="shared" si="139"/>
        <v>3.5911372747660808</v>
      </c>
      <c r="AI63" s="83">
        <f t="shared" si="139"/>
        <v>3.4542647766262986</v>
      </c>
      <c r="AJ63" s="161">
        <f t="shared" si="139"/>
        <v>3.2533837856383516</v>
      </c>
      <c r="AK63" s="105">
        <f t="shared" si="139"/>
        <v>2.9025850281161385</v>
      </c>
      <c r="AL63" s="83">
        <f t="shared" si="139"/>
        <v>2.5495293568135828</v>
      </c>
      <c r="AM63" s="83">
        <f t="shared" si="139"/>
        <v>2.5073079106805922</v>
      </c>
      <c r="AN63" s="83">
        <f t="shared" si="139"/>
        <v>2.4613811994474886</v>
      </c>
      <c r="AO63" s="83">
        <f t="shared" si="139"/>
        <v>2.4094755255845115</v>
      </c>
      <c r="AP63" s="83">
        <f t="shared" si="139"/>
        <v>2.3488237155439191</v>
      </c>
      <c r="AQ63" s="161">
        <f t="shared" si="139"/>
        <v>2.27607445718386</v>
      </c>
      <c r="AR63" s="105">
        <f t="shared" si="139"/>
        <v>2.2597379327211513</v>
      </c>
      <c r="AS63" s="83">
        <f t="shared" si="139"/>
        <v>2.2234727723033956</v>
      </c>
      <c r="AT63" s="83">
        <f t="shared" si="139"/>
        <v>2.1645934488999061</v>
      </c>
      <c r="AU63" s="83">
        <f t="shared" si="139"/>
        <v>2.1081403179125258</v>
      </c>
      <c r="AV63" s="83">
        <f t="shared" si="139"/>
        <v>2.0562310305045739</v>
      </c>
      <c r="AW63" s="83">
        <f t="shared" si="139"/>
        <v>2.0112785441462662</v>
      </c>
      <c r="AX63" s="161">
        <f t="shared" si="139"/>
        <v>1.9760415198860986</v>
      </c>
      <c r="AY63" s="105">
        <f t="shared" si="139"/>
        <v>1.9536841581876434</v>
      </c>
      <c r="AZ63" s="83">
        <f t="shared" si="139"/>
        <v>1.9342933939668934</v>
      </c>
      <c r="BA63" s="83">
        <f t="shared" si="139"/>
        <v>1.9357492925374367</v>
      </c>
      <c r="BB63" s="83">
        <f t="shared" si="139"/>
        <v>1.9284142744742505</v>
      </c>
      <c r="BC63" s="83">
        <f t="shared" si="139"/>
        <v>1.9126968759499909</v>
      </c>
      <c r="BD63" s="83">
        <f t="shared" si="139"/>
        <v>1.8893338710516008</v>
      </c>
      <c r="BE63" s="161">
        <f t="shared" si="139"/>
        <v>1.8594473393286812</v>
      </c>
      <c r="BF63" s="105">
        <f t="shared" si="139"/>
        <v>1.8246120578384193</v>
      </c>
      <c r="BG63" s="83">
        <f t="shared" si="139"/>
        <v>1.8004889671654267</v>
      </c>
      <c r="BH63" s="83">
        <f t="shared" si="139"/>
        <v>1.7747932205887464</v>
      </c>
      <c r="BI63" s="83">
        <f t="shared" si="139"/>
        <v>1.7510619108813772</v>
      </c>
      <c r="BJ63" s="83">
        <f t="shared" si="139"/>
        <v>1.7286552990028032</v>
      </c>
      <c r="BK63" s="83">
        <f t="shared" si="139"/>
        <v>1.7069256196407416</v>
      </c>
      <c r="BL63" s="161">
        <f t="shared" si="139"/>
        <v>1.6852405030409323</v>
      </c>
      <c r="BM63" s="105">
        <f t="shared" si="139"/>
        <v>1.6630106025924858</v>
      </c>
      <c r="BN63" s="83">
        <f t="shared" si="139"/>
        <v>1.6397223541486474</v>
      </c>
      <c r="BO63" s="83">
        <f t="shared" si="139"/>
        <v>1.6176542075538261</v>
      </c>
      <c r="BP63" s="83">
        <f t="shared" si="139"/>
        <v>1.5964730996294196</v>
      </c>
      <c r="BQ63" s="83">
        <f t="shared" si="139"/>
        <v>1.5766382265709105</v>
      </c>
      <c r="BR63" s="83">
        <f t="shared" si="139"/>
        <v>1.5584787326848784</v>
      </c>
      <c r="BS63" s="83">
        <f t="shared" si="139"/>
        <v>1.5421677765537014</v>
      </c>
      <c r="BT63" s="105">
        <f t="shared" si="139"/>
        <v>1.5276938148663683</v>
      </c>
      <c r="BU63" s="83">
        <f t="shared" si="139"/>
        <v>1.5148283747744844</v>
      </c>
      <c r="BV63" s="83">
        <f t="shared" ref="BV63:DS63" si="140">BU63-BO64+BV64</f>
        <v>1.5017520905571078</v>
      </c>
      <c r="BW63" s="83">
        <f t="shared" si="140"/>
        <v>1.4879830592294945</v>
      </c>
      <c r="BX63" s="83">
        <f t="shared" si="140"/>
        <v>1.4736787921631695</v>
      </c>
      <c r="BY63" s="83">
        <f t="shared" si="140"/>
        <v>1.4590515893887197</v>
      </c>
      <c r="BZ63" s="83">
        <f t="shared" si="140"/>
        <v>1.4443520461530988</v>
      </c>
      <c r="CA63" s="105">
        <f t="shared" si="140"/>
        <v>1.4298483469478216</v>
      </c>
      <c r="CB63" s="83">
        <f t="shared" si="140"/>
        <v>1.4158008078782238</v>
      </c>
      <c r="CC63" s="83">
        <f t="shared" si="140"/>
        <v>1.4024314010462251</v>
      </c>
      <c r="CD63" s="83">
        <f t="shared" si="140"/>
        <v>1.3897297162205491</v>
      </c>
      <c r="CE63" s="83">
        <f t="shared" si="140"/>
        <v>1.3775837067661509</v>
      </c>
      <c r="CF63" s="83">
        <f t="shared" si="140"/>
        <v>1.3658852631080383</v>
      </c>
      <c r="CG63" s="83">
        <f t="shared" si="140"/>
        <v>1.3545401580338221</v>
      </c>
      <c r="CH63" s="105">
        <f t="shared" si="140"/>
        <v>1.3434775399729477</v>
      </c>
      <c r="CI63" s="83">
        <f t="shared" si="140"/>
        <v>1.3326585307137606</v>
      </c>
      <c r="CJ63" s="83">
        <f t="shared" si="140"/>
        <v>1.3220832519627035</v>
      </c>
      <c r="CK63" s="83">
        <f t="shared" si="140"/>
        <v>1.3117719292971142</v>
      </c>
      <c r="CL63" s="83">
        <f t="shared" si="140"/>
        <v>1.3017711368278388</v>
      </c>
      <c r="CM63" s="83">
        <f t="shared" si="140"/>
        <v>1.2921015005045404</v>
      </c>
      <c r="CN63" s="83">
        <f t="shared" si="140"/>
        <v>1.2827587238008946</v>
      </c>
      <c r="CO63" s="105">
        <f t="shared" si="140"/>
        <v>1.2737165886992805</v>
      </c>
      <c r="CP63" s="83">
        <f t="shared" si="140"/>
        <v>1.2649323096862475</v>
      </c>
      <c r="CQ63" s="83">
        <f t="shared" si="140"/>
        <v>1.2563544815993692</v>
      </c>
      <c r="CR63" s="83">
        <f t="shared" si="140"/>
        <v>1.2479723278754107</v>
      </c>
      <c r="CS63" s="83">
        <f t="shared" si="140"/>
        <v>1.2397903003790443</v>
      </c>
      <c r="CT63" s="83">
        <f t="shared" si="140"/>
        <v>1.2318175990900029</v>
      </c>
      <c r="CU63" s="83">
        <f t="shared" si="140"/>
        <v>1.2240648529288183</v>
      </c>
      <c r="CV63" s="105">
        <f t="shared" si="140"/>
        <v>1.2165408455108362</v>
      </c>
      <c r="CW63" s="83">
        <f t="shared" si="140"/>
        <v>1.2092495045157241</v>
      </c>
      <c r="CX63" s="83">
        <f t="shared" si="140"/>
        <v>1.2021874761975992</v>
      </c>
      <c r="CY63" s="83">
        <f t="shared" si="140"/>
        <v>1.1953426477598985</v>
      </c>
      <c r="CZ63" s="83">
        <f t="shared" si="140"/>
        <v>1.1887010986786903</v>
      </c>
      <c r="DA63" s="83">
        <f t="shared" si="140"/>
        <v>1.1822494761301221</v>
      </c>
      <c r="DB63" s="83">
        <f t="shared" si="140"/>
        <v>1.1759764266186277</v>
      </c>
      <c r="DC63" s="83">
        <f t="shared" si="140"/>
        <v>1.1698735219783754</v>
      </c>
      <c r="DD63" s="105">
        <f t="shared" si="140"/>
        <v>1.1639355988471585</v>
      </c>
      <c r="DE63" s="83">
        <f t="shared" si="140"/>
        <v>1.1581604434075206</v>
      </c>
      <c r="DF63" s="83">
        <f t="shared" si="140"/>
        <v>1.1525477819082632</v>
      </c>
      <c r="DG63" s="83">
        <f t="shared" si="140"/>
        <v>1.1470966417676423</v>
      </c>
      <c r="DH63" s="83">
        <f t="shared" si="140"/>
        <v>1.1418039263355755</v>
      </c>
      <c r="DI63" s="83">
        <f t="shared" si="140"/>
        <v>1.1366648455027202</v>
      </c>
      <c r="DJ63" s="83">
        <f t="shared" si="140"/>
        <v>1.1316735707805552</v>
      </c>
      <c r="DK63" s="105">
        <f t="shared" si="140"/>
        <v>1.1268240312407718</v>
      </c>
      <c r="DL63" s="83">
        <f t="shared" si="140"/>
        <v>1.1221107408395603</v>
      </c>
      <c r="DM63" s="83">
        <f t="shared" si="140"/>
        <v>1.1175295221321333</v>
      </c>
      <c r="DN63" s="83">
        <f t="shared" si="140"/>
        <v>1.1130769733507606</v>
      </c>
      <c r="DO63" s="83">
        <f t="shared" si="140"/>
        <v>1.108750112815674</v>
      </c>
      <c r="DP63" s="83">
        <f t="shared" si="140"/>
        <v>1.1045461055705912</v>
      </c>
      <c r="DQ63" s="83">
        <f t="shared" si="140"/>
        <v>1.1004620316522289</v>
      </c>
      <c r="DR63" s="83">
        <f t="shared" si="140"/>
        <v>1.0964947334270823</v>
      </c>
      <c r="DS63" s="83">
        <f t="shared" si="140"/>
        <v>1.0926407721171496</v>
      </c>
    </row>
    <row r="64" spans="1:123" s="54" customFormat="1" x14ac:dyDescent="0.25">
      <c r="A64" s="98" t="s">
        <v>123</v>
      </c>
      <c r="B64" s="99"/>
      <c r="C64" s="113">
        <f t="shared" si="128"/>
        <v>0.10803403260804725</v>
      </c>
      <c r="D64" s="114">
        <f t="shared" ref="D64:H64" si="141">D63-C63</f>
        <v>0.12856049880357623</v>
      </c>
      <c r="E64" s="114">
        <f t="shared" si="141"/>
        <v>0.15298699357625578</v>
      </c>
      <c r="F64" s="114">
        <f t="shared" si="141"/>
        <v>0.18205452235574437</v>
      </c>
      <c r="G64" s="114">
        <f t="shared" si="141"/>
        <v>0.21664488160333573</v>
      </c>
      <c r="H64" s="114">
        <f t="shared" si="141"/>
        <v>0.25780740910796962</v>
      </c>
      <c r="I64" s="114">
        <f>I63-H63</f>
        <v>0.30679081683848364</v>
      </c>
      <c r="J64" s="98">
        <f>C34*$I$7*J12</f>
        <v>7.4043760471241712E-2</v>
      </c>
      <c r="K64" s="98">
        <f t="shared" ref="K64:BV64" si="142">D34*$I$7*K12</f>
        <v>8.8112074960777637E-2</v>
      </c>
      <c r="L64" s="98">
        <f t="shared" si="142"/>
        <v>0.10485336920332533</v>
      </c>
      <c r="M64" s="98">
        <f t="shared" si="142"/>
        <v>0.12477550935195715</v>
      </c>
      <c r="N64" s="98">
        <f t="shared" si="142"/>
        <v>0.14848285612882903</v>
      </c>
      <c r="O64" s="98">
        <f t="shared" si="142"/>
        <v>0.17669459879330648</v>
      </c>
      <c r="P64" s="147">
        <f t="shared" si="142"/>
        <v>0.21026657256403483</v>
      </c>
      <c r="Q64" s="98">
        <f t="shared" si="142"/>
        <v>0.2502172213512015</v>
      </c>
      <c r="R64" s="98">
        <f t="shared" si="142"/>
        <v>0.29775849340792976</v>
      </c>
      <c r="S64" s="98">
        <f t="shared" si="142"/>
        <v>0.35433260715543635</v>
      </c>
      <c r="T64" s="98">
        <f t="shared" si="142"/>
        <v>0.42165580251496948</v>
      </c>
      <c r="U64" s="98">
        <f t="shared" si="142"/>
        <v>0.50177040499281345</v>
      </c>
      <c r="V64" s="98">
        <f t="shared" si="142"/>
        <v>0.59710678194144795</v>
      </c>
      <c r="W64" s="98">
        <f t="shared" si="142"/>
        <v>0.71055707051032313</v>
      </c>
      <c r="X64" s="98">
        <f t="shared" si="142"/>
        <v>0.2095619445618481</v>
      </c>
      <c r="Y64" s="98">
        <f t="shared" si="142"/>
        <v>0.29300691236903531</v>
      </c>
      <c r="Z64" s="98">
        <f t="shared" si="142"/>
        <v>0.33409961428682011</v>
      </c>
      <c r="AA64" s="98">
        <f t="shared" si="142"/>
        <v>0.38298815661537533</v>
      </c>
      <c r="AB64" s="98">
        <f t="shared" si="142"/>
        <v>0.44114911030246784</v>
      </c>
      <c r="AC64" s="98">
        <f t="shared" si="142"/>
        <v>0.51033777442274586</v>
      </c>
      <c r="AD64" s="98">
        <f t="shared" si="142"/>
        <v>0.59264039917478728</v>
      </c>
      <c r="AE64" s="98">
        <f t="shared" si="142"/>
        <v>0.59846455958603606</v>
      </c>
      <c r="AF64" s="98">
        <f t="shared" si="142"/>
        <v>0.28768708209500665</v>
      </c>
      <c r="AG64" s="98">
        <f t="shared" si="142"/>
        <v>0.29335936510661315</v>
      </c>
      <c r="AH64" s="98">
        <f t="shared" si="142"/>
        <v>0.29889881245712213</v>
      </c>
      <c r="AI64" s="98">
        <f t="shared" si="142"/>
        <v>0.30427661216268576</v>
      </c>
      <c r="AJ64" s="168">
        <f t="shared" si="142"/>
        <v>0.30945678343479865</v>
      </c>
      <c r="AK64" s="147">
        <f t="shared" si="142"/>
        <v>0.24184164165257396</v>
      </c>
      <c r="AL64" s="98">
        <f t="shared" si="142"/>
        <v>0.24540888828348031</v>
      </c>
      <c r="AM64" s="98">
        <f t="shared" si="142"/>
        <v>0.24546563596201623</v>
      </c>
      <c r="AN64" s="98">
        <f t="shared" si="142"/>
        <v>0.24743265387350949</v>
      </c>
      <c r="AO64" s="98">
        <f t="shared" si="142"/>
        <v>0.24699313859414485</v>
      </c>
      <c r="AP64" s="98">
        <f t="shared" si="142"/>
        <v>0.24362480212209314</v>
      </c>
      <c r="AQ64" s="168">
        <f t="shared" si="142"/>
        <v>0.23670752507473983</v>
      </c>
      <c r="AR64" s="147">
        <f t="shared" si="142"/>
        <v>0.22550511718986538</v>
      </c>
      <c r="AS64" s="98">
        <f t="shared" si="142"/>
        <v>0.20914372786572477</v>
      </c>
      <c r="AT64" s="98">
        <f t="shared" si="142"/>
        <v>0.18658631255852687</v>
      </c>
      <c r="AU64" s="98">
        <f t="shared" si="142"/>
        <v>0.19097952288612918</v>
      </c>
      <c r="AV64" s="98">
        <f t="shared" si="142"/>
        <v>0.1950838511861929</v>
      </c>
      <c r="AW64" s="98">
        <f t="shared" si="142"/>
        <v>0.19867231576378541</v>
      </c>
      <c r="AX64" s="168">
        <f t="shared" si="142"/>
        <v>0.20147050081457238</v>
      </c>
      <c r="AY64" s="147">
        <f t="shared" si="142"/>
        <v>0.20314775549141029</v>
      </c>
      <c r="AZ64" s="98">
        <f t="shared" si="142"/>
        <v>0.18975296364497468</v>
      </c>
      <c r="BA64" s="98">
        <f t="shared" si="142"/>
        <v>0.18804221112907021</v>
      </c>
      <c r="BB64" s="98">
        <f t="shared" si="142"/>
        <v>0.1836445048229432</v>
      </c>
      <c r="BC64" s="98">
        <f t="shared" si="142"/>
        <v>0.17936645266193338</v>
      </c>
      <c r="BD64" s="98">
        <f t="shared" si="142"/>
        <v>0.17530931086539525</v>
      </c>
      <c r="BE64" s="168">
        <f t="shared" si="142"/>
        <v>0.17158396909165269</v>
      </c>
      <c r="BF64" s="147">
        <f t="shared" si="142"/>
        <v>0.1683124740011484</v>
      </c>
      <c r="BG64" s="98">
        <f t="shared" si="142"/>
        <v>0.16562987297198206</v>
      </c>
      <c r="BH64" s="98">
        <f t="shared" si="142"/>
        <v>0.16234646455238996</v>
      </c>
      <c r="BI64" s="98">
        <f t="shared" si="142"/>
        <v>0.15991319511557384</v>
      </c>
      <c r="BJ64" s="98">
        <f t="shared" si="142"/>
        <v>0.15695984078335951</v>
      </c>
      <c r="BK64" s="98">
        <f t="shared" si="142"/>
        <v>0.15357963150333345</v>
      </c>
      <c r="BL64" s="168">
        <f t="shared" si="142"/>
        <v>0.14989885249184351</v>
      </c>
      <c r="BM64" s="147">
        <f t="shared" si="142"/>
        <v>0.14608257355270177</v>
      </c>
      <c r="BN64" s="98">
        <f t="shared" si="142"/>
        <v>0.14234162452814375</v>
      </c>
      <c r="BO64" s="98">
        <f t="shared" si="142"/>
        <v>0.14027831795756865</v>
      </c>
      <c r="BP64" s="98">
        <f t="shared" si="142"/>
        <v>0.13873208719116745</v>
      </c>
      <c r="BQ64" s="98">
        <f t="shared" si="142"/>
        <v>0.13712496772485025</v>
      </c>
      <c r="BR64" s="98">
        <f t="shared" si="142"/>
        <v>0.13542013761730134</v>
      </c>
      <c r="BS64" s="98">
        <f t="shared" si="142"/>
        <v>0.13358789636066656</v>
      </c>
      <c r="BT64" s="147">
        <f t="shared" si="142"/>
        <v>0.13160861186536879</v>
      </c>
      <c r="BU64" s="98">
        <f t="shared" si="142"/>
        <v>0.12947618443625986</v>
      </c>
      <c r="BV64" s="98">
        <f t="shared" si="142"/>
        <v>0.12720203374019201</v>
      </c>
      <c r="BW64" s="98">
        <f t="shared" ref="BW64:DS64" si="143">BP34*$I$7*BW12</f>
        <v>0.12496305586355422</v>
      </c>
      <c r="BX64" s="98">
        <f t="shared" si="143"/>
        <v>0.12282070065852535</v>
      </c>
      <c r="BY64" s="98">
        <f t="shared" si="143"/>
        <v>0.12079293484285149</v>
      </c>
      <c r="BZ64" s="98">
        <f t="shared" si="143"/>
        <v>0.11888835312504553</v>
      </c>
      <c r="CA64" s="147">
        <f t="shared" si="143"/>
        <v>0.11710491266009158</v>
      </c>
      <c r="CB64" s="98">
        <f t="shared" si="143"/>
        <v>0.11542864536666209</v>
      </c>
      <c r="CC64" s="98">
        <f t="shared" si="143"/>
        <v>0.1138326269081933</v>
      </c>
      <c r="CD64" s="98">
        <f t="shared" si="143"/>
        <v>0.11226137103787816</v>
      </c>
      <c r="CE64" s="98">
        <f t="shared" si="143"/>
        <v>0.11067469120412715</v>
      </c>
      <c r="CF64" s="98">
        <f t="shared" si="143"/>
        <v>0.10909449118473884</v>
      </c>
      <c r="CG64" s="98">
        <f t="shared" si="143"/>
        <v>0.10754324805082942</v>
      </c>
      <c r="CH64" s="147">
        <f t="shared" si="143"/>
        <v>0.10604229459921732</v>
      </c>
      <c r="CI64" s="98">
        <f t="shared" si="143"/>
        <v>0.10460963610747481</v>
      </c>
      <c r="CJ64" s="98">
        <f t="shared" si="143"/>
        <v>0.10325734815713619</v>
      </c>
      <c r="CK64" s="98">
        <f t="shared" si="143"/>
        <v>0.10195004837228873</v>
      </c>
      <c r="CL64" s="98">
        <f t="shared" si="143"/>
        <v>0.10067389873485184</v>
      </c>
      <c r="CM64" s="98">
        <f t="shared" si="143"/>
        <v>9.9424854861440523E-2</v>
      </c>
      <c r="CN64" s="98">
        <f t="shared" si="143"/>
        <v>9.8200471347183599E-2</v>
      </c>
      <c r="CO64" s="147">
        <f t="shared" si="143"/>
        <v>9.7000159497603239E-2</v>
      </c>
      <c r="CP64" s="98">
        <f t="shared" si="143"/>
        <v>9.5825357094441746E-2</v>
      </c>
      <c r="CQ64" s="98">
        <f t="shared" si="143"/>
        <v>9.4679520070257872E-2</v>
      </c>
      <c r="CR64" s="98">
        <f t="shared" si="143"/>
        <v>9.3567894648330166E-2</v>
      </c>
      <c r="CS64" s="98">
        <f t="shared" si="143"/>
        <v>9.2491871238485387E-2</v>
      </c>
      <c r="CT64" s="98">
        <f t="shared" si="143"/>
        <v>9.1452153572399025E-2</v>
      </c>
      <c r="CU64" s="98">
        <f t="shared" si="143"/>
        <v>9.0447725185998903E-2</v>
      </c>
      <c r="CV64" s="147">
        <f t="shared" si="143"/>
        <v>8.9476152079621299E-2</v>
      </c>
      <c r="CW64" s="98">
        <f t="shared" si="143"/>
        <v>8.8534016099329718E-2</v>
      </c>
      <c r="CX64" s="98">
        <f t="shared" si="143"/>
        <v>8.7617491752133056E-2</v>
      </c>
      <c r="CY64" s="98">
        <f t="shared" si="143"/>
        <v>8.6723066210629571E-2</v>
      </c>
      <c r="CZ64" s="98">
        <f t="shared" si="143"/>
        <v>8.5850322157277351E-2</v>
      </c>
      <c r="DA64" s="98">
        <f t="shared" si="143"/>
        <v>8.5000531023830886E-2</v>
      </c>
      <c r="DB64" s="98">
        <f t="shared" si="143"/>
        <v>8.4174675674504637E-2</v>
      </c>
      <c r="DC64" s="98">
        <f t="shared" si="143"/>
        <v>8.3373247439368858E-2</v>
      </c>
      <c r="DD64" s="147">
        <f t="shared" si="143"/>
        <v>8.2596092968112836E-2</v>
      </c>
      <c r="DE64" s="98">
        <f t="shared" si="143"/>
        <v>8.1842336312495184E-2</v>
      </c>
      <c r="DF64" s="98">
        <f t="shared" si="143"/>
        <v>8.1110404711372208E-2</v>
      </c>
      <c r="DG64" s="98">
        <f t="shared" si="143"/>
        <v>8.0399182016656301E-2</v>
      </c>
      <c r="DH64" s="98">
        <f t="shared" si="143"/>
        <v>7.9707815591764181E-2</v>
      </c>
      <c r="DI64" s="98">
        <f t="shared" si="143"/>
        <v>7.9035594841649209E-2</v>
      </c>
      <c r="DJ64" s="98">
        <f t="shared" si="143"/>
        <v>7.8381972717203999E-2</v>
      </c>
      <c r="DK64" s="147">
        <f t="shared" si="143"/>
        <v>7.7746553428329396E-2</v>
      </c>
      <c r="DL64" s="98">
        <f t="shared" si="143"/>
        <v>7.7129045911283597E-2</v>
      </c>
      <c r="DM64" s="98">
        <f t="shared" si="143"/>
        <v>7.6529186003945301E-2</v>
      </c>
      <c r="DN64" s="98">
        <f t="shared" si="143"/>
        <v>7.5946633235283681E-2</v>
      </c>
      <c r="DO64" s="98">
        <f t="shared" si="143"/>
        <v>7.5380955056677593E-2</v>
      </c>
      <c r="DP64" s="98">
        <f t="shared" si="143"/>
        <v>7.4831587596566343E-2</v>
      </c>
      <c r="DQ64" s="98">
        <f t="shared" si="143"/>
        <v>7.4297898798841563E-2</v>
      </c>
      <c r="DR64" s="98">
        <f t="shared" si="143"/>
        <v>7.377925520318282E-2</v>
      </c>
      <c r="DS64" s="98">
        <f t="shared" si="143"/>
        <v>7.3275084601351043E-2</v>
      </c>
    </row>
    <row r="65" spans="1:123" s="198" customFormat="1" x14ac:dyDescent="0.25">
      <c r="A65" s="198" t="s">
        <v>106</v>
      </c>
      <c r="B65" s="199"/>
      <c r="I65" s="85">
        <f t="shared" ref="I65:AN65" si="144">I43+I51+I58</f>
        <v>17.513483444795579</v>
      </c>
      <c r="J65" s="85">
        <f t="shared" si="144"/>
        <v>19.856360106264638</v>
      </c>
      <c r="K65" s="85">
        <f t="shared" si="144"/>
        <v>22.644383333412826</v>
      </c>
      <c r="L65" s="85">
        <f t="shared" si="144"/>
        <v>25.962130973719166</v>
      </c>
      <c r="M65" s="85">
        <f t="shared" si="144"/>
        <v>29.910250665683705</v>
      </c>
      <c r="N65" s="85">
        <f t="shared" si="144"/>
        <v>34.60851309912151</v>
      </c>
      <c r="O65" s="85">
        <f t="shared" si="144"/>
        <v>40.199445394912495</v>
      </c>
      <c r="P65" s="86">
        <f t="shared" si="144"/>
        <v>46.852654826903773</v>
      </c>
      <c r="Q65" s="85">
        <f t="shared" si="144"/>
        <v>54.769974050973396</v>
      </c>
      <c r="R65" s="85">
        <f t="shared" si="144"/>
        <v>64.191583927616236</v>
      </c>
      <c r="S65" s="85">
        <f t="shared" si="144"/>
        <v>75.403299680821235</v>
      </c>
      <c r="T65" s="85">
        <f t="shared" si="144"/>
        <v>88.74524142713517</v>
      </c>
      <c r="U65" s="85">
        <f t="shared" si="144"/>
        <v>104.62215210524876</v>
      </c>
      <c r="V65" s="85">
        <f t="shared" si="144"/>
        <v>123.51567581220392</v>
      </c>
      <c r="W65" s="86">
        <f t="shared" si="144"/>
        <v>145.99896902348058</v>
      </c>
      <c r="X65" s="85">
        <f t="shared" si="144"/>
        <v>167.61349147711161</v>
      </c>
      <c r="Y65" s="85">
        <f t="shared" si="144"/>
        <v>168.3655826616685</v>
      </c>
      <c r="Z65" s="85">
        <f t="shared" si="144"/>
        <v>168.59517376078199</v>
      </c>
      <c r="AA65" s="85">
        <f t="shared" si="144"/>
        <v>168.20096333225771</v>
      </c>
      <c r="AB65" s="85">
        <f t="shared" si="144"/>
        <v>167.06159941296758</v>
      </c>
      <c r="AC65" s="85">
        <f t="shared" si="144"/>
        <v>165.03155138667972</v>
      </c>
      <c r="AD65" s="86">
        <f t="shared" si="144"/>
        <v>161.93606864411717</v>
      </c>
      <c r="AE65" s="85">
        <f t="shared" si="144"/>
        <v>162.70559653793075</v>
      </c>
      <c r="AF65" s="85">
        <f t="shared" si="144"/>
        <v>164.11008853356546</v>
      </c>
      <c r="AG65" s="85">
        <f t="shared" si="144"/>
        <v>163.79189567981138</v>
      </c>
      <c r="AH65" s="85">
        <f t="shared" si="144"/>
        <v>161.3742848221402</v>
      </c>
      <c r="AI65" s="85">
        <f t="shared" si="144"/>
        <v>156.40965915983787</v>
      </c>
      <c r="AJ65" s="164">
        <f t="shared" si="144"/>
        <v>148.36634787553777</v>
      </c>
      <c r="AK65" s="86">
        <f t="shared" si="144"/>
        <v>136.6129888376278</v>
      </c>
      <c r="AL65" s="85">
        <f t="shared" si="144"/>
        <v>120.4000891991514</v>
      </c>
      <c r="AM65" s="85">
        <f t="shared" si="144"/>
        <v>122.92973415387539</v>
      </c>
      <c r="AN65" s="85">
        <f t="shared" si="144"/>
        <v>125.29783461719913</v>
      </c>
      <c r="AO65" s="85">
        <f t="shared" ref="AO65:BM65" si="145">AO43+AO51+AO58</f>
        <v>127.35316987779824</v>
      </c>
      <c r="AP65" s="85">
        <f t="shared" si="145"/>
        <v>128.91245118293685</v>
      </c>
      <c r="AQ65" s="164">
        <f t="shared" si="145"/>
        <v>129.75436388417677</v>
      </c>
      <c r="AR65" s="86">
        <f t="shared" si="145"/>
        <v>129.61250329027706</v>
      </c>
      <c r="AS65" s="85">
        <f t="shared" si="145"/>
        <v>128.16700035299112</v>
      </c>
      <c r="AT65" s="85">
        <f t="shared" si="145"/>
        <v>124.82073971819482</v>
      </c>
      <c r="AU65" s="85">
        <f t="shared" si="145"/>
        <v>121.5670167512891</v>
      </c>
      <c r="AV65" s="85">
        <f t="shared" si="145"/>
        <v>118.49348565825932</v>
      </c>
      <c r="AW65" s="85">
        <f t="shared" si="145"/>
        <v>115.69751299456915</v>
      </c>
      <c r="AX65" s="164">
        <f t="shared" si="145"/>
        <v>113.28680942228914</v>
      </c>
      <c r="AY65" s="86">
        <f t="shared" si="145"/>
        <v>111.37348426060386</v>
      </c>
      <c r="AZ65" s="85">
        <f t="shared" si="145"/>
        <v>109.12211370901559</v>
      </c>
      <c r="BA65" s="85">
        <f t="shared" si="145"/>
        <v>107.62073209834466</v>
      </c>
      <c r="BB65" s="85">
        <f t="shared" si="145"/>
        <v>105.70967672932044</v>
      </c>
      <c r="BC65" s="85">
        <f t="shared" si="145"/>
        <v>103.45114503002665</v>
      </c>
      <c r="BD65" s="85">
        <f t="shared" si="145"/>
        <v>100.93025678681443</v>
      </c>
      <c r="BE65" s="164">
        <f t="shared" si="145"/>
        <v>98.260243063842566</v>
      </c>
      <c r="BF65" s="86">
        <f t="shared" si="145"/>
        <v>95.587351299277913</v>
      </c>
      <c r="BG65" s="85">
        <f t="shared" si="145"/>
        <v>94.065919883094324</v>
      </c>
      <c r="BH65" s="85">
        <f t="shared" si="145"/>
        <v>92.849193491783879</v>
      </c>
      <c r="BI65" s="85">
        <f t="shared" si="145"/>
        <v>91.621400121244577</v>
      </c>
      <c r="BJ65" s="85">
        <f t="shared" si="145"/>
        <v>90.351633594354837</v>
      </c>
      <c r="BK65" s="85">
        <f t="shared" si="145"/>
        <v>89.014060864139552</v>
      </c>
      <c r="BL65" s="164">
        <f t="shared" si="145"/>
        <v>87.588936966552296</v>
      </c>
      <c r="BM65" s="86">
        <f t="shared" si="145"/>
        <v>86.064999952907243</v>
      </c>
      <c r="BN65" s="85">
        <f t="shared" ref="BN65:DS65" si="146">BN43+BN51+BN58</f>
        <v>84.442074855843742</v>
      </c>
      <c r="BO65" s="85">
        <f t="shared" si="146"/>
        <v>82.851108568449945</v>
      </c>
      <c r="BP65" s="85">
        <f t="shared" si="146"/>
        <v>81.323996357511092</v>
      </c>
      <c r="BQ65" s="85">
        <f t="shared" si="146"/>
        <v>79.877455769666724</v>
      </c>
      <c r="BR65" s="85">
        <f t="shared" si="146"/>
        <v>78.521123531565692</v>
      </c>
      <c r="BS65" s="85">
        <f t="shared" si="146"/>
        <v>77.25646864535058</v>
      </c>
      <c r="BT65" s="86">
        <f t="shared" si="146"/>
        <v>76.075678909395137</v>
      </c>
      <c r="BU65" s="85">
        <f t="shared" si="146"/>
        <v>74.960669511667447</v>
      </c>
      <c r="BV65" s="85">
        <f t="shared" si="146"/>
        <v>73.859092277028921</v>
      </c>
      <c r="BW65" s="85">
        <f t="shared" si="146"/>
        <v>72.742083343782596</v>
      </c>
      <c r="BX65" s="85">
        <f t="shared" si="146"/>
        <v>71.624334462937298</v>
      </c>
      <c r="BY65" s="85">
        <f t="shared" si="146"/>
        <v>70.521557162348572</v>
      </c>
      <c r="BZ65" s="85">
        <f t="shared" si="146"/>
        <v>69.449259733724986</v>
      </c>
      <c r="CA65" s="86">
        <f t="shared" si="146"/>
        <v>68.421190737747082</v>
      </c>
      <c r="CB65" s="85">
        <f t="shared" si="146"/>
        <v>67.447472452825323</v>
      </c>
      <c r="CC65" s="85">
        <f t="shared" si="146"/>
        <v>66.508627226211871</v>
      </c>
      <c r="CD65" s="85">
        <f t="shared" si="146"/>
        <v>65.595864200688595</v>
      </c>
      <c r="CE65" s="85">
        <f t="shared" si="146"/>
        <v>64.705543042770643</v>
      </c>
      <c r="CF65" s="85">
        <f t="shared" si="146"/>
        <v>63.834990611357895</v>
      </c>
      <c r="CG65" s="85">
        <f t="shared" si="146"/>
        <v>62.982775956116157</v>
      </c>
      <c r="CH65" s="86">
        <f t="shared" si="146"/>
        <v>62.14892865746566</v>
      </c>
      <c r="CI65" s="85">
        <f t="shared" si="146"/>
        <v>61.335040302458978</v>
      </c>
      <c r="CJ65" s="85">
        <f t="shared" si="146"/>
        <v>60.544217085964377</v>
      </c>
      <c r="CK65" s="85">
        <f t="shared" si="146"/>
        <v>59.777625779533736</v>
      </c>
      <c r="CL65" s="85">
        <f t="shared" si="146"/>
        <v>59.036296425512624</v>
      </c>
      <c r="CM65" s="85">
        <f t="shared" si="146"/>
        <v>58.319930140517243</v>
      </c>
      <c r="CN65" s="85">
        <f t="shared" si="146"/>
        <v>57.6270865446062</v>
      </c>
      <c r="CO65" s="86">
        <f t="shared" si="146"/>
        <v>56.955473620772544</v>
      </c>
      <c r="CP65" s="85">
        <f t="shared" si="146"/>
        <v>56.302351876041399</v>
      </c>
      <c r="CQ65" s="85">
        <f t="shared" si="146"/>
        <v>55.665055434692221</v>
      </c>
      <c r="CR65" s="85">
        <f t="shared" si="146"/>
        <v>55.043168828064502</v>
      </c>
      <c r="CS65" s="85">
        <f t="shared" si="146"/>
        <v>54.437466189299016</v>
      </c>
      <c r="CT65" s="85">
        <f t="shared" si="146"/>
        <v>53.848608297382377</v>
      </c>
      <c r="CU65" s="85">
        <f t="shared" si="146"/>
        <v>53.276983606704484</v>
      </c>
      <c r="CV65" s="86">
        <f t="shared" si="146"/>
        <v>52.722579020941225</v>
      </c>
      <c r="CW65" s="85">
        <f t="shared" si="146"/>
        <v>52.184898450490849</v>
      </c>
      <c r="CX65" s="85">
        <f t="shared" si="146"/>
        <v>51.662950138520834</v>
      </c>
      <c r="CY65" s="85">
        <f t="shared" si="146"/>
        <v>51.155940687226412</v>
      </c>
      <c r="CZ65" s="85">
        <f t="shared" si="146"/>
        <v>50.663217413035177</v>
      </c>
      <c r="DA65" s="85">
        <f t="shared" si="146"/>
        <v>50.184212898662217</v>
      </c>
      <c r="DB65" s="85">
        <f t="shared" si="146"/>
        <v>49.718475509772915</v>
      </c>
      <c r="DC65" s="85">
        <f t="shared" si="146"/>
        <v>49.265673965262629</v>
      </c>
      <c r="DD65" s="86">
        <f t="shared" si="146"/>
        <v>48.825574651162505</v>
      </c>
      <c r="DE65" s="85">
        <f t="shared" si="146"/>
        <v>48.397992573864023</v>
      </c>
      <c r="DF65" s="85">
        <f t="shared" si="146"/>
        <v>47.98271894749147</v>
      </c>
      <c r="DG65" s="85">
        <f t="shared" si="146"/>
        <v>47.579482110112004</v>
      </c>
      <c r="DH65" s="85">
        <f t="shared" si="146"/>
        <v>47.187908157098569</v>
      </c>
      <c r="DI65" s="85">
        <f t="shared" si="146"/>
        <v>46.807563097222214</v>
      </c>
      <c r="DJ65" s="85">
        <f t="shared" si="146"/>
        <v>46.437999958833593</v>
      </c>
      <c r="DK65" s="86">
        <f t="shared" si="146"/>
        <v>46.078805223874753</v>
      </c>
      <c r="DL65" s="85">
        <f t="shared" si="146"/>
        <v>45.729637774400764</v>
      </c>
      <c r="DM65" s="85">
        <f t="shared" si="146"/>
        <v>45.390252580251627</v>
      </c>
      <c r="DN65" s="85">
        <f t="shared" si="146"/>
        <v>45.060436806597359</v>
      </c>
      <c r="DO65" s="85">
        <f t="shared" si="146"/>
        <v>44.739970088211564</v>
      </c>
      <c r="DP65" s="85">
        <f t="shared" si="146"/>
        <v>44.428616888936197</v>
      </c>
      <c r="DQ65" s="85">
        <f t="shared" si="146"/>
        <v>44.126124035128768</v>
      </c>
      <c r="DR65" s="85">
        <f t="shared" si="146"/>
        <v>43.832224234789606</v>
      </c>
      <c r="DS65" s="85">
        <f t="shared" si="146"/>
        <v>43.54664562361679</v>
      </c>
    </row>
    <row r="66" spans="1:123" s="217" customFormat="1" x14ac:dyDescent="0.25">
      <c r="A66" s="217" t="s">
        <v>178</v>
      </c>
      <c r="B66" s="218"/>
      <c r="C66" s="219">
        <f t="shared" ref="C66:J66" si="147">C53+C55+C57+C60+C62+C64</f>
        <v>0.34463981756473422</v>
      </c>
      <c r="D66" s="219">
        <f t="shared" si="147"/>
        <v>0.4101213829020337</v>
      </c>
      <c r="E66" s="219">
        <f t="shared" si="147"/>
        <v>0.48804444565342009</v>
      </c>
      <c r="F66" s="219">
        <f t="shared" si="147"/>
        <v>0.58077289032756996</v>
      </c>
      <c r="G66" s="219">
        <f t="shared" si="147"/>
        <v>0.6911197394898082</v>
      </c>
      <c r="H66" s="219">
        <f t="shared" si="147"/>
        <v>0.82243248999287155</v>
      </c>
      <c r="I66" s="219">
        <f t="shared" si="147"/>
        <v>0.97869466309151709</v>
      </c>
      <c r="J66" s="219">
        <f t="shared" si="147"/>
        <v>0.63824178947867194</v>
      </c>
      <c r="K66" s="219">
        <f t="shared" ref="K66:BV66" si="148">K53+K55+K57+K60+K62+K64</f>
        <v>0.75950772947961964</v>
      </c>
      <c r="L66" s="219">
        <f t="shared" si="148"/>
        <v>0.90381419808074726</v>
      </c>
      <c r="M66" s="219">
        <f t="shared" si="148"/>
        <v>1.0755388957160892</v>
      </c>
      <c r="N66" s="219">
        <f t="shared" si="148"/>
        <v>1.2798912859021458</v>
      </c>
      <c r="O66" s="219">
        <f t="shared" si="148"/>
        <v>1.5230706302235533</v>
      </c>
      <c r="P66" s="219">
        <f t="shared" si="148"/>
        <v>1.8124540499660291</v>
      </c>
      <c r="Q66" s="219">
        <f t="shared" si="148"/>
        <v>2.156820319459575</v>
      </c>
      <c r="R66" s="219">
        <f t="shared" si="148"/>
        <v>2.5666161801568941</v>
      </c>
      <c r="S66" s="219">
        <f t="shared" si="148"/>
        <v>3.0542732543867048</v>
      </c>
      <c r="T66" s="219">
        <f t="shared" si="148"/>
        <v>3.634585172720179</v>
      </c>
      <c r="U66" s="219">
        <f t="shared" si="148"/>
        <v>4.3251563555370112</v>
      </c>
      <c r="V66" s="219">
        <f t="shared" si="148"/>
        <v>5.1469360630890435</v>
      </c>
      <c r="W66" s="219">
        <f t="shared" si="148"/>
        <v>6.1248539150759607</v>
      </c>
      <c r="X66" s="219">
        <f t="shared" si="148"/>
        <v>4.4167557944743452</v>
      </c>
      <c r="Y66" s="219">
        <f t="shared" si="148"/>
        <v>2.0824834567127519</v>
      </c>
      <c r="Z66" s="219">
        <f t="shared" si="148"/>
        <v>2.3778405201588342</v>
      </c>
      <c r="AA66" s="219">
        <f t="shared" si="148"/>
        <v>2.7291024301997369</v>
      </c>
      <c r="AB66" s="219">
        <f t="shared" si="148"/>
        <v>3.1468068207834872</v>
      </c>
      <c r="AC66" s="219">
        <f t="shared" si="148"/>
        <v>3.6434601351469809</v>
      </c>
      <c r="AD66" s="219">
        <f t="shared" si="148"/>
        <v>4.2338982202734234</v>
      </c>
      <c r="AE66" s="219">
        <f t="shared" si="148"/>
        <v>4.935709943891359</v>
      </c>
      <c r="AF66" s="219">
        <f t="shared" si="148"/>
        <v>2.2909970619921571</v>
      </c>
      <c r="AG66" s="219">
        <f t="shared" si="148"/>
        <v>2.325762543327246</v>
      </c>
      <c r="AH66" s="219">
        <f t="shared" si="148"/>
        <v>2.3590510525655422</v>
      </c>
      <c r="AI66" s="219">
        <f t="shared" si="148"/>
        <v>2.3905656724358413</v>
      </c>
      <c r="AJ66" s="219">
        <f t="shared" si="148"/>
        <v>2.4199428965786991</v>
      </c>
      <c r="AK66" s="219">
        <f t="shared" si="148"/>
        <v>2.446735879756095</v>
      </c>
      <c r="AL66" s="219">
        <f t="shared" si="148"/>
        <v>2.4703928520867668</v>
      </c>
      <c r="AM66" s="219">
        <f t="shared" si="148"/>
        <v>2.5299459423212824</v>
      </c>
      <c r="AN66" s="219">
        <f t="shared" si="148"/>
        <v>2.5492882378035295</v>
      </c>
      <c r="AO66" s="219">
        <f t="shared" si="148"/>
        <v>2.5465119835346184</v>
      </c>
      <c r="AP66" s="219">
        <f t="shared" si="148"/>
        <v>2.5168601200719385</v>
      </c>
      <c r="AQ66" s="219">
        <f t="shared" si="148"/>
        <v>2.4546828069559168</v>
      </c>
      <c r="AR66" s="219">
        <f t="shared" si="148"/>
        <v>2.3532689360294987</v>
      </c>
      <c r="AS66" s="219">
        <f t="shared" si="148"/>
        <v>2.20464564920018</v>
      </c>
      <c r="AT66" s="219">
        <f t="shared" si="148"/>
        <v>2.0055175737639184</v>
      </c>
      <c r="AU66" s="219">
        <f t="shared" si="148"/>
        <v>2.040343528215792</v>
      </c>
      <c r="AV66" s="219">
        <f t="shared" si="148"/>
        <v>2.0690657640708654</v>
      </c>
      <c r="AW66" s="219">
        <f t="shared" si="148"/>
        <v>2.0889512005167066</v>
      </c>
      <c r="AX66" s="219">
        <f t="shared" si="148"/>
        <v>2.0967137053659335</v>
      </c>
      <c r="AY66" s="219">
        <f t="shared" si="148"/>
        <v>2.0884114738779713</v>
      </c>
      <c r="AZ66" s="219">
        <f t="shared" si="148"/>
        <v>1.9220368165891542</v>
      </c>
      <c r="BA66" s="219">
        <f t="shared" si="148"/>
        <v>1.870282765086883</v>
      </c>
      <c r="BB66" s="219">
        <f t="shared" si="148"/>
        <v>1.8368688816539402</v>
      </c>
      <c r="BC66" s="219">
        <f t="shared" si="148"/>
        <v>1.8041695566244937</v>
      </c>
      <c r="BD66" s="219">
        <f t="shared" si="148"/>
        <v>1.7728312932161727</v>
      </c>
      <c r="BE66" s="219">
        <f t="shared" si="148"/>
        <v>1.7435346940703305</v>
      </c>
      <c r="BF66" s="219">
        <f t="shared" si="148"/>
        <v>1.7169984928996833</v>
      </c>
      <c r="BG66" s="219">
        <f t="shared" si="148"/>
        <v>1.6939846247345025</v>
      </c>
      <c r="BH66" s="219">
        <f t="shared" si="148"/>
        <v>1.6640444412118667</v>
      </c>
      <c r="BI66" s="219">
        <f t="shared" si="148"/>
        <v>1.6384588716917847</v>
      </c>
      <c r="BJ66" s="219">
        <f t="shared" si="148"/>
        <v>1.6084055992531652</v>
      </c>
      <c r="BK66" s="219">
        <f t="shared" si="148"/>
        <v>1.574790844832918</v>
      </c>
      <c r="BL66" s="219">
        <f t="shared" si="148"/>
        <v>1.5388162490887778</v>
      </c>
      <c r="BM66" s="219">
        <f t="shared" si="148"/>
        <v>1.5020272595954536</v>
      </c>
      <c r="BN66" s="219">
        <f t="shared" si="148"/>
        <v>1.4663539092679911</v>
      </c>
      <c r="BO66" s="219">
        <f t="shared" si="148"/>
        <v>1.443366149663436</v>
      </c>
      <c r="BP66" s="219">
        <f t="shared" si="148"/>
        <v>1.4255739314498883</v>
      </c>
      <c r="BQ66" s="219">
        <f t="shared" si="148"/>
        <v>1.4067427504717285</v>
      </c>
      <c r="BR66" s="219">
        <f t="shared" si="148"/>
        <v>1.3866729028813247</v>
      </c>
      <c r="BS66" s="219">
        <f t="shared" si="148"/>
        <v>1.3652625282383526</v>
      </c>
      <c r="BT66" s="219">
        <f t="shared" si="148"/>
        <v>1.3425428421816405</v>
      </c>
      <c r="BU66" s="219">
        <f t="shared" si="148"/>
        <v>1.3187163378232505</v>
      </c>
      <c r="BV66" s="219">
        <f t="shared" si="148"/>
        <v>1.2962798723441018</v>
      </c>
      <c r="BW66" s="219">
        <f t="shared" ref="BW66:DS66" si="149">BW53+BW55+BW57+BW60+BW62+BW64</f>
        <v>1.2749283193058223</v>
      </c>
      <c r="BX66" s="219">
        <f t="shared" si="149"/>
        <v>1.2542986488659003</v>
      </c>
      <c r="BY66" s="219">
        <f t="shared" si="149"/>
        <v>1.2345119816529775</v>
      </c>
      <c r="BZ66" s="219">
        <f t="shared" si="149"/>
        <v>1.2156200152813863</v>
      </c>
      <c r="CA66" s="219">
        <f t="shared" si="149"/>
        <v>1.1975947497154127</v>
      </c>
      <c r="CB66" s="219">
        <f t="shared" si="149"/>
        <v>1.1803212545772745</v>
      </c>
      <c r="CC66" s="219">
        <f t="shared" si="149"/>
        <v>1.1635923916098814</v>
      </c>
      <c r="CD66" s="219">
        <f t="shared" si="149"/>
        <v>1.1471014009632909</v>
      </c>
      <c r="CE66" s="219">
        <f t="shared" si="149"/>
        <v>1.1305908805841023</v>
      </c>
      <c r="CF66" s="219">
        <f t="shared" si="149"/>
        <v>1.1142656498700123</v>
      </c>
      <c r="CG66" s="219">
        <f t="shared" si="149"/>
        <v>1.0983260655991061</v>
      </c>
      <c r="CH66" s="219">
        <f t="shared" si="149"/>
        <v>1.0829516820602234</v>
      </c>
      <c r="CI66" s="219">
        <f t="shared" si="149"/>
        <v>1.0682810487169256</v>
      </c>
      <c r="CJ66" s="219">
        <f t="shared" si="149"/>
        <v>1.0543882818648689</v>
      </c>
      <c r="CK66" s="219">
        <f t="shared" si="149"/>
        <v>1.0409349924750944</v>
      </c>
      <c r="CL66" s="219">
        <f t="shared" si="149"/>
        <v>1.027755743593106</v>
      </c>
      <c r="CM66" s="219">
        <f t="shared" si="149"/>
        <v>1.0148416133803793</v>
      </c>
      <c r="CN66" s="219">
        <f t="shared" si="149"/>
        <v>1.0021969297366349</v>
      </c>
      <c r="CO66" s="219">
        <f t="shared" si="149"/>
        <v>0.98983964025083027</v>
      </c>
      <c r="CP66" s="219">
        <f t="shared" si="149"/>
        <v>0.97780030369262994</v>
      </c>
      <c r="CQ66" s="219">
        <f t="shared" si="149"/>
        <v>0.96611906106297152</v>
      </c>
      <c r="CR66" s="219">
        <f t="shared" si="149"/>
        <v>0.95478638882976086</v>
      </c>
      <c r="CS66" s="219">
        <f t="shared" si="149"/>
        <v>0.94379532031638524</v>
      </c>
      <c r="CT66" s="219">
        <f t="shared" si="149"/>
        <v>0.93314919719970635</v>
      </c>
      <c r="CU66" s="219">
        <f t="shared" si="149"/>
        <v>0.9228384041336879</v>
      </c>
      <c r="CV66" s="219">
        <f t="shared" si="149"/>
        <v>0.91284312000036294</v>
      </c>
      <c r="CW66" s="219">
        <f t="shared" si="149"/>
        <v>0.90313710418873638</v>
      </c>
      <c r="CX66" s="219">
        <f t="shared" si="149"/>
        <v>0.89369251675840766</v>
      </c>
      <c r="CY66" s="219">
        <f t="shared" si="149"/>
        <v>0.88448573035066136</v>
      </c>
      <c r="CZ66" s="219">
        <f t="shared" si="149"/>
        <v>0.87551434245574211</v>
      </c>
      <c r="DA66" s="219">
        <f t="shared" si="149"/>
        <v>0.86678913824104642</v>
      </c>
      <c r="DB66" s="219">
        <f t="shared" si="149"/>
        <v>0.85831665937345292</v>
      </c>
      <c r="DC66" s="219">
        <f t="shared" si="149"/>
        <v>0.85009782247763344</v>
      </c>
      <c r="DD66" s="221">
        <f t="shared" si="149"/>
        <v>0.84212710432966176</v>
      </c>
      <c r="DE66" s="219">
        <f t="shared" si="149"/>
        <v>0.83439252395919983</v>
      </c>
      <c r="DF66" s="219">
        <f t="shared" si="149"/>
        <v>0.82687666445201857</v>
      </c>
      <c r="DG66" s="219">
        <f t="shared" si="149"/>
        <v>0.81956938017148018</v>
      </c>
      <c r="DH66" s="219">
        <f t="shared" si="149"/>
        <v>0.81246478836851543</v>
      </c>
      <c r="DI66" s="219">
        <f t="shared" si="149"/>
        <v>0.80555771872920812</v>
      </c>
      <c r="DJ66" s="219">
        <f t="shared" si="149"/>
        <v>0.79884370803710858</v>
      </c>
      <c r="DK66" s="221">
        <f t="shared" si="149"/>
        <v>0.79231876711159344</v>
      </c>
      <c r="DL66" s="219">
        <f t="shared" si="149"/>
        <v>0.78597894553978909</v>
      </c>
      <c r="DM66" s="219">
        <f t="shared" si="149"/>
        <v>0.77981975112403645</v>
      </c>
      <c r="DN66" s="219">
        <f t="shared" si="149"/>
        <v>0.77383689132272826</v>
      </c>
      <c r="DO66" s="219">
        <f t="shared" si="149"/>
        <v>0.7680256861141278</v>
      </c>
      <c r="DP66" s="219">
        <f t="shared" si="149"/>
        <v>0.76238049214904891</v>
      </c>
      <c r="DQ66" s="219">
        <f t="shared" si="149"/>
        <v>0.75689524775870987</v>
      </c>
      <c r="DR66" s="219">
        <f t="shared" si="149"/>
        <v>0.75156401617000634</v>
      </c>
      <c r="DS66" s="219">
        <f t="shared" si="149"/>
        <v>0.74638146040276476</v>
      </c>
    </row>
    <row r="67" spans="1:123" s="63" customFormat="1" x14ac:dyDescent="0.25">
      <c r="A67" s="116" t="s">
        <v>79</v>
      </c>
      <c r="B67" s="117" t="s">
        <v>108</v>
      </c>
      <c r="I67" s="62">
        <f t="shared" ref="I67:BT67" si="150">I68+I69+I70</f>
        <v>1.9000000000000003E-2</v>
      </c>
      <c r="J67" s="62">
        <f t="shared" si="150"/>
        <v>0.22578389053884051</v>
      </c>
      <c r="K67" s="62">
        <f t="shared" si="150"/>
        <v>0.4718567202800607</v>
      </c>
      <c r="L67" s="62">
        <f t="shared" si="150"/>
        <v>0.76468338767211275</v>
      </c>
      <c r="M67" s="62">
        <f t="shared" si="150"/>
        <v>1.1131471218686546</v>
      </c>
      <c r="N67" s="62">
        <f t="shared" si="150"/>
        <v>1.5278189655625396</v>
      </c>
      <c r="O67" s="62">
        <f t="shared" si="150"/>
        <v>2.0212784595582622</v>
      </c>
      <c r="P67" s="74">
        <f t="shared" si="150"/>
        <v>2.6084952574131726</v>
      </c>
      <c r="Q67" s="62">
        <f t="shared" si="150"/>
        <v>2.7502196426901584</v>
      </c>
      <c r="R67" s="62">
        <f t="shared" si="150"/>
        <v>2.918871661169772</v>
      </c>
      <c r="S67" s="62">
        <f t="shared" si="150"/>
        <v>3.119567563160512</v>
      </c>
      <c r="T67" s="62">
        <f t="shared" si="150"/>
        <v>3.3583956865294926</v>
      </c>
      <c r="U67" s="62">
        <f t="shared" si="150"/>
        <v>3.6426011533385791</v>
      </c>
      <c r="V67" s="62">
        <f t="shared" si="150"/>
        <v>3.9808056588413923</v>
      </c>
      <c r="W67" s="74">
        <f t="shared" si="150"/>
        <v>4.38326902038974</v>
      </c>
      <c r="X67" s="62">
        <f t="shared" si="150"/>
        <v>4.8622004206322735</v>
      </c>
      <c r="Y67" s="62">
        <f t="shared" si="150"/>
        <v>5.4321287869208899</v>
      </c>
      <c r="Z67" s="62">
        <f t="shared" si="150"/>
        <v>6.1103435428043422</v>
      </c>
      <c r="AA67" s="62">
        <f t="shared" si="150"/>
        <v>6.9174191023056508</v>
      </c>
      <c r="AB67" s="62">
        <f t="shared" si="150"/>
        <v>7.8778390181122075</v>
      </c>
      <c r="AC67" s="62">
        <f t="shared" si="150"/>
        <v>9.0207387179220113</v>
      </c>
      <c r="AD67" s="74">
        <f t="shared" si="150"/>
        <v>10.380789360695676</v>
      </c>
      <c r="AE67" s="62">
        <f t="shared" si="150"/>
        <v>11.197482775089139</v>
      </c>
      <c r="AF67" s="62">
        <f t="shared" si="150"/>
        <v>11.745133679623873</v>
      </c>
      <c r="AG67" s="62">
        <f t="shared" si="150"/>
        <v>12.369685361336202</v>
      </c>
      <c r="AH67" s="62">
        <f t="shared" si="150"/>
        <v>13.085722472090174</v>
      </c>
      <c r="AI67" s="62">
        <f t="shared" si="150"/>
        <v>13.91059031743861</v>
      </c>
      <c r="AJ67" s="169">
        <f t="shared" si="150"/>
        <v>14.864915289015499</v>
      </c>
      <c r="AK67" s="74">
        <f t="shared" si="150"/>
        <v>15.973222527862797</v>
      </c>
      <c r="AL67" s="62">
        <f t="shared" si="150"/>
        <v>17.092475806045638</v>
      </c>
      <c r="AM67" s="62">
        <f t="shared" si="150"/>
        <v>17.620052674538492</v>
      </c>
      <c r="AN67" s="62">
        <f t="shared" si="150"/>
        <v>18.154762366496705</v>
      </c>
      <c r="AO67" s="62">
        <f t="shared" si="150"/>
        <v>18.695886315015002</v>
      </c>
      <c r="AP67" s="62">
        <f t="shared" si="150"/>
        <v>19.24256410641722</v>
      </c>
      <c r="AQ67" s="169">
        <f t="shared" si="150"/>
        <v>19.793763814663585</v>
      </c>
      <c r="AR67" s="74">
        <f t="shared" si="150"/>
        <v>20.220288264515062</v>
      </c>
      <c r="AS67" s="62">
        <f t="shared" si="150"/>
        <v>20.648189219627241</v>
      </c>
      <c r="AT67" s="62">
        <f t="shared" si="150"/>
        <v>21.077925271153724</v>
      </c>
      <c r="AU67" s="62">
        <f t="shared" si="150"/>
        <v>21.511052811986019</v>
      </c>
      <c r="AV67" s="62">
        <f t="shared" si="150"/>
        <v>21.943406906085428</v>
      </c>
      <c r="AW67" s="62">
        <f t="shared" si="150"/>
        <v>22.369918886039653</v>
      </c>
      <c r="AX67" s="169">
        <f t="shared" si="150"/>
        <v>22.784446909650015</v>
      </c>
      <c r="AY67" s="180">
        <f t="shared" si="150"/>
        <v>23.179574836519137</v>
      </c>
      <c r="AZ67" s="62">
        <f t="shared" si="150"/>
        <v>23.546373564972853</v>
      </c>
      <c r="BA67" s="62">
        <f t="shared" si="150"/>
        <v>23.874241469549816</v>
      </c>
      <c r="BB67" s="62">
        <f t="shared" si="150"/>
        <v>24.209079026993368</v>
      </c>
      <c r="BC67" s="62">
        <f t="shared" si="150"/>
        <v>24.550353104434556</v>
      </c>
      <c r="BD67" s="62">
        <f t="shared" si="150"/>
        <v>24.897134290570996</v>
      </c>
      <c r="BE67" s="169">
        <f t="shared" si="150"/>
        <v>25.248014179855979</v>
      </c>
      <c r="BF67" s="74">
        <f t="shared" si="150"/>
        <v>25.601007315672518</v>
      </c>
      <c r="BG67" s="62">
        <f t="shared" si="150"/>
        <v>25.929939752757903</v>
      </c>
      <c r="BH67" s="62">
        <f t="shared" si="150"/>
        <v>26.255073425021429</v>
      </c>
      <c r="BI67" s="62">
        <f t="shared" si="150"/>
        <v>26.572726501240393</v>
      </c>
      <c r="BJ67" s="62">
        <f t="shared" si="150"/>
        <v>26.883100095651933</v>
      </c>
      <c r="BK67" s="62">
        <f t="shared" si="150"/>
        <v>27.186572017717161</v>
      </c>
      <c r="BL67" s="169">
        <f t="shared" si="150"/>
        <v>27.483713922327734</v>
      </c>
      <c r="BM67" s="74">
        <f t="shared" si="150"/>
        <v>27.775311182449137</v>
      </c>
      <c r="BN67" s="62">
        <f t="shared" si="150"/>
        <v>28.062386049837254</v>
      </c>
      <c r="BO67" s="62">
        <f t="shared" si="150"/>
        <v>28.343966899441931</v>
      </c>
      <c r="BP67" s="62">
        <f t="shared" si="150"/>
        <v>28.621538695844794</v>
      </c>
      <c r="BQ67" s="62">
        <f t="shared" si="150"/>
        <v>28.894197446924199</v>
      </c>
      <c r="BR67" s="62">
        <f t="shared" si="150"/>
        <v>29.161193855994792</v>
      </c>
      <c r="BS67" s="62">
        <f t="shared" si="150"/>
        <v>29.42198935493861</v>
      </c>
      <c r="BT67" s="74">
        <f t="shared" si="150"/>
        <v>29.676321781584313</v>
      </c>
      <c r="BU67" s="62">
        <f t="shared" ref="BU67:DS67" si="151">BU68+BU69+BU70</f>
        <v>29.92428232717576</v>
      </c>
      <c r="BV67" s="62">
        <f t="shared" si="151"/>
        <v>30.168619444811899</v>
      </c>
      <c r="BW67" s="62">
        <f t="shared" si="151"/>
        <v>30.410166546580403</v>
      </c>
      <c r="BX67" s="62">
        <f t="shared" si="151"/>
        <v>30.648836327364499</v>
      </c>
      <c r="BY67" s="62">
        <f t="shared" si="151"/>
        <v>30.884479086373034</v>
      </c>
      <c r="BZ67" s="62">
        <f t="shared" si="151"/>
        <v>31.116894611900669</v>
      </c>
      <c r="CA67" s="74">
        <f t="shared" si="151"/>
        <v>31.345849174191965</v>
      </c>
      <c r="CB67" s="62">
        <f t="shared" si="151"/>
        <v>31.571098442104777</v>
      </c>
      <c r="CC67" s="62">
        <f t="shared" si="151"/>
        <v>31.792458685227842</v>
      </c>
      <c r="CD67" s="62">
        <f t="shared" si="151"/>
        <v>32.010010748254942</v>
      </c>
      <c r="CE67" s="62">
        <f t="shared" si="151"/>
        <v>32.223911388434374</v>
      </c>
      <c r="CF67" s="62">
        <f t="shared" si="151"/>
        <v>32.434349930899941</v>
      </c>
      <c r="CG67" s="62">
        <f t="shared" si="151"/>
        <v>32.641532423879752</v>
      </c>
      <c r="CH67" s="74">
        <f t="shared" si="151"/>
        <v>32.845663538690197</v>
      </c>
      <c r="CI67" s="62">
        <f t="shared" si="151"/>
        <v>33.046926232935533</v>
      </c>
      <c r="CJ67" s="62">
        <f t="shared" si="151"/>
        <v>33.245459554382663</v>
      </c>
      <c r="CK67" s="62">
        <f t="shared" si="151"/>
        <v>33.441302461806586</v>
      </c>
      <c r="CL67" s="62">
        <f t="shared" si="151"/>
        <v>33.634427977527288</v>
      </c>
      <c r="CM67" s="62">
        <f t="shared" si="151"/>
        <v>33.824845511187988</v>
      </c>
      <c r="CN67" s="62">
        <f t="shared" si="151"/>
        <v>34.012602113457504</v>
      </c>
      <c r="CO67" s="74">
        <f t="shared" si="151"/>
        <v>34.19778081541596</v>
      </c>
      <c r="CP67" s="62">
        <f t="shared" si="151"/>
        <v>34.380495274355141</v>
      </c>
      <c r="CQ67" s="62">
        <f t="shared" si="151"/>
        <v>34.560880022099738</v>
      </c>
      <c r="CR67" s="62">
        <f t="shared" si="151"/>
        <v>34.739014101614636</v>
      </c>
      <c r="CS67" s="62">
        <f t="shared" si="151"/>
        <v>34.914953254683113</v>
      </c>
      <c r="CT67" s="62">
        <f t="shared" si="151"/>
        <v>35.088746332986887</v>
      </c>
      <c r="CU67" s="62">
        <f t="shared" si="151"/>
        <v>35.260437838129604</v>
      </c>
      <c r="CV67" s="74">
        <f t="shared" si="151"/>
        <v>35.43007092933199</v>
      </c>
      <c r="CW67" s="62">
        <f t="shared" si="151"/>
        <v>35.597690743331363</v>
      </c>
      <c r="CX67" s="62">
        <f t="shared" si="151"/>
        <v>35.763347725703525</v>
      </c>
      <c r="CY67" s="62">
        <f t="shared" si="151"/>
        <v>35.927099524519235</v>
      </c>
      <c r="CZ67" s="62">
        <f t="shared" si="151"/>
        <v>36.08900586973953</v>
      </c>
      <c r="DA67" s="62">
        <f t="shared" si="151"/>
        <v>36.249128026957678</v>
      </c>
      <c r="DB67" s="62">
        <f t="shared" si="151"/>
        <v>36.407525865007543</v>
      </c>
      <c r="DC67" s="62">
        <f t="shared" si="151"/>
        <v>36.564255412782686</v>
      </c>
      <c r="DD67" s="74">
        <f t="shared" si="151"/>
        <v>36.719367130058444</v>
      </c>
      <c r="DE67" s="62">
        <f t="shared" si="151"/>
        <v>36.872905138424727</v>
      </c>
      <c r="DF67" s="62">
        <f t="shared" si="151"/>
        <v>37.024907659403041</v>
      </c>
      <c r="DG67" s="62">
        <f t="shared" si="151"/>
        <v>37.175412140440386</v>
      </c>
      <c r="DH67" s="62">
        <f t="shared" si="151"/>
        <v>37.324458050897725</v>
      </c>
      <c r="DI67" s="62">
        <f t="shared" si="151"/>
        <v>37.472086435687189</v>
      </c>
      <c r="DJ67" s="62">
        <f t="shared" si="151"/>
        <v>37.618339124249246</v>
      </c>
      <c r="DK67" s="74">
        <f t="shared" si="151"/>
        <v>37.76325767674048</v>
      </c>
      <c r="DL67" s="62">
        <f t="shared" si="151"/>
        <v>37.906882192079372</v>
      </c>
      <c r="DM67" s="62">
        <f t="shared" si="151"/>
        <v>38.049250150742481</v>
      </c>
      <c r="DN67" s="62">
        <f t="shared" si="151"/>
        <v>38.190397145852941</v>
      </c>
      <c r="DO67" s="62">
        <f t="shared" si="151"/>
        <v>38.330357327905077</v>
      </c>
      <c r="DP67" s="62">
        <f t="shared" si="151"/>
        <v>38.46916362075001</v>
      </c>
      <c r="DQ67" s="62">
        <f t="shared" si="151"/>
        <v>38.606847981839195</v>
      </c>
      <c r="DR67" s="62">
        <f t="shared" si="151"/>
        <v>38.743441649798086</v>
      </c>
      <c r="DS67" s="62">
        <f t="shared" si="151"/>
        <v>38.878975321462164</v>
      </c>
    </row>
    <row r="68" spans="1:123" x14ac:dyDescent="0.25">
      <c r="A68" t="s">
        <v>97</v>
      </c>
      <c r="B68" s="60"/>
      <c r="I68" s="66">
        <v>1E-3</v>
      </c>
      <c r="J68" s="54">
        <f t="shared" ref="J68:AO68" si="152">I68+C60</f>
        <v>6.7205520738636221E-3</v>
      </c>
      <c r="K68" s="54">
        <f t="shared" si="152"/>
        <v>1.3528009041761331E-2</v>
      </c>
      <c r="L68" s="54">
        <f t="shared" si="152"/>
        <v>2.1628882833559605E-2</v>
      </c>
      <c r="M68" s="54">
        <f t="shared" si="152"/>
        <v>3.126892264579955E-2</v>
      </c>
      <c r="N68" s="54">
        <f t="shared" si="152"/>
        <v>4.2740570022365088E-2</v>
      </c>
      <c r="O68" s="54">
        <f t="shared" si="152"/>
        <v>5.6391830400478071E-2</v>
      </c>
      <c r="P68" s="75">
        <f t="shared" si="152"/>
        <v>7.2636830250432521E-2</v>
      </c>
      <c r="Q68" s="54">
        <f t="shared" si="152"/>
        <v>7.6557550205940988E-2</v>
      </c>
      <c r="R68" s="54">
        <f t="shared" si="152"/>
        <v>8.1223206952996063E-2</v>
      </c>
      <c r="S68" s="54">
        <f t="shared" si="152"/>
        <v>8.6775338481991593E-2</v>
      </c>
      <c r="T68" s="54">
        <f t="shared" si="152"/>
        <v>9.3382375001496279E-2</v>
      </c>
      <c r="U68" s="54">
        <f t="shared" si="152"/>
        <v>0.10124474845970685</v>
      </c>
      <c r="V68" s="54">
        <f t="shared" si="152"/>
        <v>0.11060097287497743</v>
      </c>
      <c r="W68" s="75">
        <f t="shared" si="152"/>
        <v>0.12173487992914943</v>
      </c>
      <c r="X68" s="54">
        <f t="shared" si="152"/>
        <v>0.13498422932361409</v>
      </c>
      <c r="Y68" s="54">
        <f t="shared" si="152"/>
        <v>0.15075095510302705</v>
      </c>
      <c r="Z68" s="54">
        <f t="shared" si="152"/>
        <v>0.16951335878052848</v>
      </c>
      <c r="AA68" s="54">
        <f t="shared" si="152"/>
        <v>0.19184061915675518</v>
      </c>
      <c r="AB68" s="54">
        <f t="shared" si="152"/>
        <v>0.21841005900446497</v>
      </c>
      <c r="AC68" s="54">
        <f t="shared" si="152"/>
        <v>0.25002769242323958</v>
      </c>
      <c r="AD68" s="75">
        <f t="shared" si="152"/>
        <v>0.28765267619158136</v>
      </c>
      <c r="AE68" s="54">
        <f t="shared" si="152"/>
        <v>0.35965726363492295</v>
      </c>
      <c r="AF68" s="54">
        <f t="shared" si="152"/>
        <v>0.38992749408586153</v>
      </c>
      <c r="AG68" s="54">
        <f t="shared" si="152"/>
        <v>0.42454233303325434</v>
      </c>
      <c r="AH68" s="54">
        <f t="shared" si="152"/>
        <v>0.46432222814986912</v>
      </c>
      <c r="AI68" s="54">
        <f t="shared" si="152"/>
        <v>0.51024151790041605</v>
      </c>
      <c r="AJ68" s="170">
        <f t="shared" si="152"/>
        <v>0.56345687922438314</v>
      </c>
      <c r="AK68" s="75">
        <f t="shared" si="152"/>
        <v>0.62534085996711508</v>
      </c>
      <c r="AL68" s="54">
        <f t="shared" si="152"/>
        <v>0.68789726888781177</v>
      </c>
      <c r="AM68" s="54">
        <f t="shared" si="152"/>
        <v>0.71677213063097245</v>
      </c>
      <c r="AN68" s="54">
        <f t="shared" si="152"/>
        <v>0.74627896167296615</v>
      </c>
      <c r="AO68" s="54">
        <f t="shared" si="152"/>
        <v>0.77644509501965087</v>
      </c>
      <c r="AP68" s="54">
        <f t="shared" ref="AP68:BM68" si="153">AO68+AI60</f>
        <v>0.80730291259812004</v>
      </c>
      <c r="AQ68" s="170">
        <f t="shared" si="153"/>
        <v>0.83889068672633826</v>
      </c>
      <c r="AR68" s="75">
        <f t="shared" si="153"/>
        <v>0.86378518530427806</v>
      </c>
      <c r="AS68" s="54">
        <f t="shared" si="153"/>
        <v>0.8893166898406667</v>
      </c>
      <c r="AT68" s="54">
        <f t="shared" si="153"/>
        <v>0.91597190031242059</v>
      </c>
      <c r="AU68" s="54">
        <f t="shared" si="153"/>
        <v>0.94282581245805974</v>
      </c>
      <c r="AV68" s="54">
        <f t="shared" si="153"/>
        <v>0.9696714119029054</v>
      </c>
      <c r="AW68" s="54">
        <f t="shared" si="153"/>
        <v>0.99625769843715262</v>
      </c>
      <c r="AX68" s="170">
        <f t="shared" si="153"/>
        <v>1.0222814267146318</v>
      </c>
      <c r="AY68" s="75">
        <f t="shared" si="153"/>
        <v>1.047377271729079</v>
      </c>
      <c r="AZ68" s="54">
        <f t="shared" si="153"/>
        <v>1.071106110984279</v>
      </c>
      <c r="BA68" s="54">
        <f t="shared" si="153"/>
        <v>1.0930646093414838</v>
      </c>
      <c r="BB68" s="54">
        <f t="shared" si="153"/>
        <v>1.1153480349107827</v>
      </c>
      <c r="BC68" s="54">
        <f t="shared" si="153"/>
        <v>1.1378585878178691</v>
      </c>
      <c r="BD68" s="54">
        <f t="shared" si="153"/>
        <v>1.1604649505374351</v>
      </c>
      <c r="BE68" s="170">
        <f t="shared" si="153"/>
        <v>1.1829956748705375</v>
      </c>
      <c r="BF68" s="75">
        <f t="shared" si="153"/>
        <v>1.2052313410875737</v>
      </c>
      <c r="BG68" s="54">
        <f t="shared" si="153"/>
        <v>1.2254509968648803</v>
      </c>
      <c r="BH68" s="54">
        <f t="shared" si="153"/>
        <v>1.2448159251804249</v>
      </c>
      <c r="BI68" s="54">
        <f t="shared" si="153"/>
        <v>1.2639437440686232</v>
      </c>
      <c r="BJ68" s="54">
        <f t="shared" si="153"/>
        <v>1.2828368498487692</v>
      </c>
      <c r="BK68" s="54">
        <f t="shared" si="153"/>
        <v>1.3014998732363552</v>
      </c>
      <c r="BL68" s="170">
        <f t="shared" si="153"/>
        <v>1.3199392451176062</v>
      </c>
      <c r="BM68" s="75">
        <f t="shared" si="153"/>
        <v>1.3381626622797504</v>
      </c>
      <c r="BN68" s="54">
        <f t="shared" ref="BN68:DS68" si="154">BM68+BG60</f>
        <v>1.356178437043466</v>
      </c>
      <c r="BO68" s="54">
        <f t="shared" si="154"/>
        <v>1.3738961053774612</v>
      </c>
      <c r="BP68" s="54">
        <f t="shared" si="154"/>
        <v>1.3913104136751511</v>
      </c>
      <c r="BQ68" s="54">
        <f t="shared" si="154"/>
        <v>1.4083839984114623</v>
      </c>
      <c r="BR68" s="54">
        <f t="shared" si="154"/>
        <v>1.4250893518445973</v>
      </c>
      <c r="BS68" s="54">
        <f t="shared" si="154"/>
        <v>1.4414116095336897</v>
      </c>
      <c r="BT68" s="75">
        <f t="shared" si="154"/>
        <v>1.4573517659383404</v>
      </c>
      <c r="BU68" s="54">
        <f t="shared" si="154"/>
        <v>1.4729300606732567</v>
      </c>
      <c r="BV68" s="54">
        <f t="shared" si="154"/>
        <v>1.4882472818882491</v>
      </c>
      <c r="BW68" s="54">
        <f t="shared" si="154"/>
        <v>1.503364586627018</v>
      </c>
      <c r="BX68" s="54">
        <f t="shared" si="154"/>
        <v>1.5182640771225906</v>
      </c>
      <c r="BY68" s="54">
        <f t="shared" si="154"/>
        <v>1.5329276230462123</v>
      </c>
      <c r="BZ68" s="54">
        <f t="shared" si="154"/>
        <v>1.5473382427899696</v>
      </c>
      <c r="CA68" s="75">
        <f t="shared" si="154"/>
        <v>1.5614819184257411</v>
      </c>
      <c r="CB68" s="54">
        <f t="shared" si="154"/>
        <v>1.5753498579749274</v>
      </c>
      <c r="CC68" s="54">
        <f t="shared" si="154"/>
        <v>1.5889828676607665</v>
      </c>
      <c r="CD68" s="54">
        <f t="shared" si="154"/>
        <v>1.6023986792988882</v>
      </c>
      <c r="CE68" s="54">
        <f t="shared" si="154"/>
        <v>1.615603074487715</v>
      </c>
      <c r="CF68" s="54">
        <f t="shared" si="154"/>
        <v>1.6286022386092254</v>
      </c>
      <c r="CG68" s="54">
        <f t="shared" si="154"/>
        <v>1.6414022844047611</v>
      </c>
      <c r="CH68" s="75">
        <f t="shared" si="154"/>
        <v>1.6540087040609877</v>
      </c>
      <c r="CI68" s="54">
        <f t="shared" si="154"/>
        <v>1.6664258137181605</v>
      </c>
      <c r="CJ68" s="54">
        <f t="shared" si="154"/>
        <v>1.6786562109196763</v>
      </c>
      <c r="CK68" s="54">
        <f t="shared" si="154"/>
        <v>1.6907026872301196</v>
      </c>
      <c r="CL68" s="54">
        <f t="shared" si="154"/>
        <v>1.7025666636596235</v>
      </c>
      <c r="CM68" s="54">
        <f t="shared" si="154"/>
        <v>1.7142516922266375</v>
      </c>
      <c r="CN68" s="54">
        <f t="shared" si="154"/>
        <v>1.7257632599545107</v>
      </c>
      <c r="CO68" s="75">
        <f t="shared" si="154"/>
        <v>1.7371084263455923</v>
      </c>
      <c r="CP68" s="54">
        <f t="shared" si="154"/>
        <v>1.7482952605910576</v>
      </c>
      <c r="CQ68" s="54">
        <f t="shared" si="154"/>
        <v>1.7593320540058508</v>
      </c>
      <c r="CR68" s="54">
        <f t="shared" si="154"/>
        <v>1.770223122660848</v>
      </c>
      <c r="CS68" s="54">
        <f t="shared" si="154"/>
        <v>1.7809706702319645</v>
      </c>
      <c r="CT68" s="54">
        <f t="shared" si="154"/>
        <v>1.7915771681149186</v>
      </c>
      <c r="CU68" s="54">
        <f t="shared" si="154"/>
        <v>1.8020454860818895</v>
      </c>
      <c r="CV68" s="75">
        <f t="shared" si="154"/>
        <v>1.8123789982870213</v>
      </c>
      <c r="CW68" s="54">
        <f t="shared" si="154"/>
        <v>1.8225816447465153</v>
      </c>
      <c r="CX68" s="54">
        <f t="shared" si="154"/>
        <v>1.8326579236228788</v>
      </c>
      <c r="CY68" s="54">
        <f t="shared" si="154"/>
        <v>1.8426117097764851</v>
      </c>
      <c r="CZ68" s="54">
        <f t="shared" si="154"/>
        <v>1.8524465949248532</v>
      </c>
      <c r="DA68" s="54">
        <f t="shared" si="154"/>
        <v>1.8621661265474521</v>
      </c>
      <c r="DB68" s="54">
        <f t="shared" si="154"/>
        <v>1.8717737183512522</v>
      </c>
      <c r="DC68" s="54">
        <f t="shared" si="154"/>
        <v>1.8812725899376983</v>
      </c>
      <c r="DD68" s="75">
        <f t="shared" si="154"/>
        <v>1.8906657433778693</v>
      </c>
      <c r="DE68" s="54">
        <f t="shared" si="154"/>
        <v>1.8999559829504802</v>
      </c>
      <c r="DF68" s="54">
        <f t="shared" si="154"/>
        <v>1.9091459832355433</v>
      </c>
      <c r="DG68" s="54">
        <f t="shared" si="154"/>
        <v>1.9182384205198386</v>
      </c>
      <c r="DH68" s="54">
        <f t="shared" si="154"/>
        <v>1.927236080283552</v>
      </c>
      <c r="DI68" s="54">
        <f t="shared" si="154"/>
        <v>1.9361417911207623</v>
      </c>
      <c r="DJ68" s="54">
        <f t="shared" si="154"/>
        <v>1.9449583512199897</v>
      </c>
      <c r="DK68" s="75">
        <f t="shared" si="154"/>
        <v>1.9536884545925954</v>
      </c>
      <c r="DL68" s="54">
        <f t="shared" si="154"/>
        <v>1.962334626480885</v>
      </c>
      <c r="DM68" s="54">
        <f t="shared" si="154"/>
        <v>1.9708991795217974</v>
      </c>
      <c r="DN68" s="54">
        <f t="shared" si="154"/>
        <v>1.9793843279219756</v>
      </c>
      <c r="DO68" s="54">
        <f t="shared" si="154"/>
        <v>1.9877922522941318</v>
      </c>
      <c r="DP68" s="54">
        <f t="shared" si="154"/>
        <v>1.9961251020121327</v>
      </c>
      <c r="DQ68" s="54">
        <f t="shared" si="154"/>
        <v>2.0043849941228413</v>
      </c>
      <c r="DR68" s="54">
        <f t="shared" si="154"/>
        <v>2.0125740075764318</v>
      </c>
      <c r="DS68" s="54">
        <f t="shared" si="154"/>
        <v>2.020694172174736</v>
      </c>
    </row>
    <row r="69" spans="1:123" x14ac:dyDescent="0.25">
      <c r="A69" t="s">
        <v>160</v>
      </c>
      <c r="B69" s="60"/>
      <c r="I69" s="66">
        <v>8.0000000000000002E-3</v>
      </c>
      <c r="J69" s="54">
        <f t="shared" ref="J69:AO69" si="155">I69+C62</f>
        <v>0.10102930585692965</v>
      </c>
      <c r="K69" s="54">
        <f t="shared" si="155"/>
        <v>0.21173417982667592</v>
      </c>
      <c r="L69" s="54">
        <f t="shared" si="155"/>
        <v>0.34347297985067388</v>
      </c>
      <c r="M69" s="54">
        <f t="shared" si="155"/>
        <v>0.50024215187923149</v>
      </c>
      <c r="N69" s="54">
        <f t="shared" si="155"/>
        <v>0.68679746659321506</v>
      </c>
      <c r="O69" s="54">
        <f t="shared" si="155"/>
        <v>0.90879829110285537</v>
      </c>
      <c r="P69" s="75">
        <f t="shared" si="155"/>
        <v>1.1729792722693275</v>
      </c>
      <c r="Q69" s="54">
        <f t="shared" si="155"/>
        <v>1.2367391771195635</v>
      </c>
      <c r="R69" s="54">
        <f t="shared" si="155"/>
        <v>1.3126134638913443</v>
      </c>
      <c r="S69" s="54">
        <f t="shared" si="155"/>
        <v>1.4029038651497634</v>
      </c>
      <c r="T69" s="54">
        <f t="shared" si="155"/>
        <v>1.5103494426472821</v>
      </c>
      <c r="U69" s="54">
        <f t="shared" si="155"/>
        <v>1.6382096798693293</v>
      </c>
      <c r="V69" s="54">
        <f t="shared" si="155"/>
        <v>1.7903633621635655</v>
      </c>
      <c r="W69" s="75">
        <f t="shared" si="155"/>
        <v>1.9714262440937065</v>
      </c>
      <c r="X69" s="54">
        <f t="shared" si="155"/>
        <v>2.1868910735905742</v>
      </c>
      <c r="Y69" s="54">
        <f t="shared" si="155"/>
        <v>2.4432942206918469</v>
      </c>
      <c r="Z69" s="54">
        <f t="shared" si="155"/>
        <v>2.7484139657423619</v>
      </c>
      <c r="AA69" s="54">
        <f t="shared" si="155"/>
        <v>3.1115064623524744</v>
      </c>
      <c r="AB69" s="54">
        <f t="shared" si="155"/>
        <v>3.5435865333185079</v>
      </c>
      <c r="AC69" s="54">
        <f t="shared" si="155"/>
        <v>4.0577618177680881</v>
      </c>
      <c r="AD69" s="75">
        <f t="shared" si="155"/>
        <v>4.6696304062630887</v>
      </c>
      <c r="AE69" s="54">
        <f t="shared" si="155"/>
        <v>5.2047572886513613</v>
      </c>
      <c r="AF69" s="54">
        <f t="shared" si="155"/>
        <v>5.4291310503661228</v>
      </c>
      <c r="AG69" s="54">
        <f t="shared" si="155"/>
        <v>5.6849682788442388</v>
      </c>
      <c r="AH69" s="54">
        <f t="shared" si="155"/>
        <v>5.9782373378662204</v>
      </c>
      <c r="AI69" s="54">
        <f t="shared" si="155"/>
        <v>6.3160367831616417</v>
      </c>
      <c r="AJ69" s="170">
        <f t="shared" si="155"/>
        <v>6.7068086189918175</v>
      </c>
      <c r="AK69" s="75">
        <f t="shared" si="155"/>
        <v>7.1605914779215967</v>
      </c>
      <c r="AL69" s="54">
        <f t="shared" si="155"/>
        <v>7.6188237875977052</v>
      </c>
      <c r="AM69" s="54">
        <f t="shared" si="155"/>
        <v>7.82983871225239</v>
      </c>
      <c r="AN69" s="54">
        <f t="shared" si="155"/>
        <v>8.0416822080619994</v>
      </c>
      <c r="AO69" s="54">
        <f t="shared" si="155"/>
        <v>8.2537412107764858</v>
      </c>
      <c r="AP69" s="54">
        <f t="shared" ref="AP69:BM69" si="156">AO69+AI62</f>
        <v>8.4652845724375521</v>
      </c>
      <c r="AQ69" s="170">
        <f t="shared" si="156"/>
        <v>8.6754397231208991</v>
      </c>
      <c r="AR69" s="75">
        <f t="shared" si="156"/>
        <v>8.8352280327418633</v>
      </c>
      <c r="AS69" s="54">
        <f t="shared" si="156"/>
        <v>8.9921885950341718</v>
      </c>
      <c r="AT69" s="54">
        <f t="shared" si="156"/>
        <v>9.1498038001268842</v>
      </c>
      <c r="AU69" s="54">
        <f t="shared" si="156"/>
        <v>9.3086447749400296</v>
      </c>
      <c r="AV69" s="54">
        <f t="shared" si="156"/>
        <v>9.4671601310004494</v>
      </c>
      <c r="AW69" s="54">
        <f t="shared" si="156"/>
        <v>9.6234610222983328</v>
      </c>
      <c r="AX69" s="170">
        <f t="shared" si="156"/>
        <v>9.7752577925564772</v>
      </c>
      <c r="AY69" s="75">
        <f t="shared" si="156"/>
        <v>9.9197847572212847</v>
      </c>
      <c r="AZ69" s="54">
        <f t="shared" si="156"/>
        <v>10.05371091855408</v>
      </c>
      <c r="BA69" s="54">
        <f t="shared" si="156"/>
        <v>10.173034012215307</v>
      </c>
      <c r="BB69" s="54">
        <f t="shared" si="156"/>
        <v>10.294608621203434</v>
      </c>
      <c r="BC69" s="54">
        <f t="shared" si="156"/>
        <v>10.418288294551346</v>
      </c>
      <c r="BD69" s="54">
        <f t="shared" si="156"/>
        <v>10.543790802204432</v>
      </c>
      <c r="BE69" s="170">
        <f t="shared" si="156"/>
        <v>10.670669466341737</v>
      </c>
      <c r="BF69" s="75">
        <f t="shared" si="156"/>
        <v>10.798279180449834</v>
      </c>
      <c r="BG69" s="54">
        <f t="shared" si="156"/>
        <v>10.917238998112939</v>
      </c>
      <c r="BH69" s="54">
        <f t="shared" si="156"/>
        <v>11.034965530931846</v>
      </c>
      <c r="BI69" s="54">
        <f t="shared" si="156"/>
        <v>11.14984628343967</v>
      </c>
      <c r="BJ69" s="54">
        <f t="shared" si="156"/>
        <v>11.261960319409132</v>
      </c>
      <c r="BK69" s="54">
        <f t="shared" si="156"/>
        <v>11.371459907221375</v>
      </c>
      <c r="BL69" s="170">
        <f t="shared" si="156"/>
        <v>11.478578470859047</v>
      </c>
      <c r="BM69" s="75">
        <f t="shared" si="156"/>
        <v>11.583639839817158</v>
      </c>
      <c r="BN69" s="54">
        <f t="shared" ref="BN69:DS69" si="157">BM69+BG62</f>
        <v>11.687069059469577</v>
      </c>
      <c r="BO69" s="54">
        <f t="shared" si="157"/>
        <v>11.788585776187867</v>
      </c>
      <c r="BP69" s="54">
        <f t="shared" si="157"/>
        <v>11.888830069177468</v>
      </c>
      <c r="BQ69" s="54">
        <f t="shared" si="157"/>
        <v>11.987455394737202</v>
      </c>
      <c r="BR69" s="54">
        <f t="shared" si="157"/>
        <v>12.084166818871326</v>
      </c>
      <c r="BS69" s="54">
        <f t="shared" si="157"/>
        <v>12.178741207634209</v>
      </c>
      <c r="BT69" s="75">
        <f t="shared" si="157"/>
        <v>12.271050904322559</v>
      </c>
      <c r="BU69" s="54">
        <f t="shared" si="157"/>
        <v>12.361091530650947</v>
      </c>
      <c r="BV69" s="54">
        <f t="shared" si="157"/>
        <v>12.449833109114522</v>
      </c>
      <c r="BW69" s="54">
        <f t="shared" si="157"/>
        <v>12.537530818953087</v>
      </c>
      <c r="BX69" s="54">
        <f t="shared" si="157"/>
        <v>12.624176141516758</v>
      </c>
      <c r="BY69" s="54">
        <f t="shared" si="157"/>
        <v>12.709735216984372</v>
      </c>
      <c r="BZ69" s="54">
        <f t="shared" si="157"/>
        <v>12.794152226407583</v>
      </c>
      <c r="CA69" s="75">
        <f t="shared" si="157"/>
        <v>12.87735450119774</v>
      </c>
      <c r="CB69" s="54">
        <f t="shared" si="157"/>
        <v>12.959259645125107</v>
      </c>
      <c r="CC69" s="54">
        <f t="shared" si="157"/>
        <v>13.039784844822139</v>
      </c>
      <c r="CD69" s="54">
        <f t="shared" si="157"/>
        <v>13.118958040347566</v>
      </c>
      <c r="CE69" s="54">
        <f t="shared" si="157"/>
        <v>13.196833584679638</v>
      </c>
      <c r="CF69" s="54">
        <f t="shared" si="157"/>
        <v>13.273480028180845</v>
      </c>
      <c r="CG69" s="54">
        <f t="shared" si="157"/>
        <v>13.348974122240083</v>
      </c>
      <c r="CH69" s="75">
        <f t="shared" si="157"/>
        <v>13.423393904734203</v>
      </c>
      <c r="CI69" s="54">
        <f t="shared" si="157"/>
        <v>13.496810843955709</v>
      </c>
      <c r="CJ69" s="54">
        <f t="shared" si="157"/>
        <v>13.569281141293128</v>
      </c>
      <c r="CK69" s="54">
        <f t="shared" si="157"/>
        <v>13.640816201368727</v>
      </c>
      <c r="CL69" s="54">
        <f t="shared" si="157"/>
        <v>13.711403049455798</v>
      </c>
      <c r="CM69" s="54">
        <f t="shared" si="157"/>
        <v>13.781041063364746</v>
      </c>
      <c r="CN69" s="54">
        <f t="shared" si="157"/>
        <v>13.849742849855559</v>
      </c>
      <c r="CO69" s="75">
        <f t="shared" si="157"/>
        <v>13.917534090823716</v>
      </c>
      <c r="CP69" s="54">
        <f t="shared" si="157"/>
        <v>13.984452079409957</v>
      </c>
      <c r="CQ69" s="54">
        <f t="shared" si="157"/>
        <v>14.05054268558262</v>
      </c>
      <c r="CR69" s="54">
        <f t="shared" si="157"/>
        <v>14.115835648070236</v>
      </c>
      <c r="CS69" s="54">
        <f t="shared" si="157"/>
        <v>14.180353354832741</v>
      </c>
      <c r="CT69" s="54">
        <f t="shared" si="157"/>
        <v>14.244115080392129</v>
      </c>
      <c r="CU69" s="54">
        <f t="shared" si="157"/>
        <v>14.307137796220687</v>
      </c>
      <c r="CV69" s="75">
        <f t="shared" si="157"/>
        <v>14.369437215720335</v>
      </c>
      <c r="CW69" s="54">
        <f t="shared" si="157"/>
        <v>14.431029026165776</v>
      </c>
      <c r="CX69" s="54">
        <f t="shared" si="157"/>
        <v>14.491930209591315</v>
      </c>
      <c r="CY69" s="54">
        <f t="shared" si="157"/>
        <v>14.552160327605094</v>
      </c>
      <c r="CZ69" s="54">
        <f t="shared" si="157"/>
        <v>14.611739916438529</v>
      </c>
      <c r="DA69" s="54">
        <f t="shared" si="157"/>
        <v>14.670690388461681</v>
      </c>
      <c r="DB69" s="54">
        <f t="shared" si="157"/>
        <v>14.72903290952175</v>
      </c>
      <c r="DC69" s="54">
        <f t="shared" si="157"/>
        <v>14.78678743363082</v>
      </c>
      <c r="DD69" s="75">
        <f t="shared" si="157"/>
        <v>14.843971981367082</v>
      </c>
      <c r="DE69" s="54">
        <f t="shared" si="157"/>
        <v>14.900602258408611</v>
      </c>
      <c r="DF69" s="54">
        <f t="shared" si="157"/>
        <v>14.956691712891235</v>
      </c>
      <c r="DG69" s="54">
        <f t="shared" si="157"/>
        <v>15.012253434487006</v>
      </c>
      <c r="DH69" s="54">
        <f t="shared" si="157"/>
        <v>15.067301154156803</v>
      </c>
      <c r="DI69" s="54">
        <f t="shared" si="157"/>
        <v>15.121849152434557</v>
      </c>
      <c r="DJ69" s="54">
        <f t="shared" si="157"/>
        <v>15.175912033458019</v>
      </c>
      <c r="DK69" s="75">
        <f t="shared" si="157"/>
        <v>15.229504389608524</v>
      </c>
      <c r="DL69" s="54">
        <f t="shared" si="157"/>
        <v>15.282640396746636</v>
      </c>
      <c r="DM69" s="54">
        <f t="shared" si="157"/>
        <v>15.335333397657458</v>
      </c>
      <c r="DN69" s="54">
        <f t="shared" si="157"/>
        <v>15.387596062351086</v>
      </c>
      <c r="DO69" s="54">
        <f t="shared" si="157"/>
        <v>15.439440504439306</v>
      </c>
      <c r="DP69" s="54">
        <f t="shared" si="157"/>
        <v>15.490878352724588</v>
      </c>
      <c r="DQ69" s="54">
        <f t="shared" si="157"/>
        <v>15.541920848985855</v>
      </c>
      <c r="DR69" s="54">
        <f t="shared" si="157"/>
        <v>15.592578950062826</v>
      </c>
      <c r="DS69" s="54">
        <f t="shared" si="157"/>
        <v>15.642863411217315</v>
      </c>
    </row>
    <row r="70" spans="1:123" x14ac:dyDescent="0.25">
      <c r="A70" t="s">
        <v>161</v>
      </c>
      <c r="B70" s="60"/>
      <c r="I70" s="66">
        <v>0.01</v>
      </c>
      <c r="J70" s="54">
        <f>I70+C64+C49*$E$9</f>
        <v>0.11803403260804725</v>
      </c>
      <c r="K70" s="54">
        <f t="shared" ref="K70:BV70" si="158">J70+D64+D49*$E$9</f>
        <v>0.24659453141162346</v>
      </c>
      <c r="L70" s="54">
        <f t="shared" si="158"/>
        <v>0.39958152498787924</v>
      </c>
      <c r="M70" s="54">
        <f t="shared" si="158"/>
        <v>0.58163604734362362</v>
      </c>
      <c r="N70" s="54">
        <f t="shared" si="158"/>
        <v>0.79828092894695935</v>
      </c>
      <c r="O70" s="54">
        <f t="shared" si="158"/>
        <v>1.0560883380549289</v>
      </c>
      <c r="P70" s="54">
        <f t="shared" si="158"/>
        <v>1.3628791548934125</v>
      </c>
      <c r="Q70" s="54">
        <f t="shared" si="158"/>
        <v>1.4369229153646541</v>
      </c>
      <c r="R70" s="54">
        <f t="shared" si="158"/>
        <v>1.5250349903254317</v>
      </c>
      <c r="S70" s="54">
        <f t="shared" si="158"/>
        <v>1.629888359528757</v>
      </c>
      <c r="T70" s="54">
        <f t="shared" si="158"/>
        <v>1.7546638688807141</v>
      </c>
      <c r="U70" s="54">
        <f t="shared" si="158"/>
        <v>1.9031467250095431</v>
      </c>
      <c r="V70" s="54">
        <f t="shared" si="158"/>
        <v>2.0798413238028495</v>
      </c>
      <c r="W70" s="54">
        <f t="shared" si="158"/>
        <v>2.2901078963668842</v>
      </c>
      <c r="X70" s="54">
        <f t="shared" si="158"/>
        <v>2.5403251177180857</v>
      </c>
      <c r="Y70" s="54">
        <f t="shared" si="158"/>
        <v>2.8380836111260153</v>
      </c>
      <c r="Z70" s="54">
        <f t="shared" si="158"/>
        <v>3.1924162182814517</v>
      </c>
      <c r="AA70" s="54">
        <f t="shared" si="158"/>
        <v>3.6140720207964212</v>
      </c>
      <c r="AB70" s="54">
        <f t="shared" si="158"/>
        <v>4.1158424257892348</v>
      </c>
      <c r="AC70" s="54">
        <f t="shared" si="158"/>
        <v>4.7129492077306825</v>
      </c>
      <c r="AD70" s="54">
        <f t="shared" si="158"/>
        <v>5.423506278241006</v>
      </c>
      <c r="AE70" s="54">
        <f t="shared" si="158"/>
        <v>5.6330682228028541</v>
      </c>
      <c r="AF70" s="54">
        <f t="shared" si="158"/>
        <v>5.9260751351718897</v>
      </c>
      <c r="AG70" s="54">
        <f t="shared" si="158"/>
        <v>6.2601747494587094</v>
      </c>
      <c r="AH70" s="54">
        <f t="shared" si="158"/>
        <v>6.6431629060740844</v>
      </c>
      <c r="AI70" s="54">
        <f t="shared" si="158"/>
        <v>7.0843120163765523</v>
      </c>
      <c r="AJ70" s="54">
        <f t="shared" si="158"/>
        <v>7.5946497907992985</v>
      </c>
      <c r="AK70" s="54">
        <f t="shared" si="158"/>
        <v>8.1872901899740853</v>
      </c>
      <c r="AL70" s="54">
        <f t="shared" si="158"/>
        <v>8.7857547495601214</v>
      </c>
      <c r="AM70" s="54">
        <f t="shared" si="158"/>
        <v>9.0734418316551277</v>
      </c>
      <c r="AN70" s="54">
        <f t="shared" si="158"/>
        <v>9.3668011967617417</v>
      </c>
      <c r="AO70" s="54">
        <f t="shared" si="158"/>
        <v>9.6657000092188632</v>
      </c>
      <c r="AP70" s="54">
        <f t="shared" si="158"/>
        <v>9.9699766213815497</v>
      </c>
      <c r="AQ70" s="54">
        <f t="shared" si="158"/>
        <v>10.279433404816348</v>
      </c>
      <c r="AR70" s="54">
        <f t="shared" si="158"/>
        <v>10.521275046468922</v>
      </c>
      <c r="AS70" s="54">
        <f t="shared" si="158"/>
        <v>10.766683934752402</v>
      </c>
      <c r="AT70" s="54">
        <f t="shared" si="158"/>
        <v>11.012149570714419</v>
      </c>
      <c r="AU70" s="54">
        <f t="shared" si="158"/>
        <v>11.259582224587929</v>
      </c>
      <c r="AV70" s="54">
        <f t="shared" si="158"/>
        <v>11.506575363182073</v>
      </c>
      <c r="AW70" s="54">
        <f t="shared" si="158"/>
        <v>11.750200165304166</v>
      </c>
      <c r="AX70" s="54">
        <f t="shared" si="158"/>
        <v>11.986907690378906</v>
      </c>
      <c r="AY70" s="54">
        <f t="shared" si="158"/>
        <v>12.212412807568771</v>
      </c>
      <c r="AZ70" s="54">
        <f t="shared" si="158"/>
        <v>12.421556535434496</v>
      </c>
      <c r="BA70" s="54">
        <f t="shared" si="158"/>
        <v>12.608142847993022</v>
      </c>
      <c r="BB70" s="54">
        <f t="shared" si="158"/>
        <v>12.799122370879152</v>
      </c>
      <c r="BC70" s="54">
        <f t="shared" si="158"/>
        <v>12.994206222065344</v>
      </c>
      <c r="BD70" s="54">
        <f t="shared" si="158"/>
        <v>13.192878537829129</v>
      </c>
      <c r="BE70" s="54">
        <f t="shared" si="158"/>
        <v>13.394349038643702</v>
      </c>
      <c r="BF70" s="54">
        <f t="shared" si="158"/>
        <v>13.597496794135111</v>
      </c>
      <c r="BG70" s="54">
        <f t="shared" si="158"/>
        <v>13.787249757780085</v>
      </c>
      <c r="BH70" s="54">
        <f t="shared" si="158"/>
        <v>13.975291968909156</v>
      </c>
      <c r="BI70" s="54">
        <f t="shared" si="158"/>
        <v>14.1589364737321</v>
      </c>
      <c r="BJ70" s="54">
        <f t="shared" si="158"/>
        <v>14.338302926394032</v>
      </c>
      <c r="BK70" s="54">
        <f t="shared" si="158"/>
        <v>14.513612237259428</v>
      </c>
      <c r="BL70" s="54">
        <f t="shared" si="158"/>
        <v>14.685196206351081</v>
      </c>
      <c r="BM70" s="54">
        <f t="shared" si="158"/>
        <v>14.853508680352229</v>
      </c>
      <c r="BN70" s="54">
        <f t="shared" si="158"/>
        <v>15.019138553324211</v>
      </c>
      <c r="BO70" s="54">
        <f t="shared" si="158"/>
        <v>15.181485017876602</v>
      </c>
      <c r="BP70" s="54">
        <f t="shared" si="158"/>
        <v>15.341398212992175</v>
      </c>
      <c r="BQ70" s="54">
        <f t="shared" si="158"/>
        <v>15.498358053775535</v>
      </c>
      <c r="BR70" s="54">
        <f t="shared" si="158"/>
        <v>15.651937685278869</v>
      </c>
      <c r="BS70" s="54">
        <f t="shared" si="158"/>
        <v>15.801836537770711</v>
      </c>
      <c r="BT70" s="54">
        <f t="shared" si="158"/>
        <v>15.947919111323413</v>
      </c>
      <c r="BU70" s="54">
        <f t="shared" si="158"/>
        <v>16.090260735851558</v>
      </c>
      <c r="BV70" s="54">
        <f t="shared" si="158"/>
        <v>16.230539053809128</v>
      </c>
      <c r="BW70" s="54">
        <f t="shared" ref="BW70:DS70" si="159">BV70+BP64+BP49*$E$9</f>
        <v>16.369271141000297</v>
      </c>
      <c r="BX70" s="54">
        <f t="shared" si="159"/>
        <v>16.506396108725149</v>
      </c>
      <c r="BY70" s="54">
        <f t="shared" si="159"/>
        <v>16.641816246342451</v>
      </c>
      <c r="BZ70" s="54">
        <f t="shared" si="159"/>
        <v>16.775404142703117</v>
      </c>
      <c r="CA70" s="54">
        <f t="shared" si="159"/>
        <v>16.907012754568484</v>
      </c>
      <c r="CB70" s="54">
        <f t="shared" si="159"/>
        <v>17.036488939004744</v>
      </c>
      <c r="CC70" s="54">
        <f t="shared" si="159"/>
        <v>17.163690972744938</v>
      </c>
      <c r="CD70" s="54">
        <f t="shared" si="159"/>
        <v>17.288654028608491</v>
      </c>
      <c r="CE70" s="54">
        <f t="shared" si="159"/>
        <v>17.411474729267017</v>
      </c>
      <c r="CF70" s="54">
        <f t="shared" si="159"/>
        <v>17.532267664109867</v>
      </c>
      <c r="CG70" s="54">
        <f t="shared" si="159"/>
        <v>17.651156017234911</v>
      </c>
      <c r="CH70" s="54">
        <f t="shared" si="159"/>
        <v>17.768260929895003</v>
      </c>
      <c r="CI70" s="54">
        <f t="shared" si="159"/>
        <v>17.883689575261666</v>
      </c>
      <c r="CJ70" s="54">
        <f t="shared" si="159"/>
        <v>17.997522202169861</v>
      </c>
      <c r="CK70" s="54">
        <f t="shared" si="159"/>
        <v>18.109783573207739</v>
      </c>
      <c r="CL70" s="54">
        <f t="shared" si="159"/>
        <v>18.220458264411867</v>
      </c>
      <c r="CM70" s="54">
        <f t="shared" si="159"/>
        <v>18.329552755596605</v>
      </c>
      <c r="CN70" s="54">
        <f t="shared" si="159"/>
        <v>18.437096003647437</v>
      </c>
      <c r="CO70" s="54">
        <f t="shared" si="159"/>
        <v>18.543138298246653</v>
      </c>
      <c r="CP70" s="54">
        <f t="shared" si="159"/>
        <v>18.647747934354129</v>
      </c>
      <c r="CQ70" s="54">
        <f t="shared" si="159"/>
        <v>18.751005282511265</v>
      </c>
      <c r="CR70" s="54">
        <f t="shared" si="159"/>
        <v>18.852955330883553</v>
      </c>
      <c r="CS70" s="54">
        <f t="shared" si="159"/>
        <v>18.953629229618404</v>
      </c>
      <c r="CT70" s="54">
        <f t="shared" si="159"/>
        <v>19.053054084479843</v>
      </c>
      <c r="CU70" s="54">
        <f t="shared" si="159"/>
        <v>19.151254555827027</v>
      </c>
      <c r="CV70" s="54">
        <f t="shared" si="159"/>
        <v>19.248254715324631</v>
      </c>
      <c r="CW70" s="54">
        <f t="shared" si="159"/>
        <v>19.344080072419072</v>
      </c>
      <c r="CX70" s="54">
        <f t="shared" si="159"/>
        <v>19.43875959248933</v>
      </c>
      <c r="CY70" s="54">
        <f t="shared" si="159"/>
        <v>19.53232748713766</v>
      </c>
      <c r="CZ70" s="54">
        <f t="shared" si="159"/>
        <v>19.624819358376147</v>
      </c>
      <c r="DA70" s="54">
        <f t="shared" si="159"/>
        <v>19.716271511948545</v>
      </c>
      <c r="DB70" s="54">
        <f t="shared" si="159"/>
        <v>19.806719237134544</v>
      </c>
      <c r="DC70" s="54">
        <f t="shared" si="159"/>
        <v>19.896195389214167</v>
      </c>
      <c r="DD70" s="54">
        <f t="shared" si="159"/>
        <v>19.984729405313498</v>
      </c>
      <c r="DE70" s="54">
        <f t="shared" si="159"/>
        <v>20.072346897065632</v>
      </c>
      <c r="DF70" s="54">
        <f t="shared" si="159"/>
        <v>20.159069963276263</v>
      </c>
      <c r="DG70" s="54">
        <f t="shared" si="159"/>
        <v>20.24492028543354</v>
      </c>
      <c r="DH70" s="54">
        <f t="shared" si="159"/>
        <v>20.329920816457371</v>
      </c>
      <c r="DI70" s="54">
        <f t="shared" si="159"/>
        <v>20.414095492131874</v>
      </c>
      <c r="DJ70" s="54">
        <f t="shared" si="159"/>
        <v>20.497468739571243</v>
      </c>
      <c r="DK70" s="54">
        <f t="shared" si="159"/>
        <v>20.580064832539357</v>
      </c>
      <c r="DL70" s="54">
        <f t="shared" si="159"/>
        <v>20.661907168851851</v>
      </c>
      <c r="DM70" s="54">
        <f t="shared" si="159"/>
        <v>20.743017573563222</v>
      </c>
      <c r="DN70" s="54">
        <f t="shared" si="159"/>
        <v>20.823416755579878</v>
      </c>
      <c r="DO70" s="54">
        <f t="shared" si="159"/>
        <v>20.903124571171642</v>
      </c>
      <c r="DP70" s="54">
        <f t="shared" si="159"/>
        <v>20.982160166013291</v>
      </c>
      <c r="DQ70" s="54">
        <f t="shared" si="159"/>
        <v>21.060542138730494</v>
      </c>
      <c r="DR70" s="54">
        <f t="shared" si="159"/>
        <v>21.138288692158824</v>
      </c>
      <c r="DS70" s="54">
        <f t="shared" si="159"/>
        <v>21.215417738070109</v>
      </c>
    </row>
    <row r="71" spans="1:123" s="222" customFormat="1" x14ac:dyDescent="0.25">
      <c r="A71" s="222" t="s">
        <v>194</v>
      </c>
      <c r="B71" s="220"/>
      <c r="I71" s="234"/>
      <c r="J71" s="190">
        <f>I71+C49*$E$9</f>
        <v>0</v>
      </c>
      <c r="K71" s="190">
        <f t="shared" ref="K71:BV71" si="160">J71+D49*$E$9</f>
        <v>0</v>
      </c>
      <c r="L71" s="190">
        <f t="shared" si="160"/>
        <v>0</v>
      </c>
      <c r="M71" s="190">
        <f t="shared" si="160"/>
        <v>0</v>
      </c>
      <c r="N71" s="190">
        <f t="shared" si="160"/>
        <v>0</v>
      </c>
      <c r="O71" s="190">
        <f t="shared" si="160"/>
        <v>0</v>
      </c>
      <c r="P71" s="190">
        <f t="shared" si="160"/>
        <v>0</v>
      </c>
      <c r="Q71" s="190">
        <f t="shared" si="160"/>
        <v>0</v>
      </c>
      <c r="R71" s="190">
        <f t="shared" si="160"/>
        <v>0</v>
      </c>
      <c r="S71" s="190">
        <f t="shared" si="160"/>
        <v>0</v>
      </c>
      <c r="T71" s="190">
        <f t="shared" si="160"/>
        <v>0</v>
      </c>
      <c r="U71" s="190">
        <f t="shared" si="160"/>
        <v>0</v>
      </c>
      <c r="V71" s="190">
        <f t="shared" si="160"/>
        <v>0</v>
      </c>
      <c r="W71" s="190">
        <f t="shared" si="160"/>
        <v>0</v>
      </c>
      <c r="X71" s="190">
        <f t="shared" si="160"/>
        <v>0</v>
      </c>
      <c r="Y71" s="190">
        <f t="shared" si="160"/>
        <v>0</v>
      </c>
      <c r="Z71" s="190">
        <f t="shared" si="160"/>
        <v>0</v>
      </c>
      <c r="AA71" s="190">
        <f t="shared" si="160"/>
        <v>0</v>
      </c>
      <c r="AB71" s="190">
        <f t="shared" si="160"/>
        <v>0</v>
      </c>
      <c r="AC71" s="190">
        <f t="shared" si="160"/>
        <v>0</v>
      </c>
      <c r="AD71" s="190">
        <f t="shared" si="160"/>
        <v>0</v>
      </c>
      <c r="AE71" s="190">
        <f t="shared" si="160"/>
        <v>0</v>
      </c>
      <c r="AF71" s="190">
        <f t="shared" si="160"/>
        <v>0</v>
      </c>
      <c r="AG71" s="190">
        <f t="shared" si="160"/>
        <v>0</v>
      </c>
      <c r="AH71" s="190">
        <f t="shared" si="160"/>
        <v>0</v>
      </c>
      <c r="AI71" s="190">
        <f t="shared" si="160"/>
        <v>0</v>
      </c>
      <c r="AJ71" s="190">
        <f t="shared" si="160"/>
        <v>0</v>
      </c>
      <c r="AK71" s="190">
        <f t="shared" si="160"/>
        <v>0</v>
      </c>
      <c r="AL71" s="190">
        <f t="shared" si="160"/>
        <v>0</v>
      </c>
      <c r="AM71" s="190">
        <f t="shared" si="160"/>
        <v>0</v>
      </c>
      <c r="AN71" s="190">
        <f t="shared" si="160"/>
        <v>0</v>
      </c>
      <c r="AO71" s="190">
        <f t="shared" si="160"/>
        <v>0</v>
      </c>
      <c r="AP71" s="190">
        <f t="shared" si="160"/>
        <v>0</v>
      </c>
      <c r="AQ71" s="190">
        <f t="shared" si="160"/>
        <v>0</v>
      </c>
      <c r="AR71" s="190">
        <f t="shared" si="160"/>
        <v>0</v>
      </c>
      <c r="AS71" s="190">
        <f t="shared" si="160"/>
        <v>0</v>
      </c>
      <c r="AT71" s="190">
        <f t="shared" si="160"/>
        <v>0</v>
      </c>
      <c r="AU71" s="190">
        <f t="shared" si="160"/>
        <v>0</v>
      </c>
      <c r="AV71" s="190">
        <f t="shared" si="160"/>
        <v>0</v>
      </c>
      <c r="AW71" s="190">
        <f t="shared" si="160"/>
        <v>0</v>
      </c>
      <c r="AX71" s="190">
        <f t="shared" si="160"/>
        <v>0</v>
      </c>
      <c r="AY71" s="190">
        <f t="shared" si="160"/>
        <v>0</v>
      </c>
      <c r="AZ71" s="190">
        <f t="shared" si="160"/>
        <v>0</v>
      </c>
      <c r="BA71" s="190">
        <f t="shared" si="160"/>
        <v>0</v>
      </c>
      <c r="BB71" s="190">
        <f t="shared" si="160"/>
        <v>0</v>
      </c>
      <c r="BC71" s="190">
        <f t="shared" si="160"/>
        <v>0</v>
      </c>
      <c r="BD71" s="190">
        <f t="shared" si="160"/>
        <v>0</v>
      </c>
      <c r="BE71" s="190">
        <f t="shared" si="160"/>
        <v>0</v>
      </c>
      <c r="BF71" s="190">
        <f t="shared" si="160"/>
        <v>0</v>
      </c>
      <c r="BG71" s="190">
        <f t="shared" si="160"/>
        <v>0</v>
      </c>
      <c r="BH71" s="190">
        <f t="shared" si="160"/>
        <v>0</v>
      </c>
      <c r="BI71" s="190">
        <f t="shared" si="160"/>
        <v>0</v>
      </c>
      <c r="BJ71" s="190">
        <f t="shared" si="160"/>
        <v>0</v>
      </c>
      <c r="BK71" s="190">
        <f t="shared" si="160"/>
        <v>0</v>
      </c>
      <c r="BL71" s="190">
        <f t="shared" si="160"/>
        <v>0</v>
      </c>
      <c r="BM71" s="190">
        <f t="shared" si="160"/>
        <v>0</v>
      </c>
      <c r="BN71" s="190">
        <f t="shared" si="160"/>
        <v>0</v>
      </c>
      <c r="BO71" s="190">
        <f t="shared" si="160"/>
        <v>0</v>
      </c>
      <c r="BP71" s="190">
        <f t="shared" si="160"/>
        <v>0</v>
      </c>
      <c r="BQ71" s="190">
        <f t="shared" si="160"/>
        <v>0</v>
      </c>
      <c r="BR71" s="190">
        <f t="shared" si="160"/>
        <v>0</v>
      </c>
      <c r="BS71" s="190">
        <f t="shared" si="160"/>
        <v>0</v>
      </c>
      <c r="BT71" s="190">
        <f t="shared" si="160"/>
        <v>0</v>
      </c>
      <c r="BU71" s="190">
        <f t="shared" si="160"/>
        <v>0</v>
      </c>
      <c r="BV71" s="190">
        <f t="shared" si="160"/>
        <v>0</v>
      </c>
      <c r="BW71" s="190">
        <f t="shared" ref="BW71:DS71" si="161">BV71+BP49*$E$9</f>
        <v>0</v>
      </c>
      <c r="BX71" s="190">
        <f t="shared" si="161"/>
        <v>0</v>
      </c>
      <c r="BY71" s="190">
        <f t="shared" si="161"/>
        <v>0</v>
      </c>
      <c r="BZ71" s="190">
        <f t="shared" si="161"/>
        <v>0</v>
      </c>
      <c r="CA71" s="190">
        <f t="shared" si="161"/>
        <v>0</v>
      </c>
      <c r="CB71" s="190">
        <f t="shared" si="161"/>
        <v>0</v>
      </c>
      <c r="CC71" s="190">
        <f t="shared" si="161"/>
        <v>0</v>
      </c>
      <c r="CD71" s="190">
        <f t="shared" si="161"/>
        <v>0</v>
      </c>
      <c r="CE71" s="190">
        <f t="shared" si="161"/>
        <v>0</v>
      </c>
      <c r="CF71" s="190">
        <f t="shared" si="161"/>
        <v>0</v>
      </c>
      <c r="CG71" s="190">
        <f t="shared" si="161"/>
        <v>0</v>
      </c>
      <c r="CH71" s="190">
        <f t="shared" si="161"/>
        <v>0</v>
      </c>
      <c r="CI71" s="190">
        <f t="shared" si="161"/>
        <v>0</v>
      </c>
      <c r="CJ71" s="190">
        <f t="shared" si="161"/>
        <v>0</v>
      </c>
      <c r="CK71" s="190">
        <f t="shared" si="161"/>
        <v>0</v>
      </c>
      <c r="CL71" s="190">
        <f t="shared" si="161"/>
        <v>0</v>
      </c>
      <c r="CM71" s="190">
        <f t="shared" si="161"/>
        <v>0</v>
      </c>
      <c r="CN71" s="190">
        <f t="shared" si="161"/>
        <v>0</v>
      </c>
      <c r="CO71" s="190">
        <f t="shared" si="161"/>
        <v>0</v>
      </c>
      <c r="CP71" s="190">
        <f t="shared" si="161"/>
        <v>0</v>
      </c>
      <c r="CQ71" s="190">
        <f t="shared" si="161"/>
        <v>0</v>
      </c>
      <c r="CR71" s="190">
        <f t="shared" si="161"/>
        <v>0</v>
      </c>
      <c r="CS71" s="190">
        <f t="shared" si="161"/>
        <v>0</v>
      </c>
      <c r="CT71" s="190">
        <f t="shared" si="161"/>
        <v>0</v>
      </c>
      <c r="CU71" s="190">
        <f t="shared" si="161"/>
        <v>0</v>
      </c>
      <c r="CV71" s="190">
        <f t="shared" si="161"/>
        <v>0</v>
      </c>
      <c r="CW71" s="190">
        <f t="shared" si="161"/>
        <v>0</v>
      </c>
      <c r="CX71" s="190">
        <f t="shared" si="161"/>
        <v>0</v>
      </c>
      <c r="CY71" s="190">
        <f t="shared" si="161"/>
        <v>0</v>
      </c>
      <c r="CZ71" s="190">
        <f t="shared" si="161"/>
        <v>0</v>
      </c>
      <c r="DA71" s="190">
        <f t="shared" si="161"/>
        <v>0</v>
      </c>
      <c r="DB71" s="190">
        <f t="shared" si="161"/>
        <v>0</v>
      </c>
      <c r="DC71" s="190">
        <f t="shared" si="161"/>
        <v>0</v>
      </c>
      <c r="DD71" s="190">
        <f t="shared" si="161"/>
        <v>0</v>
      </c>
      <c r="DE71" s="190">
        <f t="shared" si="161"/>
        <v>0</v>
      </c>
      <c r="DF71" s="190">
        <f t="shared" si="161"/>
        <v>0</v>
      </c>
      <c r="DG71" s="190">
        <f t="shared" si="161"/>
        <v>0</v>
      </c>
      <c r="DH71" s="190">
        <f t="shared" si="161"/>
        <v>0</v>
      </c>
      <c r="DI71" s="190">
        <f t="shared" si="161"/>
        <v>0</v>
      </c>
      <c r="DJ71" s="190">
        <f t="shared" si="161"/>
        <v>0</v>
      </c>
      <c r="DK71" s="190">
        <f t="shared" si="161"/>
        <v>0</v>
      </c>
      <c r="DL71" s="190">
        <f t="shared" si="161"/>
        <v>0</v>
      </c>
      <c r="DM71" s="190">
        <f t="shared" si="161"/>
        <v>0</v>
      </c>
      <c r="DN71" s="190">
        <f t="shared" si="161"/>
        <v>0</v>
      </c>
      <c r="DO71" s="190">
        <f t="shared" si="161"/>
        <v>0</v>
      </c>
      <c r="DP71" s="190">
        <f t="shared" si="161"/>
        <v>0</v>
      </c>
      <c r="DQ71" s="190">
        <f t="shared" si="161"/>
        <v>0</v>
      </c>
      <c r="DR71" s="190">
        <f t="shared" si="161"/>
        <v>0</v>
      </c>
      <c r="DS71" s="190">
        <f t="shared" si="161"/>
        <v>0</v>
      </c>
    </row>
    <row r="72" spans="1:123" s="55" customFormat="1" x14ac:dyDescent="0.25">
      <c r="A72" s="56" t="s">
        <v>78</v>
      </c>
      <c r="B72" s="58" t="s">
        <v>115</v>
      </c>
      <c r="I72" s="70"/>
      <c r="P72" s="70"/>
      <c r="Q72" s="55">
        <f>Q73+Q74+Q75</f>
        <v>14.430718547814955</v>
      </c>
      <c r="R72" s="55">
        <f t="shared" ref="R72:CC72" si="162">R73+R74+R75</f>
        <v>31.603273619714749</v>
      </c>
      <c r="S72" s="55">
        <f t="shared" si="162"/>
        <v>52.038614155275511</v>
      </c>
      <c r="T72" s="55">
        <f t="shared" si="162"/>
        <v>76.356669392592806</v>
      </c>
      <c r="U72" s="55">
        <f t="shared" si="162"/>
        <v>105.29515512500041</v>
      </c>
      <c r="V72" s="55">
        <f t="shared" si="162"/>
        <v>139.73195314656542</v>
      </c>
      <c r="W72" s="70">
        <f t="shared" si="162"/>
        <v>180.7117427922278</v>
      </c>
      <c r="X72" s="55">
        <f t="shared" si="162"/>
        <v>224.33709600277788</v>
      </c>
      <c r="Y72" s="55">
        <f t="shared" si="162"/>
        <v>251.28207578806845</v>
      </c>
      <c r="Z72" s="55">
        <f t="shared" si="162"/>
        <v>282.68120432205495</v>
      </c>
      <c r="AA72" s="55">
        <f t="shared" si="162"/>
        <v>319.37874344102966</v>
      </c>
      <c r="AB72" s="55">
        <f t="shared" si="162"/>
        <v>362.37856148326324</v>
      </c>
      <c r="AC72" s="55">
        <f t="shared" si="162"/>
        <v>412.87413999118854</v>
      </c>
      <c r="AD72" s="70">
        <f t="shared" si="162"/>
        <v>472.28415282433963</v>
      </c>
      <c r="AE72" s="55">
        <f t="shared" si="162"/>
        <v>537.95579436818343</v>
      </c>
      <c r="AF72" s="55">
        <f t="shared" si="162"/>
        <v>567.07963479541945</v>
      </c>
      <c r="AG72" s="55">
        <f t="shared" si="162"/>
        <v>598.44382464893647</v>
      </c>
      <c r="AH72" s="55">
        <f t="shared" si="162"/>
        <v>632.42058093046319</v>
      </c>
      <c r="AI72" s="55">
        <f t="shared" si="162"/>
        <v>669.45196146156241</v>
      </c>
      <c r="AJ72" s="166">
        <f t="shared" si="162"/>
        <v>710.0627553871326</v>
      </c>
      <c r="AK72" s="70">
        <f t="shared" si="162"/>
        <v>754.87566984373757</v>
      </c>
      <c r="AL72" s="55">
        <f t="shared" si="162"/>
        <v>804.80137977912909</v>
      </c>
      <c r="AM72" s="55">
        <f t="shared" si="162"/>
        <v>837.87943119276565</v>
      </c>
      <c r="AN72" s="55">
        <f t="shared" si="162"/>
        <v>871.38337064560642</v>
      </c>
      <c r="AO72" s="55">
        <f t="shared" si="162"/>
        <v>905.17276449229666</v>
      </c>
      <c r="AP72" s="55">
        <f t="shared" si="162"/>
        <v>939.07699072017829</v>
      </c>
      <c r="AQ72" s="166">
        <f t="shared" si="162"/>
        <v>972.88951132601892</v>
      </c>
      <c r="AR72" s="70">
        <f t="shared" si="162"/>
        <v>1006.4889889398099</v>
      </c>
      <c r="AS72" s="55">
        <f t="shared" si="162"/>
        <v>1039.4476486225099</v>
      </c>
      <c r="AT72" s="55">
        <f t="shared" si="162"/>
        <v>1071.7821312852554</v>
      </c>
      <c r="AU72" s="55">
        <f t="shared" si="162"/>
        <v>1104.4772578662144</v>
      </c>
      <c r="AV72" s="55">
        <f t="shared" si="162"/>
        <v>1137.3323412261484</v>
      </c>
      <c r="AW72" s="55">
        <f t="shared" si="162"/>
        <v>1170.0947657521629</v>
      </c>
      <c r="AX72" s="166">
        <f t="shared" si="162"/>
        <v>1202.4499978685562</v>
      </c>
      <c r="AY72" s="179">
        <f t="shared" si="162"/>
        <v>1234.0097167056745</v>
      </c>
      <c r="AZ72" s="55">
        <f t="shared" si="162"/>
        <v>1263.3187545802866</v>
      </c>
      <c r="BA72" s="55">
        <f t="shared" si="162"/>
        <v>1290.8826692567293</v>
      </c>
      <c r="BB72" s="55">
        <f t="shared" si="162"/>
        <v>1318.4812956671051</v>
      </c>
      <c r="BC72" s="55">
        <f t="shared" si="162"/>
        <v>1346.0592850293976</v>
      </c>
      <c r="BD72" s="55">
        <f t="shared" si="162"/>
        <v>1373.5426154269221</v>
      </c>
      <c r="BE72" s="166">
        <f t="shared" si="162"/>
        <v>1400.8342615566869</v>
      </c>
      <c r="BF72" s="70">
        <f t="shared" si="162"/>
        <v>1427.8090463706162</v>
      </c>
      <c r="BG72" s="55">
        <f t="shared" si="162"/>
        <v>1453.3520672439008</v>
      </c>
      <c r="BH72" s="55">
        <f t="shared" si="162"/>
        <v>1478.183293973528</v>
      </c>
      <c r="BI72" s="55">
        <f t="shared" si="162"/>
        <v>1502.6380658914427</v>
      </c>
      <c r="BJ72" s="55">
        <f t="shared" si="162"/>
        <v>1526.6914260745793</v>
      </c>
      <c r="BK72" s="55">
        <f t="shared" si="162"/>
        <v>1550.3273957025617</v>
      </c>
      <c r="BL72" s="166">
        <f t="shared" si="162"/>
        <v>1573.5408053047827</v>
      </c>
      <c r="BM72" s="70">
        <f t="shared" si="162"/>
        <v>1596.3393963719552</v>
      </c>
      <c r="BN72" s="55">
        <f t="shared" si="162"/>
        <v>1618.7460530594635</v>
      </c>
      <c r="BO72" s="55">
        <f t="shared" si="162"/>
        <v>1640.7800627940449</v>
      </c>
      <c r="BP72" s="55">
        <f t="shared" si="162"/>
        <v>1662.4879301119895</v>
      </c>
      <c r="BQ72" s="55">
        <f t="shared" si="162"/>
        <v>1683.832525534483</v>
      </c>
      <c r="BR72" s="55">
        <f t="shared" si="162"/>
        <v>1704.782573440538</v>
      </c>
      <c r="BS72" s="55">
        <f t="shared" si="162"/>
        <v>1725.3154106126731</v>
      </c>
      <c r="BT72" s="70">
        <f t="shared" si="162"/>
        <v>1745.4203227193377</v>
      </c>
      <c r="BU72" s="55">
        <f t="shared" si="162"/>
        <v>1765.1023351706119</v>
      </c>
      <c r="BV72" s="55">
        <f t="shared" si="162"/>
        <v>1784.4559419502637</v>
      </c>
      <c r="BW72" s="55">
        <f t="shared" si="162"/>
        <v>1803.5307484334774</v>
      </c>
      <c r="BX72" s="55">
        <f t="shared" si="162"/>
        <v>1822.3206582574876</v>
      </c>
      <c r="BY72" s="55">
        <f t="shared" si="162"/>
        <v>1840.8195312058715</v>
      </c>
      <c r="BZ72" s="55">
        <f t="shared" si="162"/>
        <v>1859.0216456798933</v>
      </c>
      <c r="CA72" s="70">
        <f t="shared" si="162"/>
        <v>1876.9223785897702</v>
      </c>
      <c r="CB72" s="55">
        <f t="shared" si="162"/>
        <v>1894.5191510795298</v>
      </c>
      <c r="CC72" s="55">
        <f t="shared" si="162"/>
        <v>1911.8364224931217</v>
      </c>
      <c r="CD72" s="55">
        <f t="shared" ref="CD72:DS72" si="163">CD73+CD74+CD75</f>
        <v>1928.886544401912</v>
      </c>
      <c r="CE72" s="55">
        <f t="shared" si="163"/>
        <v>1945.674260273106</v>
      </c>
      <c r="CF72" s="55">
        <f t="shared" si="163"/>
        <v>1962.2062036728651</v>
      </c>
      <c r="CG72" s="55">
        <f t="shared" si="163"/>
        <v>1978.490435775348</v>
      </c>
      <c r="CH72" s="70">
        <f t="shared" si="163"/>
        <v>1994.5358141828874</v>
      </c>
      <c r="CI72" s="55">
        <f t="shared" si="163"/>
        <v>2010.3512047861509</v>
      </c>
      <c r="CJ72" s="55">
        <f t="shared" si="163"/>
        <v>2025.9445313314661</v>
      </c>
      <c r="CK72" s="55">
        <f t="shared" si="163"/>
        <v>2041.3205702014118</v>
      </c>
      <c r="CL72" s="55">
        <f t="shared" si="163"/>
        <v>2056.4815915408944</v>
      </c>
      <c r="CM72" s="55">
        <f t="shared" si="163"/>
        <v>2071.4313743187777</v>
      </c>
      <c r="CN72" s="55">
        <f t="shared" si="163"/>
        <v>2086.1751970024052</v>
      </c>
      <c r="CO72" s="70">
        <f t="shared" si="163"/>
        <v>2100.7197070623392</v>
      </c>
      <c r="CP72" s="55">
        <f t="shared" si="163"/>
        <v>2115.0726334524052</v>
      </c>
      <c r="CQ72" s="55">
        <f t="shared" si="163"/>
        <v>2129.2423081229799</v>
      </c>
      <c r="CR72" s="55">
        <f t="shared" si="163"/>
        <v>2143.2342254246414</v>
      </c>
      <c r="CS72" s="55">
        <f t="shared" si="163"/>
        <v>2157.0524134054426</v>
      </c>
      <c r="CT72" s="55">
        <f t="shared" si="163"/>
        <v>2170.7009947920478</v>
      </c>
      <c r="CU72" s="55">
        <f t="shared" si="163"/>
        <v>2184.1842031984529</v>
      </c>
      <c r="CV72" s="70">
        <f t="shared" si="163"/>
        <v>2197.5064084006035</v>
      </c>
      <c r="CW72" s="55">
        <f t="shared" si="163"/>
        <v>2210.672144534708</v>
      </c>
      <c r="CX72" s="55">
        <f t="shared" si="163"/>
        <v>2223.6861308913321</v>
      </c>
      <c r="CY72" s="55">
        <f t="shared" si="163"/>
        <v>2236.55265799994</v>
      </c>
      <c r="CZ72" s="55">
        <f t="shared" si="163"/>
        <v>2249.2758646066491</v>
      </c>
      <c r="DA72" s="55">
        <f t="shared" si="163"/>
        <v>2261.8599514195948</v>
      </c>
      <c r="DB72" s="55">
        <f t="shared" si="163"/>
        <v>2274.309072988045</v>
      </c>
      <c r="DC72" s="55">
        <f t="shared" si="163"/>
        <v>2286.6272420947362</v>
      </c>
      <c r="DD72" s="70">
        <f t="shared" si="163"/>
        <v>2298.8182569666374</v>
      </c>
      <c r="DE72" s="55">
        <f t="shared" si="163"/>
        <v>2310.88566249103</v>
      </c>
      <c r="DF72" s="55">
        <f t="shared" si="163"/>
        <v>2322.8327575927105</v>
      </c>
      <c r="DG72" s="55">
        <f t="shared" si="163"/>
        <v>2334.6627683168736</v>
      </c>
      <c r="DH72" s="55">
        <f t="shared" si="163"/>
        <v>2346.37896409635</v>
      </c>
      <c r="DI72" s="55">
        <f t="shared" si="163"/>
        <v>2357.9846211476206</v>
      </c>
      <c r="DJ72" s="55">
        <f t="shared" si="163"/>
        <v>2369.4829780167956</v>
      </c>
      <c r="DK72" s="70">
        <f t="shared" si="163"/>
        <v>2380.877186673943</v>
      </c>
      <c r="DL72" s="55">
        <f t="shared" si="163"/>
        <v>2392.1702644175607</v>
      </c>
      <c r="DM72" s="55">
        <f t="shared" si="163"/>
        <v>2403.3650539180303</v>
      </c>
      <c r="DN72" s="55">
        <f t="shared" si="163"/>
        <v>2414.4642954535702</v>
      </c>
      <c r="DO72" s="55">
        <f t="shared" si="163"/>
        <v>2425.4706651643628</v>
      </c>
      <c r="DP72" s="55">
        <f t="shared" si="163"/>
        <v>2436.3867724140841</v>
      </c>
      <c r="DQ72" s="55">
        <f t="shared" si="163"/>
        <v>2447.2151592266505</v>
      </c>
      <c r="DR72" s="55">
        <f t="shared" si="163"/>
        <v>2457.9583004917713</v>
      </c>
      <c r="DS72" s="55">
        <f t="shared" si="163"/>
        <v>2468.6186035529095</v>
      </c>
    </row>
    <row r="73" spans="1:123" s="45" customFormat="1" x14ac:dyDescent="0.25">
      <c r="A73" s="45" t="s">
        <v>96</v>
      </c>
      <c r="B73" s="64"/>
      <c r="I73" s="72"/>
      <c r="P73" s="72"/>
      <c r="Q73" s="45">
        <f t="shared" ref="Q73:AV73" si="164">P73+J53+J45+J37</f>
        <v>9.8075474800291325</v>
      </c>
      <c r="R73" s="45">
        <f t="shared" si="164"/>
        <v>21.4785289812638</v>
      </c>
      <c r="S73" s="45">
        <f t="shared" si="164"/>
        <v>35.366996967733051</v>
      </c>
      <c r="T73" s="45">
        <f t="shared" si="164"/>
        <v>51.894273871631462</v>
      </c>
      <c r="U73" s="45">
        <f t="shared" si="164"/>
        <v>71.561733387270579</v>
      </c>
      <c r="V73" s="45">
        <f t="shared" si="164"/>
        <v>94.966010210881109</v>
      </c>
      <c r="W73" s="72">
        <f t="shared" si="164"/>
        <v>122.81709963097765</v>
      </c>
      <c r="X73" s="45">
        <f t="shared" si="164"/>
        <v>157.80522610445502</v>
      </c>
      <c r="Y73" s="45">
        <f t="shared" si="164"/>
        <v>178.3305333291739</v>
      </c>
      <c r="Z73" s="45">
        <f t="shared" si="164"/>
        <v>202.21974976878971</v>
      </c>
      <c r="AA73" s="45">
        <f t="shared" si="164"/>
        <v>230.1101027678248</v>
      </c>
      <c r="AB73" s="45">
        <f t="shared" si="164"/>
        <v>262.7591331459243</v>
      </c>
      <c r="AC73" s="45">
        <f t="shared" si="164"/>
        <v>301.06725320855463</v>
      </c>
      <c r="AD73" s="72">
        <f t="shared" si="164"/>
        <v>346.10446875630799</v>
      </c>
      <c r="AE73" s="45">
        <f t="shared" si="164"/>
        <v>400.96010579740351</v>
      </c>
      <c r="AF73" s="45">
        <f t="shared" si="164"/>
        <v>425.15359884928557</v>
      </c>
      <c r="AG73" s="45">
        <f t="shared" si="164"/>
        <v>451.27562494648504</v>
      </c>
      <c r="AH73" s="45">
        <f t="shared" si="164"/>
        <v>479.64992964378638</v>
      </c>
      <c r="AI73" s="45">
        <f t="shared" si="164"/>
        <v>510.66094897481668</v>
      </c>
      <c r="AJ73" s="171">
        <f t="shared" si="164"/>
        <v>544.76498809363466</v>
      </c>
      <c r="AK73" s="72">
        <f t="shared" si="164"/>
        <v>582.50338167846951</v>
      </c>
      <c r="AL73" s="45">
        <f t="shared" si="164"/>
        <v>624.52757903570341</v>
      </c>
      <c r="AM73" s="45">
        <f t="shared" si="164"/>
        <v>652.4224999350331</v>
      </c>
      <c r="AN73" s="45">
        <f t="shared" si="164"/>
        <v>680.70812138149631</v>
      </c>
      <c r="AO73" s="45">
        <f t="shared" si="164"/>
        <v>709.27813662176902</v>
      </c>
      <c r="AP73" s="45">
        <f t="shared" si="164"/>
        <v>738.00331839671378</v>
      </c>
      <c r="AQ73" s="171">
        <f t="shared" si="164"/>
        <v>766.72716837596636</v>
      </c>
      <c r="AR73" s="72">
        <f t="shared" si="164"/>
        <v>795.26818450160943</v>
      </c>
      <c r="AS73" s="45">
        <f t="shared" si="164"/>
        <v>823.39142087798075</v>
      </c>
      <c r="AT73" s="45">
        <f t="shared" si="164"/>
        <v>851.14402785548532</v>
      </c>
      <c r="AU73" s="45">
        <f t="shared" si="164"/>
        <v>879.19565263758989</v>
      </c>
      <c r="AV73" s="45">
        <f t="shared" si="164"/>
        <v>907.37232266782053</v>
      </c>
      <c r="AW73" s="45">
        <f t="shared" ref="AW73:BM73" si="165">AV73+AP53+AP45+AP37</f>
        <v>935.4558216691795</v>
      </c>
      <c r="AX73" s="171">
        <f t="shared" si="165"/>
        <v>963.17519943266291</v>
      </c>
      <c r="AY73" s="72">
        <f t="shared" si="165"/>
        <v>990.19668143421029</v>
      </c>
      <c r="AZ73" s="45">
        <f t="shared" si="165"/>
        <v>1015.286378327816</v>
      </c>
      <c r="BA73" s="45">
        <f t="shared" si="165"/>
        <v>1038.8778064996013</v>
      </c>
      <c r="BB73" s="45">
        <f t="shared" si="165"/>
        <v>1062.5190913354591</v>
      </c>
      <c r="BC73" s="45">
        <f t="shared" si="165"/>
        <v>1086.1558143181132</v>
      </c>
      <c r="BD73" s="45">
        <f t="shared" si="165"/>
        <v>1109.7157143023376</v>
      </c>
      <c r="BE73" s="171">
        <f t="shared" si="165"/>
        <v>1133.1046671290637</v>
      </c>
      <c r="BF73" s="72">
        <f t="shared" si="165"/>
        <v>1156.2019076795214</v>
      </c>
      <c r="BG73" s="45">
        <f t="shared" si="165"/>
        <v>1178.0305054757566</v>
      </c>
      <c r="BH73" s="45">
        <f t="shared" si="165"/>
        <v>1199.2011957757495</v>
      </c>
      <c r="BI73" s="45">
        <f t="shared" si="165"/>
        <v>1220.0632834916544</v>
      </c>
      <c r="BJ73" s="45">
        <f t="shared" si="165"/>
        <v>1240.596784966707</v>
      </c>
      <c r="BK73" s="45">
        <f t="shared" si="165"/>
        <v>1260.7886229837313</v>
      </c>
      <c r="BL73" s="171">
        <f t="shared" si="165"/>
        <v>1280.6339719377606</v>
      </c>
      <c r="BM73" s="72">
        <f t="shared" si="165"/>
        <v>1300.1377905587672</v>
      </c>
      <c r="BN73" s="45">
        <f t="shared" ref="BN73:DS73" si="166">BM73+BG53+BG45+BG37</f>
        <v>1319.3163859260785</v>
      </c>
      <c r="BO73" s="45">
        <f t="shared" si="166"/>
        <v>1338.1757480000231</v>
      </c>
      <c r="BP73" s="45">
        <f t="shared" si="166"/>
        <v>1356.7478268554162</v>
      </c>
      <c r="BQ73" s="45">
        <f t="shared" si="166"/>
        <v>1375.0010819746135</v>
      </c>
      <c r="BR73" s="45">
        <f t="shared" si="166"/>
        <v>1392.9094619678986</v>
      </c>
      <c r="BS73" s="45">
        <f t="shared" si="166"/>
        <v>1410.4547839575523</v>
      </c>
      <c r="BT73" s="72">
        <f t="shared" si="166"/>
        <v>1427.629604967103</v>
      </c>
      <c r="BU73" s="45">
        <f t="shared" si="166"/>
        <v>1444.440446263284</v>
      </c>
      <c r="BV73" s="45">
        <f t="shared" si="166"/>
        <v>1460.9681181282583</v>
      </c>
      <c r="BW73" s="45">
        <f t="shared" si="166"/>
        <v>1477.2576387531715</v>
      </c>
      <c r="BX73" s="45">
        <f t="shared" si="166"/>
        <v>1493.3021025109042</v>
      </c>
      <c r="BY73" s="45">
        <f t="shared" si="166"/>
        <v>1509.0947018479133</v>
      </c>
      <c r="BZ73" s="45">
        <f t="shared" si="166"/>
        <v>1524.6292429649084</v>
      </c>
      <c r="CA73" s="72">
        <f t="shared" si="166"/>
        <v>1539.9008680275572</v>
      </c>
      <c r="CB73" s="45">
        <f t="shared" si="166"/>
        <v>1554.9070282059276</v>
      </c>
      <c r="CC73" s="45">
        <f t="shared" si="166"/>
        <v>1569.672484846159</v>
      </c>
      <c r="CD73" s="45">
        <f t="shared" si="166"/>
        <v>1584.2089478622725</v>
      </c>
      <c r="CE73" s="45">
        <f t="shared" si="166"/>
        <v>1598.5205272489868</v>
      </c>
      <c r="CF73" s="45">
        <f t="shared" si="166"/>
        <v>1612.6127810497364</v>
      </c>
      <c r="CG73" s="45">
        <f t="shared" si="166"/>
        <v>1626.4923315887459</v>
      </c>
      <c r="CH73" s="72">
        <f t="shared" si="166"/>
        <v>1640.1663457675513</v>
      </c>
      <c r="CI73" s="45">
        <f t="shared" si="166"/>
        <v>1653.6418966022591</v>
      </c>
      <c r="CJ73" s="45">
        <f t="shared" si="166"/>
        <v>1666.9252037000915</v>
      </c>
      <c r="CK73" s="45">
        <f t="shared" si="166"/>
        <v>1680.0203257754615</v>
      </c>
      <c r="CL73" s="45">
        <f t="shared" si="166"/>
        <v>1692.9293326565294</v>
      </c>
      <c r="CM73" s="45">
        <f t="shared" si="166"/>
        <v>1705.6556627422299</v>
      </c>
      <c r="CN73" s="45">
        <f t="shared" si="166"/>
        <v>1718.20408585727</v>
      </c>
      <c r="CO73" s="72">
        <f t="shared" si="166"/>
        <v>1730.580557031572</v>
      </c>
      <c r="CP73" s="45">
        <f t="shared" si="166"/>
        <v>1742.7919306001604</v>
      </c>
      <c r="CQ73" s="45">
        <f t="shared" si="166"/>
        <v>1754.8455065445494</v>
      </c>
      <c r="CR73" s="45">
        <f t="shared" si="166"/>
        <v>1766.7459610808107</v>
      </c>
      <c r="CS73" s="45">
        <f t="shared" si="166"/>
        <v>1778.4966036586595</v>
      </c>
      <c r="CT73" s="45">
        <f t="shared" si="166"/>
        <v>1790.1008711639499</v>
      </c>
      <c r="CU73" s="45">
        <f t="shared" si="166"/>
        <v>1801.5623512864236</v>
      </c>
      <c r="CV73" s="72">
        <f t="shared" si="166"/>
        <v>1812.8848085122629</v>
      </c>
      <c r="CW73" s="45">
        <f t="shared" si="166"/>
        <v>1824.0722058084691</v>
      </c>
      <c r="CX73" s="45">
        <f t="shared" si="166"/>
        <v>1835.1287115004352</v>
      </c>
      <c r="CY73" s="45">
        <f t="shared" si="166"/>
        <v>1846.0580642506641</v>
      </c>
      <c r="CZ73" s="45">
        <f t="shared" si="166"/>
        <v>1856.8638421841806</v>
      </c>
      <c r="DA73" s="45">
        <f t="shared" si="166"/>
        <v>1867.5496605875935</v>
      </c>
      <c r="DB73" s="45">
        <f t="shared" si="166"/>
        <v>1878.1190830763671</v>
      </c>
      <c r="DC73" s="45">
        <f t="shared" si="166"/>
        <v>1888.5755451680227</v>
      </c>
      <c r="DD73" s="72">
        <f t="shared" si="166"/>
        <v>1898.9222987647408</v>
      </c>
      <c r="DE73" s="45">
        <f t="shared" si="166"/>
        <v>1909.1623865028255</v>
      </c>
      <c r="DF73" s="45">
        <f t="shared" si="166"/>
        <v>1919.2986555459552</v>
      </c>
      <c r="DG73" s="45">
        <f t="shared" si="166"/>
        <v>1929.3338977855128</v>
      </c>
      <c r="DH73" s="45">
        <f t="shared" si="166"/>
        <v>1939.2709482033888</v>
      </c>
      <c r="DI73" s="45">
        <f t="shared" si="166"/>
        <v>1949.1126485241009</v>
      </c>
      <c r="DJ73" s="45">
        <f t="shared" si="166"/>
        <v>1958.8618046553936</v>
      </c>
      <c r="DK73" s="72">
        <f t="shared" si="166"/>
        <v>1968.5211413098473</v>
      </c>
      <c r="DL73" s="45">
        <f t="shared" si="166"/>
        <v>1978.0932588445839</v>
      </c>
      <c r="DM73" s="45">
        <f t="shared" si="166"/>
        <v>1987.5805991323675</v>
      </c>
      <c r="DN73" s="45">
        <f t="shared" si="166"/>
        <v>1996.9855154834343</v>
      </c>
      <c r="DO73" s="45">
        <f t="shared" si="166"/>
        <v>2006.3103099598998</v>
      </c>
      <c r="DP73" s="45">
        <f t="shared" si="166"/>
        <v>2015.5572311332367</v>
      </c>
      <c r="DQ73" s="45">
        <f t="shared" si="166"/>
        <v>2024.7284728839709</v>
      </c>
      <c r="DR73" s="45">
        <f t="shared" si="166"/>
        <v>2033.8261732057151</v>
      </c>
      <c r="DS73" s="45">
        <f t="shared" si="166"/>
        <v>2042.8524119971755</v>
      </c>
    </row>
    <row r="74" spans="1:123" s="45" customFormat="1" x14ac:dyDescent="0.25">
      <c r="A74" s="45" t="s">
        <v>98</v>
      </c>
      <c r="B74" s="64"/>
      <c r="I74" s="72"/>
      <c r="P74" s="72"/>
      <c r="Q74" s="45">
        <f t="shared" ref="Q74:AV74" si="167">P74+J55+J47+J39</f>
        <v>3.9251648715369614</v>
      </c>
      <c r="R74" s="45">
        <f t="shared" si="167"/>
        <v>8.5961110686659445</v>
      </c>
      <c r="S74" s="45">
        <f t="shared" si="167"/>
        <v>14.154537043249437</v>
      </c>
      <c r="T74" s="45">
        <f t="shared" si="167"/>
        <v>20.769063953003794</v>
      </c>
      <c r="U74" s="45">
        <f t="shared" si="167"/>
        <v>28.640350975611476</v>
      </c>
      <c r="V74" s="45">
        <f t="shared" si="167"/>
        <v>38.007182532514619</v>
      </c>
      <c r="W74" s="72">
        <f t="shared" si="167"/>
        <v>49.153712085229351</v>
      </c>
      <c r="X74" s="45">
        <f t="shared" si="167"/>
        <v>57.112762747480808</v>
      </c>
      <c r="Y74" s="45">
        <f t="shared" si="167"/>
        <v>62.656154670538299</v>
      </c>
      <c r="Z74" s="45">
        <f t="shared" si="167"/>
        <v>69.146433459334347</v>
      </c>
      <c r="AA74" s="45">
        <f t="shared" si="167"/>
        <v>76.763415285935196</v>
      </c>
      <c r="AB74" s="45">
        <f t="shared" si="167"/>
        <v>85.72104523158319</v>
      </c>
      <c r="AC74" s="45">
        <f t="shared" si="167"/>
        <v>96.273867685272137</v>
      </c>
      <c r="AD74" s="72">
        <f t="shared" si="167"/>
        <v>108.72472044603694</v>
      </c>
      <c r="AE74" s="45">
        <f t="shared" si="167"/>
        <v>118.32155994913525</v>
      </c>
      <c r="AF74" s="45">
        <f t="shared" si="167"/>
        <v>122.55292448200815</v>
      </c>
      <c r="AG74" s="45">
        <f t="shared" si="167"/>
        <v>127.06158279005726</v>
      </c>
      <c r="AH74" s="45">
        <f t="shared" si="167"/>
        <v>131.8916710995357</v>
      </c>
      <c r="AI74" s="45">
        <f t="shared" si="167"/>
        <v>137.09566155442818</v>
      </c>
      <c r="AJ74" s="171">
        <f t="shared" si="167"/>
        <v>142.73592351057053</v>
      </c>
      <c r="AK74" s="72">
        <f t="shared" si="167"/>
        <v>148.88657230270002</v>
      </c>
      <c r="AL74" s="45">
        <f t="shared" si="167"/>
        <v>155.70615362660752</v>
      </c>
      <c r="AM74" s="45">
        <f t="shared" si="167"/>
        <v>160.06562981486724</v>
      </c>
      <c r="AN74" s="45">
        <f t="shared" si="167"/>
        <v>164.45089360550486</v>
      </c>
      <c r="AO74" s="45">
        <f t="shared" si="167"/>
        <v>168.83365840051601</v>
      </c>
      <c r="AP74" s="45">
        <f t="shared" si="167"/>
        <v>173.17963724048477</v>
      </c>
      <c r="AQ74" s="171">
        <f t="shared" si="167"/>
        <v>177.44740463946005</v>
      </c>
      <c r="AR74" s="72">
        <f t="shared" si="167"/>
        <v>181.63497739106438</v>
      </c>
      <c r="AS74" s="45">
        <f t="shared" si="167"/>
        <v>185.63354145198781</v>
      </c>
      <c r="AT74" s="45">
        <f t="shared" si="167"/>
        <v>189.43218765766565</v>
      </c>
      <c r="AU74" s="45">
        <f t="shared" si="167"/>
        <v>193.27928359429924</v>
      </c>
      <c r="AV74" s="45">
        <f t="shared" si="167"/>
        <v>197.15212580121499</v>
      </c>
      <c r="AW74" s="45">
        <f t="shared" ref="AW74:BM74" si="168">AV74+AP55+AP47+AP39</f>
        <v>201.02158775207383</v>
      </c>
      <c r="AX74" s="171">
        <f t="shared" si="168"/>
        <v>204.85086861603639</v>
      </c>
      <c r="AY74" s="72">
        <f t="shared" si="168"/>
        <v>208.59400849098449</v>
      </c>
      <c r="AZ74" s="45">
        <f t="shared" si="168"/>
        <v>212.07273917245027</v>
      </c>
      <c r="BA74" s="45">
        <f t="shared" si="168"/>
        <v>215.33983931421955</v>
      </c>
      <c r="BB74" s="45">
        <f t="shared" si="168"/>
        <v>218.59619844088786</v>
      </c>
      <c r="BC74" s="45">
        <f t="shared" si="168"/>
        <v>221.84100032921674</v>
      </c>
      <c r="BD74" s="45">
        <f t="shared" si="168"/>
        <v>225.07267061392551</v>
      </c>
      <c r="BE74" s="171">
        <f t="shared" si="168"/>
        <v>228.28860948943074</v>
      </c>
      <c r="BF74" s="72">
        <f t="shared" si="168"/>
        <v>231.48487239055419</v>
      </c>
      <c r="BG74" s="45">
        <f t="shared" si="168"/>
        <v>234.54289882025572</v>
      </c>
      <c r="BH74" s="45">
        <f t="shared" si="168"/>
        <v>237.55721870939675</v>
      </c>
      <c r="BI74" s="45">
        <f t="shared" si="168"/>
        <v>240.5155528925664</v>
      </c>
      <c r="BJ74" s="45">
        <f t="shared" si="168"/>
        <v>243.4140011641569</v>
      </c>
      <c r="BK74" s="45">
        <f t="shared" si="168"/>
        <v>246.25037317557846</v>
      </c>
      <c r="BL74" s="171">
        <f t="shared" si="168"/>
        <v>249.02458250337727</v>
      </c>
      <c r="BM74" s="72">
        <f t="shared" si="168"/>
        <v>251.73910778651148</v>
      </c>
      <c r="BN74" s="45">
        <f t="shared" ref="BN74:DS74" si="169">BM74+BG55+BG47+BG39</f>
        <v>254.39953350944202</v>
      </c>
      <c r="BO74" s="45">
        <f t="shared" si="169"/>
        <v>257.01599243817896</v>
      </c>
      <c r="BP74" s="45">
        <f t="shared" si="169"/>
        <v>259.60063389987744</v>
      </c>
      <c r="BQ74" s="45">
        <f t="shared" si="169"/>
        <v>262.14873211893774</v>
      </c>
      <c r="BR74" s="45">
        <f t="shared" si="169"/>
        <v>264.6558849748285</v>
      </c>
      <c r="BS74" s="45">
        <f t="shared" si="169"/>
        <v>267.11833056015269</v>
      </c>
      <c r="BT74" s="72">
        <f t="shared" si="169"/>
        <v>269.53333474172871</v>
      </c>
      <c r="BU74" s="45">
        <f t="shared" si="169"/>
        <v>271.89966226191109</v>
      </c>
      <c r="BV74" s="45">
        <f t="shared" si="169"/>
        <v>274.22901751431328</v>
      </c>
      <c r="BW74" s="45">
        <f t="shared" si="169"/>
        <v>276.52518988110319</v>
      </c>
      <c r="BX74" s="45">
        <f t="shared" si="169"/>
        <v>278.78884265705011</v>
      </c>
      <c r="BY74" s="45">
        <f t="shared" si="169"/>
        <v>281.02050528113705</v>
      </c>
      <c r="BZ74" s="45">
        <f t="shared" si="169"/>
        <v>283.22053260717735</v>
      </c>
      <c r="CA74" s="72">
        <f t="shared" si="169"/>
        <v>285.38907400787684</v>
      </c>
      <c r="CB74" s="45">
        <f t="shared" si="169"/>
        <v>287.52605576607624</v>
      </c>
      <c r="CC74" s="45">
        <f t="shared" si="169"/>
        <v>289.63118052401427</v>
      </c>
      <c r="CD74" s="45">
        <f t="shared" si="169"/>
        <v>291.70498240850355</v>
      </c>
      <c r="CE74" s="45">
        <f t="shared" si="169"/>
        <v>293.74799818444495</v>
      </c>
      <c r="CF74" s="45">
        <f t="shared" si="169"/>
        <v>295.76112970394598</v>
      </c>
      <c r="CG74" s="45">
        <f t="shared" si="169"/>
        <v>297.74557676060181</v>
      </c>
      <c r="CH74" s="72">
        <f t="shared" si="169"/>
        <v>299.70274302756877</v>
      </c>
      <c r="CI74" s="45">
        <f t="shared" si="169"/>
        <v>301.63411077131502</v>
      </c>
      <c r="CJ74" s="45">
        <f t="shared" si="169"/>
        <v>303.5410819526931</v>
      </c>
      <c r="CK74" s="45">
        <f t="shared" si="169"/>
        <v>305.4242329292349</v>
      </c>
      <c r="CL74" s="45">
        <f t="shared" si="169"/>
        <v>307.28371115042751</v>
      </c>
      <c r="CM74" s="45">
        <f t="shared" si="169"/>
        <v>309.11978370035189</v>
      </c>
      <c r="CN74" s="45">
        <f t="shared" si="169"/>
        <v>310.93286051842352</v>
      </c>
      <c r="CO74" s="72">
        <f t="shared" si="169"/>
        <v>312.72350728413829</v>
      </c>
      <c r="CP74" s="45">
        <f t="shared" si="169"/>
        <v>314.49244356743316</v>
      </c>
      <c r="CQ74" s="45">
        <f t="shared" si="169"/>
        <v>316.24052138409195</v>
      </c>
      <c r="CR74" s="45">
        <f t="shared" si="169"/>
        <v>317.96841528591</v>
      </c>
      <c r="CS74" s="45">
        <f t="shared" si="169"/>
        <v>319.67671608766091</v>
      </c>
      <c r="CT74" s="45">
        <f t="shared" si="169"/>
        <v>321.36598575613777</v>
      </c>
      <c r="CU74" s="45">
        <f t="shared" si="169"/>
        <v>323.03675213871816</v>
      </c>
      <c r="CV74" s="72">
        <f t="shared" si="169"/>
        <v>324.68950905648592</v>
      </c>
      <c r="CW74" s="45">
        <f t="shared" si="169"/>
        <v>326.32472236292193</v>
      </c>
      <c r="CX74" s="45">
        <f t="shared" si="169"/>
        <v>327.94284204331166</v>
      </c>
      <c r="CY74" s="45">
        <f t="shared" si="169"/>
        <v>329.54432010381788</v>
      </c>
      <c r="CZ74" s="45">
        <f t="shared" si="169"/>
        <v>331.12961637825873</v>
      </c>
      <c r="DA74" s="45">
        <f t="shared" si="169"/>
        <v>332.69921150184916</v>
      </c>
      <c r="DB74" s="45">
        <f t="shared" si="169"/>
        <v>334.25359068561511</v>
      </c>
      <c r="DC74" s="45">
        <f t="shared" si="169"/>
        <v>335.79322766339936</v>
      </c>
      <c r="DD74" s="72">
        <f t="shared" si="169"/>
        <v>337.31857031404547</v>
      </c>
      <c r="DE74" s="45">
        <f t="shared" si="169"/>
        <v>338.83002981099889</v>
      </c>
      <c r="DF74" s="45">
        <f t="shared" si="169"/>
        <v>340.32797543356548</v>
      </c>
      <c r="DG74" s="45">
        <f t="shared" si="169"/>
        <v>341.81276208753252</v>
      </c>
      <c r="DH74" s="45">
        <f t="shared" si="169"/>
        <v>343.28474525012007</v>
      </c>
      <c r="DI74" s="45">
        <f t="shared" si="169"/>
        <v>344.74428077417139</v>
      </c>
      <c r="DJ74" s="45">
        <f t="shared" si="169"/>
        <v>346.19172328292979</v>
      </c>
      <c r="DK74" s="72">
        <f t="shared" si="169"/>
        <v>347.6274231728861</v>
      </c>
      <c r="DL74" s="45">
        <f t="shared" si="169"/>
        <v>349.05172242707084</v>
      </c>
      <c r="DM74" s="45">
        <f t="shared" si="169"/>
        <v>350.464949685622</v>
      </c>
      <c r="DN74" s="45">
        <f t="shared" si="169"/>
        <v>351.86742211103586</v>
      </c>
      <c r="DO74" s="45">
        <f t="shared" si="169"/>
        <v>353.25944618321989</v>
      </c>
      <c r="DP74" s="45">
        <f t="shared" si="169"/>
        <v>354.6413174200697</v>
      </c>
      <c r="DQ74" s="45">
        <f t="shared" si="169"/>
        <v>356.01332095100884</v>
      </c>
      <c r="DR74" s="45">
        <f t="shared" si="169"/>
        <v>357.37573271297742</v>
      </c>
      <c r="DS74" s="45">
        <f t="shared" si="169"/>
        <v>358.72882095591734</v>
      </c>
    </row>
    <row r="75" spans="1:123" s="45" customFormat="1" x14ac:dyDescent="0.25">
      <c r="A75" s="45" t="s">
        <v>99</v>
      </c>
      <c r="B75" s="64"/>
      <c r="I75" s="72"/>
      <c r="P75" s="72"/>
      <c r="Q75" s="45">
        <f t="shared" ref="Q75:AV75" si="170">P75+J57+J49+J41</f>
        <v>0.69800619624886118</v>
      </c>
      <c r="R75" s="45">
        <f t="shared" si="170"/>
        <v>1.528633569785006</v>
      </c>
      <c r="S75" s="45">
        <f t="shared" si="170"/>
        <v>2.517080144293018</v>
      </c>
      <c r="T75" s="45">
        <f t="shared" si="170"/>
        <v>3.6933315679575531</v>
      </c>
      <c r="U75" s="45">
        <f t="shared" si="170"/>
        <v>5.0930707621183489</v>
      </c>
      <c r="V75" s="45">
        <f t="shared" si="170"/>
        <v>6.7587604031696955</v>
      </c>
      <c r="W75" s="72">
        <f t="shared" si="170"/>
        <v>8.7409310760207983</v>
      </c>
      <c r="X75" s="45">
        <f t="shared" si="170"/>
        <v>9.4191071508420574</v>
      </c>
      <c r="Y75" s="45">
        <f t="shared" si="170"/>
        <v>10.295387788356241</v>
      </c>
      <c r="Z75" s="45">
        <f t="shared" si="170"/>
        <v>11.315021093930923</v>
      </c>
      <c r="AA75" s="45">
        <f t="shared" si="170"/>
        <v>12.505225387269652</v>
      </c>
      <c r="AB75" s="45">
        <f t="shared" si="170"/>
        <v>13.898383105755709</v>
      </c>
      <c r="AC75" s="45">
        <f t="shared" si="170"/>
        <v>15.53301909736175</v>
      </c>
      <c r="AD75" s="72">
        <f t="shared" si="170"/>
        <v>17.454963621994715</v>
      </c>
      <c r="AE75" s="45">
        <f t="shared" si="170"/>
        <v>18.674128621644655</v>
      </c>
      <c r="AF75" s="45">
        <f t="shared" si="170"/>
        <v>19.373111464125749</v>
      </c>
      <c r="AG75" s="45">
        <f t="shared" si="170"/>
        <v>20.106616912394223</v>
      </c>
      <c r="AH75" s="45">
        <f t="shared" si="170"/>
        <v>20.878980187141085</v>
      </c>
      <c r="AI75" s="45">
        <f t="shared" si="170"/>
        <v>21.695350932317538</v>
      </c>
      <c r="AJ75" s="171">
        <f t="shared" si="170"/>
        <v>22.561843782927475</v>
      </c>
      <c r="AK75" s="72">
        <f t="shared" si="170"/>
        <v>23.485715862568</v>
      </c>
      <c r="AL75" s="45">
        <f t="shared" si="170"/>
        <v>24.567647116818158</v>
      </c>
      <c r="AM75" s="45">
        <f t="shared" si="170"/>
        <v>25.391301442865323</v>
      </c>
      <c r="AN75" s="45">
        <f t="shared" si="170"/>
        <v>26.224355658605184</v>
      </c>
      <c r="AO75" s="45">
        <f t="shared" si="170"/>
        <v>27.060969470011631</v>
      </c>
      <c r="AP75" s="45">
        <f t="shared" si="170"/>
        <v>27.894035082979727</v>
      </c>
      <c r="AQ75" s="171">
        <f t="shared" si="170"/>
        <v>28.714938310592476</v>
      </c>
      <c r="AR75" s="72">
        <f t="shared" si="170"/>
        <v>29.585827047136188</v>
      </c>
      <c r="AS75" s="45">
        <f t="shared" si="170"/>
        <v>30.42268629254129</v>
      </c>
      <c r="AT75" s="45">
        <f t="shared" si="170"/>
        <v>31.20591577210438</v>
      </c>
      <c r="AU75" s="45">
        <f t="shared" si="170"/>
        <v>32.002321634325249</v>
      </c>
      <c r="AV75" s="45">
        <f t="shared" si="170"/>
        <v>32.807892757112867</v>
      </c>
      <c r="AW75" s="45">
        <f t="shared" ref="AW75:BM75" si="171">AV75+AP57+AP49+AP41</f>
        <v>33.617356330909537</v>
      </c>
      <c r="AX75" s="171">
        <f t="shared" si="171"/>
        <v>34.423929819856966</v>
      </c>
      <c r="AY75" s="72">
        <f t="shared" si="171"/>
        <v>35.219026780479659</v>
      </c>
      <c r="AZ75" s="45">
        <f t="shared" si="171"/>
        <v>35.959637080020364</v>
      </c>
      <c r="BA75" s="45">
        <f t="shared" si="171"/>
        <v>36.665023442908499</v>
      </c>
      <c r="BB75" s="45">
        <f t="shared" si="171"/>
        <v>37.36600589075826</v>
      </c>
      <c r="BC75" s="45">
        <f t="shared" si="171"/>
        <v>38.062470382067602</v>
      </c>
      <c r="BD75" s="45">
        <f t="shared" si="171"/>
        <v>38.754230510659013</v>
      </c>
      <c r="BE75" s="171">
        <f t="shared" si="171"/>
        <v>39.440984938192599</v>
      </c>
      <c r="BF75" s="72">
        <f t="shared" si="171"/>
        <v>40.122266300540616</v>
      </c>
      <c r="BG75" s="45">
        <f t="shared" si="171"/>
        <v>40.778662947888392</v>
      </c>
      <c r="BH75" s="45">
        <f t="shared" si="171"/>
        <v>41.424879488381848</v>
      </c>
      <c r="BI75" s="45">
        <f t="shared" si="171"/>
        <v>42.059229507222035</v>
      </c>
      <c r="BJ75" s="45">
        <f t="shared" si="171"/>
        <v>42.680639943715562</v>
      </c>
      <c r="BK75" s="45">
        <f t="shared" si="171"/>
        <v>43.288399543251899</v>
      </c>
      <c r="BL75" s="171">
        <f t="shared" si="171"/>
        <v>43.882250863644757</v>
      </c>
      <c r="BM75" s="72">
        <f t="shared" si="171"/>
        <v>44.462498026676585</v>
      </c>
      <c r="BN75" s="45">
        <f t="shared" ref="BN75:DS75" si="172">BM75+BG57+BG49+BG41</f>
        <v>45.030133623943001</v>
      </c>
      <c r="BO75" s="45">
        <f t="shared" si="172"/>
        <v>45.588322355842891</v>
      </c>
      <c r="BP75" s="45">
        <f t="shared" si="172"/>
        <v>46.139469356695741</v>
      </c>
      <c r="BQ75" s="45">
        <f t="shared" si="172"/>
        <v>46.682711440931925</v>
      </c>
      <c r="BR75" s="45">
        <f t="shared" si="172"/>
        <v>47.217226497811055</v>
      </c>
      <c r="BS75" s="45">
        <f t="shared" si="172"/>
        <v>47.742296094968047</v>
      </c>
      <c r="BT75" s="72">
        <f t="shared" si="172"/>
        <v>48.257383010505983</v>
      </c>
      <c r="BU75" s="45">
        <f t="shared" si="172"/>
        <v>48.762226645416895</v>
      </c>
      <c r="BV75" s="45">
        <f t="shared" si="172"/>
        <v>49.25880630769209</v>
      </c>
      <c r="BW75" s="45">
        <f t="shared" si="172"/>
        <v>49.747919799202641</v>
      </c>
      <c r="BX75" s="45">
        <f t="shared" si="172"/>
        <v>50.229713089533448</v>
      </c>
      <c r="BY75" s="45">
        <f t="shared" si="172"/>
        <v>50.704324076821273</v>
      </c>
      <c r="BZ75" s="45">
        <f t="shared" si="172"/>
        <v>51.171870107807536</v>
      </c>
      <c r="CA75" s="72">
        <f t="shared" si="172"/>
        <v>51.632436554336117</v>
      </c>
      <c r="CB75" s="45">
        <f t="shared" si="172"/>
        <v>52.086067107525864</v>
      </c>
      <c r="CC75" s="45">
        <f t="shared" si="172"/>
        <v>52.532757122948496</v>
      </c>
      <c r="CD75" s="45">
        <f t="shared" si="172"/>
        <v>52.97261413113597</v>
      </c>
      <c r="CE75" s="45">
        <f t="shared" si="172"/>
        <v>53.405734839674238</v>
      </c>
      <c r="CF75" s="45">
        <f t="shared" si="172"/>
        <v>53.832292919182791</v>
      </c>
      <c r="CG75" s="45">
        <f t="shared" si="172"/>
        <v>54.252527426000299</v>
      </c>
      <c r="CH75" s="72">
        <f t="shared" si="172"/>
        <v>54.666725387767137</v>
      </c>
      <c r="CI75" s="45">
        <f t="shared" si="172"/>
        <v>55.075197412576991</v>
      </c>
      <c r="CJ75" s="45">
        <f t="shared" si="172"/>
        <v>55.478245678681482</v>
      </c>
      <c r="CK75" s="45">
        <f t="shared" si="172"/>
        <v>55.876011496715428</v>
      </c>
      <c r="CL75" s="45">
        <f t="shared" si="172"/>
        <v>56.268547733937446</v>
      </c>
      <c r="CM75" s="45">
        <f t="shared" si="172"/>
        <v>56.655927876195989</v>
      </c>
      <c r="CN75" s="45">
        <f t="shared" si="172"/>
        <v>57.038250626711864</v>
      </c>
      <c r="CO75" s="72">
        <f t="shared" si="172"/>
        <v>57.41564274662889</v>
      </c>
      <c r="CP75" s="45">
        <f t="shared" si="172"/>
        <v>57.788259284811694</v>
      </c>
      <c r="CQ75" s="45">
        <f t="shared" si="172"/>
        <v>58.156280194338834</v>
      </c>
      <c r="CR75" s="45">
        <f t="shared" si="172"/>
        <v>58.519849057920396</v>
      </c>
      <c r="CS75" s="45">
        <f t="shared" si="172"/>
        <v>58.879093659122063</v>
      </c>
      <c r="CT75" s="45">
        <f t="shared" si="172"/>
        <v>59.234137871960243</v>
      </c>
      <c r="CU75" s="45">
        <f t="shared" si="172"/>
        <v>59.585099773311114</v>
      </c>
      <c r="CV75" s="72">
        <f t="shared" si="172"/>
        <v>59.932090831854516</v>
      </c>
      <c r="CW75" s="45">
        <f t="shared" si="172"/>
        <v>60.27521636331668</v>
      </c>
      <c r="CX75" s="45">
        <f t="shared" si="172"/>
        <v>60.614577347585453</v>
      </c>
      <c r="CY75" s="45">
        <f t="shared" si="172"/>
        <v>60.950273645458452</v>
      </c>
      <c r="CZ75" s="45">
        <f t="shared" si="172"/>
        <v>61.282406044209878</v>
      </c>
      <c r="DA75" s="45">
        <f t="shared" si="172"/>
        <v>61.611079330152315</v>
      </c>
      <c r="DB75" s="45">
        <f t="shared" si="172"/>
        <v>61.936399226062747</v>
      </c>
      <c r="DC75" s="45">
        <f t="shared" si="172"/>
        <v>62.258469263314055</v>
      </c>
      <c r="DD75" s="72">
        <f t="shared" si="172"/>
        <v>62.577387887851494</v>
      </c>
      <c r="DE75" s="45">
        <f t="shared" si="172"/>
        <v>62.893246177205619</v>
      </c>
      <c r="DF75" s="45">
        <f t="shared" si="172"/>
        <v>63.206126613190229</v>
      </c>
      <c r="DG75" s="45">
        <f t="shared" si="172"/>
        <v>63.516108443828031</v>
      </c>
      <c r="DH75" s="45">
        <f t="shared" si="172"/>
        <v>63.823270642841329</v>
      </c>
      <c r="DI75" s="45">
        <f t="shared" si="172"/>
        <v>64.127691849348139</v>
      </c>
      <c r="DJ75" s="45">
        <f t="shared" si="172"/>
        <v>64.42945007847203</v>
      </c>
      <c r="DK75" s="72">
        <f t="shared" si="172"/>
        <v>64.728622191209737</v>
      </c>
      <c r="DL75" s="45">
        <f t="shared" si="172"/>
        <v>65.025283145906243</v>
      </c>
      <c r="DM75" s="45">
        <f t="shared" si="172"/>
        <v>65.319505100040871</v>
      </c>
      <c r="DN75" s="45">
        <f t="shared" si="172"/>
        <v>65.611357859100252</v>
      </c>
      <c r="DO75" s="45">
        <f t="shared" si="172"/>
        <v>65.900909021242867</v>
      </c>
      <c r="DP75" s="45">
        <f t="shared" si="172"/>
        <v>66.188223860777939</v>
      </c>
      <c r="DQ75" s="45">
        <f t="shared" si="172"/>
        <v>66.47336539167037</v>
      </c>
      <c r="DR75" s="45">
        <f t="shared" si="172"/>
        <v>66.756394573078978</v>
      </c>
      <c r="DS75" s="45">
        <f t="shared" si="172"/>
        <v>67.037370599816811</v>
      </c>
    </row>
    <row r="76" spans="1:123" s="153" customFormat="1" x14ac:dyDescent="0.25">
      <c r="A76" s="152" t="s">
        <v>149</v>
      </c>
      <c r="I76" s="111">
        <f t="shared" ref="I76:AN76" si="173">I17+I28+I35+I43+I51+I58+I72</f>
        <v>535.88065269301433</v>
      </c>
      <c r="J76" s="111">
        <f t="shared" si="173"/>
        <v>597.28721270988456</v>
      </c>
      <c r="K76" s="111">
        <f t="shared" si="173"/>
        <v>620.42263805943242</v>
      </c>
      <c r="L76" s="111">
        <f t="shared" si="173"/>
        <v>646.62299940437561</v>
      </c>
      <c r="M76" s="111">
        <f t="shared" si="173"/>
        <v>676.46658173191963</v>
      </c>
      <c r="N76" s="111">
        <f t="shared" si="173"/>
        <v>710.6399376830044</v>
      </c>
      <c r="O76" s="111">
        <f t="shared" si="173"/>
        <v>749.95782134012984</v>
      </c>
      <c r="P76" s="111">
        <f t="shared" si="173"/>
        <v>795.38665170954948</v>
      </c>
      <c r="Q76" s="111">
        <f t="shared" si="173"/>
        <v>862.50279017632317</v>
      </c>
      <c r="R76" s="111">
        <f t="shared" si="173"/>
        <v>893.41012148524919</v>
      </c>
      <c r="S76" s="111">
        <f t="shared" si="173"/>
        <v>924.87997426473351</v>
      </c>
      <c r="T76" s="111">
        <f t="shared" si="173"/>
        <v>956.91632867597389</v>
      </c>
      <c r="U76" s="111">
        <f t="shared" si="173"/>
        <v>989.52374592331012</v>
      </c>
      <c r="V76" s="111">
        <f t="shared" si="173"/>
        <v>1022.7073490306543</v>
      </c>
      <c r="W76" s="111">
        <f t="shared" si="173"/>
        <v>1056.4727483266483</v>
      </c>
      <c r="X76" s="111">
        <f t="shared" si="173"/>
        <v>1090.8258805015039</v>
      </c>
      <c r="Y76" s="111">
        <f t="shared" si="173"/>
        <v>1126.3912253720687</v>
      </c>
      <c r="Z76" s="111">
        <f t="shared" si="173"/>
        <v>1162.119760224308</v>
      </c>
      <c r="AA76" s="111">
        <f t="shared" si="173"/>
        <v>1197.6985377206145</v>
      </c>
      <c r="AB76" s="111">
        <f t="shared" si="173"/>
        <v>1232.7483031292304</v>
      </c>
      <c r="AC76" s="111">
        <f t="shared" si="173"/>
        <v>1266.8110364447475</v>
      </c>
      <c r="AD76" s="111">
        <f t="shared" si="173"/>
        <v>1299.3351272717166</v>
      </c>
      <c r="AE76" s="111">
        <f t="shared" si="173"/>
        <v>1330.4594915578491</v>
      </c>
      <c r="AF76" s="111">
        <f t="shared" si="173"/>
        <v>1359.305004845005</v>
      </c>
      <c r="AG76" s="111">
        <f t="shared" si="173"/>
        <v>1388.5302117987528</v>
      </c>
      <c r="AH76" s="111">
        <f t="shared" si="173"/>
        <v>1418.0031965402579</v>
      </c>
      <c r="AI76" s="110">
        <f t="shared" si="173"/>
        <v>1447.5460163824246</v>
      </c>
      <c r="AJ76" s="172">
        <f t="shared" si="173"/>
        <v>1476.9255786755284</v>
      </c>
      <c r="AK76" s="111">
        <f t="shared" si="173"/>
        <v>1505.8428234949129</v>
      </c>
      <c r="AL76" s="111">
        <f t="shared" si="173"/>
        <v>1532.1341857223356</v>
      </c>
      <c r="AM76" s="111">
        <f t="shared" si="173"/>
        <v>1557.9970098241915</v>
      </c>
      <c r="AN76" s="111">
        <f t="shared" si="173"/>
        <v>1583.4794694324114</v>
      </c>
      <c r="AO76" s="111">
        <f t="shared" ref="AO76:BM76" si="174">AO17+AO28+AO35+AO43+AO51+AO58+AO72</f>
        <v>1608.5878505111014</v>
      </c>
      <c r="AP76" s="110">
        <f t="shared" si="174"/>
        <v>1633.3337081995064</v>
      </c>
      <c r="AQ76" s="172">
        <f t="shared" si="174"/>
        <v>1657.7336732646786</v>
      </c>
      <c r="AR76" s="111">
        <f t="shared" si="174"/>
        <v>1681.9371526560863</v>
      </c>
      <c r="AS76" s="111">
        <f t="shared" si="174"/>
        <v>1705.8425428161083</v>
      </c>
      <c r="AT76" s="111">
        <f t="shared" si="174"/>
        <v>1729.3599204858006</v>
      </c>
      <c r="AU76" s="111">
        <f t="shared" si="174"/>
        <v>1752.4792461524826</v>
      </c>
      <c r="AV76" s="111">
        <f t="shared" si="174"/>
        <v>1775.1497390950158</v>
      </c>
      <c r="AW76" s="110">
        <f t="shared" si="174"/>
        <v>1797.3348508901131</v>
      </c>
      <c r="AX76" s="172">
        <f t="shared" si="174"/>
        <v>1819.0154304097903</v>
      </c>
      <c r="AY76" s="151">
        <f t="shared" si="174"/>
        <v>1840.1866448403198</v>
      </c>
      <c r="AZ76" s="111">
        <f t="shared" si="174"/>
        <v>1860.8878686523969</v>
      </c>
      <c r="BA76" s="111">
        <f t="shared" si="174"/>
        <v>1881.2688620827589</v>
      </c>
      <c r="BB76" s="111">
        <f t="shared" si="174"/>
        <v>1901.382461364537</v>
      </c>
      <c r="BC76" s="111">
        <f t="shared" si="174"/>
        <v>1921.2089598195862</v>
      </c>
      <c r="BD76" s="110">
        <f t="shared" si="174"/>
        <v>1940.7266075040543</v>
      </c>
      <c r="BE76" s="172">
        <f t="shared" si="174"/>
        <v>1959.9144022393411</v>
      </c>
      <c r="BF76" s="111">
        <f t="shared" si="174"/>
        <v>1978.7544077007392</v>
      </c>
      <c r="BG76" s="111">
        <f t="shared" si="174"/>
        <v>1997.2484800417783</v>
      </c>
      <c r="BH76" s="111">
        <f t="shared" si="174"/>
        <v>2015.4276870062986</v>
      </c>
      <c r="BI76" s="111">
        <f t="shared" si="174"/>
        <v>2033.3164944949435</v>
      </c>
      <c r="BJ76" s="111">
        <f t="shared" si="174"/>
        <v>2050.922739013633</v>
      </c>
      <c r="BK76" s="110">
        <f t="shared" si="174"/>
        <v>2068.2560786959339</v>
      </c>
      <c r="BL76" s="172">
        <f t="shared" si="174"/>
        <v>2085.3261590575094</v>
      </c>
      <c r="BM76" s="111">
        <f t="shared" si="174"/>
        <v>2102.1416989887521</v>
      </c>
      <c r="BN76" s="111">
        <f t="shared" ref="BN76:DS76" si="175">BN17+BN28+BN35+BN43+BN51+BN58+BN72</f>
        <v>2118.7095281008101</v>
      </c>
      <c r="BO76" s="111">
        <f t="shared" si="175"/>
        <v>2135.0339470668519</v>
      </c>
      <c r="BP76" s="111">
        <f t="shared" si="175"/>
        <v>2151.117342947528</v>
      </c>
      <c r="BQ76" s="111">
        <f t="shared" si="175"/>
        <v>2166.9614715953353</v>
      </c>
      <c r="BR76" s="111">
        <f t="shared" si="175"/>
        <v>2182.5709197329543</v>
      </c>
      <c r="BS76" s="111">
        <f t="shared" si="175"/>
        <v>2197.9528712107008</v>
      </c>
      <c r="BT76" s="111">
        <f t="shared" si="175"/>
        <v>2213.1166376817728</v>
      </c>
      <c r="BU76" s="111">
        <f t="shared" si="175"/>
        <v>2228.072903814993</v>
      </c>
      <c r="BV76" s="111">
        <f t="shared" si="175"/>
        <v>2242.8313897800999</v>
      </c>
      <c r="BW76" s="111">
        <f t="shared" si="175"/>
        <v>2257.397602941172</v>
      </c>
      <c r="BX76" s="111">
        <f t="shared" si="175"/>
        <v>2271.7748245719963</v>
      </c>
      <c r="BY76" s="111">
        <f t="shared" si="175"/>
        <v>2285.9665569584304</v>
      </c>
      <c r="BZ76" s="111">
        <f t="shared" si="175"/>
        <v>2299.9767033846974</v>
      </c>
      <c r="CA76" s="111">
        <f t="shared" si="175"/>
        <v>2313.8097257776817</v>
      </c>
      <c r="CB76" s="111">
        <f t="shared" si="175"/>
        <v>2327.4707550855123</v>
      </c>
      <c r="CC76" s="111">
        <f t="shared" si="175"/>
        <v>2340.9655803756059</v>
      </c>
      <c r="CD76" s="111">
        <f t="shared" si="175"/>
        <v>2354.2992784664857</v>
      </c>
      <c r="CE76" s="111">
        <f t="shared" si="175"/>
        <v>2367.4766337370947</v>
      </c>
      <c r="CF76" s="111">
        <f t="shared" si="175"/>
        <v>2380.5023730121707</v>
      </c>
      <c r="CG76" s="111">
        <f t="shared" si="175"/>
        <v>2393.3810317107127</v>
      </c>
      <c r="CH76" s="111">
        <f t="shared" si="175"/>
        <v>2406.1168618825227</v>
      </c>
      <c r="CI76" s="111">
        <f t="shared" si="175"/>
        <v>2418.7137943289763</v>
      </c>
      <c r="CJ76" s="111">
        <f t="shared" si="175"/>
        <v>2431.1754654991514</v>
      </c>
      <c r="CK76" s="111">
        <f t="shared" si="175"/>
        <v>2443.5053681151626</v>
      </c>
      <c r="CL76" s="111">
        <f t="shared" si="175"/>
        <v>2455.7070317367425</v>
      </c>
      <c r="CM76" s="111">
        <f t="shared" si="175"/>
        <v>2467.7841172401404</v>
      </c>
      <c r="CN76" s="111">
        <f t="shared" si="175"/>
        <v>2479.7403353177615</v>
      </c>
      <c r="CO76" s="111">
        <f t="shared" si="175"/>
        <v>2491.5793531760892</v>
      </c>
      <c r="CP76" s="111">
        <f t="shared" si="175"/>
        <v>2503.3046991035708</v>
      </c>
      <c r="CQ76" s="111">
        <f t="shared" si="175"/>
        <v>2514.9196777203197</v>
      </c>
      <c r="CR76" s="111">
        <f t="shared" si="175"/>
        <v>2526.4273458458238</v>
      </c>
      <c r="CS76" s="111">
        <f t="shared" si="175"/>
        <v>2537.8306356944013</v>
      </c>
      <c r="CT76" s="111">
        <f t="shared" si="175"/>
        <v>2549.1324246286304</v>
      </c>
      <c r="CU76" s="111">
        <f t="shared" si="175"/>
        <v>2560.3355404034774</v>
      </c>
      <c r="CV76" s="111">
        <f t="shared" si="175"/>
        <v>2571.4427628264061</v>
      </c>
      <c r="CW76" s="111">
        <f t="shared" si="175"/>
        <v>2582.4568196309838</v>
      </c>
      <c r="CX76" s="111">
        <f t="shared" si="175"/>
        <v>2593.3803751280348</v>
      </c>
      <c r="CY76" s="111">
        <f t="shared" si="175"/>
        <v>2604.2160124582952</v>
      </c>
      <c r="CZ76" s="111">
        <f t="shared" si="175"/>
        <v>2614.9662424417143</v>
      </c>
      <c r="DA76" s="111">
        <f t="shared" si="175"/>
        <v>2625.6335011461069</v>
      </c>
      <c r="DB76" s="111">
        <f t="shared" si="175"/>
        <v>2636.2201415386817</v>
      </c>
      <c r="DC76" s="111">
        <f t="shared" si="175"/>
        <v>2646.728432332698</v>
      </c>
      <c r="DD76" s="111">
        <f t="shared" si="175"/>
        <v>2657.160563337382</v>
      </c>
      <c r="DE76" s="111">
        <f t="shared" si="175"/>
        <v>2667.5186557321663</v>
      </c>
      <c r="DF76" s="111">
        <f t="shared" si="175"/>
        <v>2677.8047747487967</v>
      </c>
      <c r="DG76" s="111">
        <f t="shared" si="175"/>
        <v>2688.0209387007412</v>
      </c>
      <c r="DH76" s="111">
        <f t="shared" si="175"/>
        <v>2698.1691188329482</v>
      </c>
      <c r="DI76" s="111">
        <f t="shared" si="175"/>
        <v>2708.2512336521827</v>
      </c>
      <c r="DJ76" s="111">
        <f t="shared" si="175"/>
        <v>2718.2691444333877</v>
      </c>
      <c r="DK76" s="111">
        <f t="shared" si="175"/>
        <v>2728.2246528245573</v>
      </c>
      <c r="DL76" s="111">
        <f t="shared" si="175"/>
        <v>2738.1195012926351</v>
      </c>
      <c r="DM76" s="111">
        <f t="shared" si="175"/>
        <v>2747.9553768013411</v>
      </c>
      <c r="DN76" s="111">
        <f t="shared" si="175"/>
        <v>2757.7339166474799</v>
      </c>
      <c r="DO76" s="111">
        <f t="shared" si="175"/>
        <v>2767.4567115015834</v>
      </c>
      <c r="DP76" s="111">
        <f t="shared" si="175"/>
        <v>2777.1253068435271</v>
      </c>
      <c r="DQ76" s="111">
        <f t="shared" si="175"/>
        <v>2786.7412042952506</v>
      </c>
      <c r="DR76" s="111">
        <f t="shared" si="175"/>
        <v>2796.3058626917045</v>
      </c>
      <c r="DS76" s="111">
        <f t="shared" si="175"/>
        <v>2805.820698875732</v>
      </c>
    </row>
    <row r="77" spans="1:123" x14ac:dyDescent="0.25">
      <c r="A77" s="150" t="s">
        <v>150</v>
      </c>
      <c r="I77" s="65">
        <f>I76/$B$5</f>
        <v>8.9313442115502382E-3</v>
      </c>
      <c r="J77" s="65">
        <f t="shared" ref="J77:BU77" si="176">J76/$B$5</f>
        <v>9.9547868784980766E-3</v>
      </c>
      <c r="K77" s="65">
        <f t="shared" si="176"/>
        <v>1.0340377300990541E-2</v>
      </c>
      <c r="L77" s="65">
        <f t="shared" si="176"/>
        <v>1.0777049990072927E-2</v>
      </c>
      <c r="M77" s="65">
        <f t="shared" si="176"/>
        <v>1.1274443028865327E-2</v>
      </c>
      <c r="N77" s="65">
        <f t="shared" si="176"/>
        <v>1.1843998961383407E-2</v>
      </c>
      <c r="O77" s="65">
        <f t="shared" si="176"/>
        <v>1.2499297022335498E-2</v>
      </c>
      <c r="P77" s="65">
        <f t="shared" si="176"/>
        <v>1.3256444195159159E-2</v>
      </c>
      <c r="Q77" s="65">
        <f t="shared" si="176"/>
        <v>1.4375046502938719E-2</v>
      </c>
      <c r="R77" s="65">
        <f t="shared" si="176"/>
        <v>1.489016869142082E-2</v>
      </c>
      <c r="S77" s="65">
        <f t="shared" si="176"/>
        <v>1.5414666237745558E-2</v>
      </c>
      <c r="T77" s="65">
        <f t="shared" si="176"/>
        <v>1.5948605477932899E-2</v>
      </c>
      <c r="U77" s="65">
        <f t="shared" si="176"/>
        <v>1.6492062432055168E-2</v>
      </c>
      <c r="V77" s="65">
        <f t="shared" si="176"/>
        <v>1.7045122483844238E-2</v>
      </c>
      <c r="W77" s="65">
        <f t="shared" si="176"/>
        <v>1.7607879138777472E-2</v>
      </c>
      <c r="X77" s="65">
        <f t="shared" si="176"/>
        <v>1.8180431341691731E-2</v>
      </c>
      <c r="Y77" s="65">
        <f t="shared" si="176"/>
        <v>1.8773187089534477E-2</v>
      </c>
      <c r="Z77" s="65">
        <f t="shared" si="176"/>
        <v>1.9368662670405132E-2</v>
      </c>
      <c r="AA77" s="65">
        <f t="shared" si="176"/>
        <v>1.9961642295343574E-2</v>
      </c>
      <c r="AB77" s="65">
        <f t="shared" si="176"/>
        <v>2.0545805052153841E-2</v>
      </c>
      <c r="AC77" s="65">
        <f t="shared" si="176"/>
        <v>2.1113517274079126E-2</v>
      </c>
      <c r="AD77" s="65">
        <f t="shared" si="176"/>
        <v>2.1655585454528611E-2</v>
      </c>
      <c r="AE77" s="65">
        <f t="shared" si="176"/>
        <v>2.2174324859297486E-2</v>
      </c>
      <c r="AF77" s="65">
        <f t="shared" si="176"/>
        <v>2.2655083414083416E-2</v>
      </c>
      <c r="AG77" s="65">
        <f t="shared" si="176"/>
        <v>2.314217019664588E-2</v>
      </c>
      <c r="AH77" s="65">
        <f t="shared" si="176"/>
        <v>2.3633386609004298E-2</v>
      </c>
      <c r="AI77" s="156">
        <f t="shared" si="176"/>
        <v>2.4125766939707076E-2</v>
      </c>
      <c r="AJ77" s="156">
        <f t="shared" si="176"/>
        <v>2.4615426311258806E-2</v>
      </c>
      <c r="AK77" s="65">
        <f t="shared" si="176"/>
        <v>2.509738039158188E-2</v>
      </c>
      <c r="AL77" s="65">
        <f t="shared" si="176"/>
        <v>2.5535569762038926E-2</v>
      </c>
      <c r="AM77" s="65">
        <f t="shared" si="176"/>
        <v>2.5966616830403192E-2</v>
      </c>
      <c r="AN77" s="65">
        <f t="shared" si="176"/>
        <v>2.6391324490540189E-2</v>
      </c>
      <c r="AO77" s="65">
        <f t="shared" si="176"/>
        <v>2.6809797508518356E-2</v>
      </c>
      <c r="AP77" s="156">
        <f t="shared" si="176"/>
        <v>2.7222228469991772E-2</v>
      </c>
      <c r="AQ77" s="156">
        <f t="shared" si="176"/>
        <v>2.762889455441131E-2</v>
      </c>
      <c r="AR77" s="65">
        <f t="shared" si="176"/>
        <v>2.8032285877601437E-2</v>
      </c>
      <c r="AS77" s="65">
        <f t="shared" si="176"/>
        <v>2.8430709046935138E-2</v>
      </c>
      <c r="AT77" s="65">
        <f t="shared" si="176"/>
        <v>2.882266534143001E-2</v>
      </c>
      <c r="AU77" s="65">
        <f t="shared" si="176"/>
        <v>2.9207987435874709E-2</v>
      </c>
      <c r="AV77" s="65">
        <f t="shared" si="176"/>
        <v>2.9585828984916931E-2</v>
      </c>
      <c r="AW77" s="156">
        <f t="shared" si="176"/>
        <v>2.9955580848168552E-2</v>
      </c>
      <c r="AX77" s="156">
        <f t="shared" si="176"/>
        <v>3.0316923840163171E-2</v>
      </c>
      <c r="AY77" s="65">
        <f t="shared" si="176"/>
        <v>3.0669777414005329E-2</v>
      </c>
      <c r="AZ77" s="65">
        <f t="shared" si="176"/>
        <v>3.1014797810873282E-2</v>
      </c>
      <c r="BA77" s="65">
        <f t="shared" si="176"/>
        <v>3.1354481034712646E-2</v>
      </c>
      <c r="BB77" s="65">
        <f t="shared" si="176"/>
        <v>3.1689707689408951E-2</v>
      </c>
      <c r="BC77" s="65">
        <f t="shared" si="176"/>
        <v>3.2020149330326438E-2</v>
      </c>
      <c r="BD77" s="156">
        <f t="shared" si="176"/>
        <v>3.2345443458400902E-2</v>
      </c>
      <c r="BE77" s="156">
        <f t="shared" si="176"/>
        <v>3.2665240037322352E-2</v>
      </c>
      <c r="BF77" s="65">
        <f t="shared" si="176"/>
        <v>3.2979240128345653E-2</v>
      </c>
      <c r="BG77" s="65">
        <f t="shared" si="176"/>
        <v>3.3287474667362975E-2</v>
      </c>
      <c r="BH77" s="65">
        <f t="shared" si="176"/>
        <v>3.3590461450104976E-2</v>
      </c>
      <c r="BI77" s="65">
        <f t="shared" si="176"/>
        <v>3.3888608241582394E-2</v>
      </c>
      <c r="BJ77" s="65">
        <f t="shared" si="176"/>
        <v>3.4182045650227214E-2</v>
      </c>
      <c r="BK77" s="156">
        <f t="shared" si="176"/>
        <v>3.4470934644932234E-2</v>
      </c>
      <c r="BL77" s="156">
        <f t="shared" si="176"/>
        <v>3.4755435984291823E-2</v>
      </c>
      <c r="BM77" s="65">
        <f t="shared" si="176"/>
        <v>3.5035694983145869E-2</v>
      </c>
      <c r="BN77" s="65">
        <f t="shared" si="176"/>
        <v>3.5311825468346832E-2</v>
      </c>
      <c r="BO77" s="65">
        <f t="shared" si="176"/>
        <v>3.5583899117780864E-2</v>
      </c>
      <c r="BP77" s="65">
        <f t="shared" si="176"/>
        <v>3.5851955715792132E-2</v>
      </c>
      <c r="BQ77" s="65">
        <f t="shared" si="176"/>
        <v>3.6116024526588922E-2</v>
      </c>
      <c r="BR77" s="65">
        <f t="shared" si="176"/>
        <v>3.6376181995549241E-2</v>
      </c>
      <c r="BS77" s="65">
        <f t="shared" si="176"/>
        <v>3.6632547853511679E-2</v>
      </c>
      <c r="BT77" s="65">
        <f t="shared" si="176"/>
        <v>3.6885277294696213E-2</v>
      </c>
      <c r="BU77" s="65">
        <f t="shared" si="176"/>
        <v>3.7134548396916552E-2</v>
      </c>
      <c r="BV77" s="65">
        <f t="shared" ref="BV77:DS77" si="177">BV76/$B$5</f>
        <v>3.7380523163001667E-2</v>
      </c>
      <c r="BW77" s="65">
        <f t="shared" si="177"/>
        <v>3.7623293382352867E-2</v>
      </c>
      <c r="BX77" s="65">
        <f t="shared" si="177"/>
        <v>3.7862913742866607E-2</v>
      </c>
      <c r="BY77" s="65">
        <f t="shared" si="177"/>
        <v>3.8099442615973839E-2</v>
      </c>
      <c r="BZ77" s="65">
        <f t="shared" si="177"/>
        <v>3.8332945056411626E-2</v>
      </c>
      <c r="CA77" s="65">
        <f t="shared" si="177"/>
        <v>3.8563495429628031E-2</v>
      </c>
      <c r="CB77" s="65">
        <f t="shared" si="177"/>
        <v>3.8791179251425209E-2</v>
      </c>
      <c r="CC77" s="65">
        <f t="shared" si="177"/>
        <v>3.9016093006260098E-2</v>
      </c>
      <c r="CD77" s="65">
        <f t="shared" si="177"/>
        <v>3.9238321307774764E-2</v>
      </c>
      <c r="CE77" s="65">
        <f t="shared" si="177"/>
        <v>3.9457943895618248E-2</v>
      </c>
      <c r="CF77" s="65">
        <f t="shared" si="177"/>
        <v>3.9675039550202844E-2</v>
      </c>
      <c r="CG77" s="65">
        <f t="shared" si="177"/>
        <v>3.9889683861845208E-2</v>
      </c>
      <c r="CH77" s="65">
        <f t="shared" si="177"/>
        <v>4.0101947698042047E-2</v>
      </c>
      <c r="CI77" s="65">
        <f t="shared" si="177"/>
        <v>4.0311896572149605E-2</v>
      </c>
      <c r="CJ77" s="65">
        <f t="shared" si="177"/>
        <v>4.0519591091652526E-2</v>
      </c>
      <c r="CK77" s="65">
        <f t="shared" si="177"/>
        <v>4.0725089468586044E-2</v>
      </c>
      <c r="CL77" s="65">
        <f t="shared" si="177"/>
        <v>4.0928450528945705E-2</v>
      </c>
      <c r="CM77" s="65">
        <f t="shared" si="177"/>
        <v>4.1129735287335677E-2</v>
      </c>
      <c r="CN77" s="65">
        <f t="shared" si="177"/>
        <v>4.1329005588629356E-2</v>
      </c>
      <c r="CO77" s="65">
        <f t="shared" si="177"/>
        <v>4.152632255293482E-2</v>
      </c>
      <c r="CP77" s="65">
        <f t="shared" si="177"/>
        <v>4.1721744985059511E-2</v>
      </c>
      <c r="CQ77" s="65">
        <f t="shared" si="177"/>
        <v>4.1915327962005325E-2</v>
      </c>
      <c r="CR77" s="65">
        <f t="shared" si="177"/>
        <v>4.2107122430763727E-2</v>
      </c>
      <c r="CS77" s="65">
        <f t="shared" si="177"/>
        <v>4.2297177261573352E-2</v>
      </c>
      <c r="CT77" s="65">
        <f t="shared" si="177"/>
        <v>4.2485540410477175E-2</v>
      </c>
      <c r="CU77" s="65">
        <f t="shared" si="177"/>
        <v>4.2672259006724625E-2</v>
      </c>
      <c r="CV77" s="65">
        <f t="shared" si="177"/>
        <v>4.2857379380440104E-2</v>
      </c>
      <c r="CW77" s="65">
        <f t="shared" si="177"/>
        <v>4.3040946993849728E-2</v>
      </c>
      <c r="CX77" s="65">
        <f t="shared" si="177"/>
        <v>4.3223006252133912E-2</v>
      </c>
      <c r="CY77" s="65">
        <f t="shared" si="177"/>
        <v>4.3403600207638254E-2</v>
      </c>
      <c r="CZ77" s="65">
        <f t="shared" si="177"/>
        <v>4.3582770707361905E-2</v>
      </c>
      <c r="DA77" s="65">
        <f t="shared" si="177"/>
        <v>4.3760558352435114E-2</v>
      </c>
      <c r="DB77" s="65">
        <f t="shared" si="177"/>
        <v>4.3937002358978031E-2</v>
      </c>
      <c r="DC77" s="65">
        <f t="shared" si="177"/>
        <v>4.4112140538878304E-2</v>
      </c>
      <c r="DD77" s="65">
        <f t="shared" si="177"/>
        <v>4.4286009388956368E-2</v>
      </c>
      <c r="DE77" s="65">
        <f t="shared" si="177"/>
        <v>4.4458644262202772E-2</v>
      </c>
      <c r="DF77" s="65">
        <f t="shared" si="177"/>
        <v>4.4630079579146609E-2</v>
      </c>
      <c r="DG77" s="65">
        <f t="shared" si="177"/>
        <v>4.4800348978345686E-2</v>
      </c>
      <c r="DH77" s="65">
        <f t="shared" si="177"/>
        <v>4.4969485313882472E-2</v>
      </c>
      <c r="DI77" s="65">
        <f t="shared" si="177"/>
        <v>4.5137520560869712E-2</v>
      </c>
      <c r="DJ77" s="65">
        <f t="shared" si="177"/>
        <v>4.5304485740556462E-2</v>
      </c>
      <c r="DK77" s="65">
        <f t="shared" si="177"/>
        <v>4.547041088040929E-2</v>
      </c>
      <c r="DL77" s="65">
        <f t="shared" si="177"/>
        <v>4.5635325021543917E-2</v>
      </c>
      <c r="DM77" s="65">
        <f t="shared" si="177"/>
        <v>4.5799256280022349E-2</v>
      </c>
      <c r="DN77" s="65">
        <f t="shared" si="177"/>
        <v>4.5962231944124667E-2</v>
      </c>
      <c r="DO77" s="65">
        <f t="shared" si="177"/>
        <v>4.6124278525026388E-2</v>
      </c>
      <c r="DP77" s="65">
        <f t="shared" si="177"/>
        <v>4.628542178072545E-2</v>
      </c>
      <c r="DQ77" s="65">
        <f t="shared" si="177"/>
        <v>4.6445686738254173E-2</v>
      </c>
      <c r="DR77" s="65">
        <f t="shared" si="177"/>
        <v>4.6605097711528411E-2</v>
      </c>
      <c r="DS77" s="65">
        <f t="shared" si="177"/>
        <v>4.6763678314595533E-2</v>
      </c>
    </row>
    <row r="78" spans="1:123" x14ac:dyDescent="0.25">
      <c r="I78" s="18"/>
    </row>
    <row r="79" spans="1:123" s="59" customFormat="1" ht="12" x14ac:dyDescent="0.2">
      <c r="A79" s="78" t="s">
        <v>116</v>
      </c>
      <c r="C79" s="51">
        <f t="shared" ref="C79:AH79" si="178">C16</f>
        <v>43892</v>
      </c>
      <c r="D79" s="51">
        <f t="shared" si="178"/>
        <v>43893</v>
      </c>
      <c r="E79" s="51">
        <f t="shared" si="178"/>
        <v>43894</v>
      </c>
      <c r="F79" s="51">
        <f t="shared" si="178"/>
        <v>43895</v>
      </c>
      <c r="G79" s="51">
        <f t="shared" si="178"/>
        <v>43896</v>
      </c>
      <c r="H79" s="51">
        <f t="shared" si="178"/>
        <v>43897</v>
      </c>
      <c r="I79" s="51">
        <f t="shared" si="178"/>
        <v>43898</v>
      </c>
      <c r="J79" s="51">
        <f t="shared" si="178"/>
        <v>43899</v>
      </c>
      <c r="K79" s="51">
        <f t="shared" si="178"/>
        <v>43900</v>
      </c>
      <c r="L79" s="51">
        <f t="shared" si="178"/>
        <v>43901</v>
      </c>
      <c r="M79" s="51">
        <f t="shared" si="178"/>
        <v>43902</v>
      </c>
      <c r="N79" s="51">
        <f t="shared" si="178"/>
        <v>43903</v>
      </c>
      <c r="O79" s="51">
        <f t="shared" si="178"/>
        <v>43904</v>
      </c>
      <c r="P79" s="68">
        <f t="shared" si="178"/>
        <v>43905</v>
      </c>
      <c r="Q79" s="51">
        <f t="shared" si="178"/>
        <v>43906</v>
      </c>
      <c r="R79" s="51">
        <f t="shared" si="178"/>
        <v>43907</v>
      </c>
      <c r="S79" s="51">
        <f t="shared" si="178"/>
        <v>43908</v>
      </c>
      <c r="T79" s="51">
        <f t="shared" si="178"/>
        <v>43909</v>
      </c>
      <c r="U79" s="51">
        <f t="shared" si="178"/>
        <v>43910</v>
      </c>
      <c r="V79" s="51">
        <f t="shared" si="178"/>
        <v>43911</v>
      </c>
      <c r="W79" s="68">
        <f t="shared" si="178"/>
        <v>43912</v>
      </c>
      <c r="X79" s="51">
        <f t="shared" si="178"/>
        <v>43913</v>
      </c>
      <c r="Y79" s="51">
        <f t="shared" si="178"/>
        <v>43914</v>
      </c>
      <c r="Z79" s="51">
        <f t="shared" si="178"/>
        <v>43915</v>
      </c>
      <c r="AA79" s="51">
        <f t="shared" si="178"/>
        <v>43916</v>
      </c>
      <c r="AB79" s="51">
        <f t="shared" si="178"/>
        <v>43917</v>
      </c>
      <c r="AC79" s="51">
        <f t="shared" si="178"/>
        <v>43918</v>
      </c>
      <c r="AD79" s="68">
        <f t="shared" si="178"/>
        <v>43919</v>
      </c>
      <c r="AE79" s="51">
        <f t="shared" si="178"/>
        <v>43920</v>
      </c>
      <c r="AF79" s="51">
        <f t="shared" si="178"/>
        <v>43921</v>
      </c>
      <c r="AG79" s="51">
        <f t="shared" si="178"/>
        <v>43922</v>
      </c>
      <c r="AH79" s="51">
        <f t="shared" si="178"/>
        <v>43923</v>
      </c>
      <c r="AI79" s="51">
        <f t="shared" ref="AI79:BM79" si="179">AI16</f>
        <v>43924</v>
      </c>
      <c r="AJ79" s="159">
        <f t="shared" si="179"/>
        <v>43925</v>
      </c>
      <c r="AK79" s="68">
        <f t="shared" si="179"/>
        <v>43926</v>
      </c>
      <c r="AL79" s="51">
        <f t="shared" si="179"/>
        <v>43927</v>
      </c>
      <c r="AM79" s="51">
        <f t="shared" si="179"/>
        <v>43928</v>
      </c>
      <c r="AN79" s="51">
        <f t="shared" si="179"/>
        <v>43929</v>
      </c>
      <c r="AO79" s="51">
        <f t="shared" si="179"/>
        <v>43930</v>
      </c>
      <c r="AP79" s="51">
        <f t="shared" si="179"/>
        <v>43931</v>
      </c>
      <c r="AQ79" s="159">
        <f t="shared" si="179"/>
        <v>43932</v>
      </c>
      <c r="AR79" s="68">
        <f t="shared" si="179"/>
        <v>43933</v>
      </c>
      <c r="AS79" s="51">
        <f t="shared" si="179"/>
        <v>43934</v>
      </c>
      <c r="AT79" s="51">
        <f t="shared" si="179"/>
        <v>43935</v>
      </c>
      <c r="AU79" s="51">
        <f t="shared" si="179"/>
        <v>43936</v>
      </c>
      <c r="AV79" s="51">
        <f t="shared" si="179"/>
        <v>43937</v>
      </c>
      <c r="AW79" s="51">
        <f t="shared" si="179"/>
        <v>43938</v>
      </c>
      <c r="AX79" s="159">
        <f t="shared" si="179"/>
        <v>43939</v>
      </c>
      <c r="AY79" s="68">
        <f t="shared" si="179"/>
        <v>43940</v>
      </c>
      <c r="AZ79" s="51">
        <f t="shared" si="179"/>
        <v>43941</v>
      </c>
      <c r="BA79" s="51">
        <f t="shared" si="179"/>
        <v>43942</v>
      </c>
      <c r="BB79" s="51">
        <f t="shared" si="179"/>
        <v>43943</v>
      </c>
      <c r="BC79" s="51">
        <f t="shared" si="179"/>
        <v>43944</v>
      </c>
      <c r="BD79" s="51">
        <f t="shared" si="179"/>
        <v>43945</v>
      </c>
      <c r="BE79" s="159">
        <f t="shared" si="179"/>
        <v>43946</v>
      </c>
      <c r="BF79" s="68">
        <f t="shared" si="179"/>
        <v>43947</v>
      </c>
      <c r="BG79" s="51">
        <f t="shared" si="179"/>
        <v>43948</v>
      </c>
      <c r="BH79" s="51">
        <f t="shared" si="179"/>
        <v>43949</v>
      </c>
      <c r="BI79" s="51">
        <f t="shared" si="179"/>
        <v>43950</v>
      </c>
      <c r="BJ79" s="51">
        <f t="shared" si="179"/>
        <v>43951</v>
      </c>
      <c r="BK79" s="51">
        <f t="shared" si="179"/>
        <v>43952</v>
      </c>
      <c r="BL79" s="159">
        <f t="shared" si="179"/>
        <v>43953</v>
      </c>
      <c r="BM79" s="68">
        <f t="shared" si="179"/>
        <v>43954</v>
      </c>
      <c r="BN79" s="51">
        <f t="shared" ref="BN79:DS79" si="180">BN16</f>
        <v>43955</v>
      </c>
      <c r="BO79" s="51">
        <f t="shared" si="180"/>
        <v>43956</v>
      </c>
      <c r="BP79" s="51">
        <f t="shared" si="180"/>
        <v>43957</v>
      </c>
      <c r="BQ79" s="51">
        <f t="shared" si="180"/>
        <v>43958</v>
      </c>
      <c r="BR79" s="51">
        <f t="shared" si="180"/>
        <v>43959</v>
      </c>
      <c r="BS79" s="51">
        <f t="shared" si="180"/>
        <v>43960</v>
      </c>
      <c r="BT79" s="68">
        <f t="shared" si="180"/>
        <v>43961</v>
      </c>
      <c r="BU79" s="51">
        <f t="shared" si="180"/>
        <v>43962</v>
      </c>
      <c r="BV79" s="51">
        <f t="shared" si="180"/>
        <v>43963</v>
      </c>
      <c r="BW79" s="51">
        <f t="shared" si="180"/>
        <v>43964</v>
      </c>
      <c r="BX79" s="51">
        <f t="shared" si="180"/>
        <v>43965</v>
      </c>
      <c r="BY79" s="51">
        <f t="shared" si="180"/>
        <v>43966</v>
      </c>
      <c r="BZ79" s="51">
        <f t="shared" si="180"/>
        <v>43967</v>
      </c>
      <c r="CA79" s="68">
        <f t="shared" si="180"/>
        <v>43968</v>
      </c>
      <c r="CB79" s="51">
        <f t="shared" si="180"/>
        <v>43969</v>
      </c>
      <c r="CC79" s="51">
        <f t="shared" si="180"/>
        <v>43970</v>
      </c>
      <c r="CD79" s="51">
        <f t="shared" si="180"/>
        <v>43971</v>
      </c>
      <c r="CE79" s="51">
        <f t="shared" si="180"/>
        <v>43972</v>
      </c>
      <c r="CF79" s="51">
        <f t="shared" si="180"/>
        <v>43973</v>
      </c>
      <c r="CG79" s="51">
        <f t="shared" si="180"/>
        <v>43974</v>
      </c>
      <c r="CH79" s="68">
        <f t="shared" si="180"/>
        <v>43975</v>
      </c>
      <c r="CI79" s="51">
        <f t="shared" si="180"/>
        <v>43976</v>
      </c>
      <c r="CJ79" s="51">
        <f t="shared" si="180"/>
        <v>43977</v>
      </c>
      <c r="CK79" s="51">
        <f t="shared" si="180"/>
        <v>43978</v>
      </c>
      <c r="CL79" s="51">
        <f t="shared" si="180"/>
        <v>43979</v>
      </c>
      <c r="CM79" s="51">
        <f t="shared" si="180"/>
        <v>43980</v>
      </c>
      <c r="CN79" s="51">
        <f t="shared" si="180"/>
        <v>43981</v>
      </c>
      <c r="CO79" s="68">
        <f t="shared" si="180"/>
        <v>43982</v>
      </c>
      <c r="CP79" s="51">
        <f t="shared" si="180"/>
        <v>43983</v>
      </c>
      <c r="CQ79" s="51">
        <f t="shared" si="180"/>
        <v>43984</v>
      </c>
      <c r="CR79" s="51">
        <f t="shared" si="180"/>
        <v>43985</v>
      </c>
      <c r="CS79" s="51">
        <f t="shared" si="180"/>
        <v>43986</v>
      </c>
      <c r="CT79" s="51">
        <f t="shared" si="180"/>
        <v>43987</v>
      </c>
      <c r="CU79" s="51">
        <f t="shared" si="180"/>
        <v>43988</v>
      </c>
      <c r="CV79" s="68">
        <f t="shared" si="180"/>
        <v>43989</v>
      </c>
      <c r="CW79" s="51">
        <f t="shared" si="180"/>
        <v>43990</v>
      </c>
      <c r="CX79" s="51">
        <f t="shared" si="180"/>
        <v>43991</v>
      </c>
      <c r="CY79" s="51">
        <f t="shared" si="180"/>
        <v>43992</v>
      </c>
      <c r="CZ79" s="51">
        <f t="shared" si="180"/>
        <v>43993</v>
      </c>
      <c r="DA79" s="51">
        <f t="shared" si="180"/>
        <v>43994</v>
      </c>
      <c r="DB79" s="51">
        <f t="shared" si="180"/>
        <v>43995</v>
      </c>
      <c r="DC79" s="51">
        <f t="shared" si="180"/>
        <v>43996</v>
      </c>
      <c r="DD79" s="68">
        <f t="shared" si="180"/>
        <v>43997</v>
      </c>
      <c r="DE79" s="51">
        <f t="shared" si="180"/>
        <v>43998</v>
      </c>
      <c r="DF79" s="51">
        <f t="shared" si="180"/>
        <v>43999</v>
      </c>
      <c r="DG79" s="51">
        <f t="shared" si="180"/>
        <v>44000</v>
      </c>
      <c r="DH79" s="51">
        <f t="shared" si="180"/>
        <v>44001</v>
      </c>
      <c r="DI79" s="51">
        <f t="shared" si="180"/>
        <v>44002</v>
      </c>
      <c r="DJ79" s="51">
        <f t="shared" si="180"/>
        <v>44003</v>
      </c>
      <c r="DK79" s="68">
        <f t="shared" si="180"/>
        <v>44004</v>
      </c>
      <c r="DL79" s="51">
        <f t="shared" si="180"/>
        <v>44005</v>
      </c>
      <c r="DM79" s="51">
        <f t="shared" si="180"/>
        <v>44006</v>
      </c>
      <c r="DN79" s="51">
        <f t="shared" si="180"/>
        <v>44007</v>
      </c>
      <c r="DO79" s="51">
        <f t="shared" si="180"/>
        <v>44008</v>
      </c>
      <c r="DP79" s="51">
        <f t="shared" si="180"/>
        <v>44009</v>
      </c>
      <c r="DQ79" s="51">
        <f t="shared" si="180"/>
        <v>44010</v>
      </c>
      <c r="DR79" s="51">
        <f t="shared" si="180"/>
        <v>44011</v>
      </c>
      <c r="DS79" s="51">
        <f t="shared" si="180"/>
        <v>44012</v>
      </c>
    </row>
    <row r="80" spans="1:123" x14ac:dyDescent="0.25">
      <c r="A80" s="45"/>
      <c r="B80" t="s">
        <v>1</v>
      </c>
      <c r="C80" s="53">
        <f>C14</f>
        <v>2.5594041188623162</v>
      </c>
      <c r="D80" s="53">
        <f t="shared" ref="D80:BO80" si="181">D14</f>
        <v>3.0535744557564182</v>
      </c>
      <c r="E80" s="53">
        <f t="shared" si="181"/>
        <v>3.6416371566603991</v>
      </c>
      <c r="F80" s="53">
        <f t="shared" si="181"/>
        <v>4.3414317707361372</v>
      </c>
      <c r="G80" s="53">
        <f t="shared" si="181"/>
        <v>5.1741873614862657</v>
      </c>
      <c r="H80" s="53">
        <f t="shared" si="181"/>
        <v>6.1651665144789174</v>
      </c>
      <c r="I80" s="53">
        <f t="shared" si="181"/>
        <v>7.3444317065401732</v>
      </c>
      <c r="J80" s="53">
        <f t="shared" si="181"/>
        <v>8.2727341926974383</v>
      </c>
      <c r="K80" s="53">
        <f t="shared" si="181"/>
        <v>9.377190664805978</v>
      </c>
      <c r="L80" s="53">
        <f t="shared" si="181"/>
        <v>10.691270380196535</v>
      </c>
      <c r="M80" s="53">
        <f t="shared" si="181"/>
        <v>12.254801755092693</v>
      </c>
      <c r="N80" s="53">
        <f t="shared" si="181"/>
        <v>14.115180604800516</v>
      </c>
      <c r="O80" s="53">
        <f t="shared" si="181"/>
        <v>16.32880794953422</v>
      </c>
      <c r="P80" s="53">
        <f t="shared" si="181"/>
        <v>18.962801003348723</v>
      </c>
      <c r="Q80" s="53">
        <f t="shared" si="181"/>
        <v>22.095994018632563</v>
      </c>
      <c r="R80" s="53">
        <f t="shared" si="181"/>
        <v>25.823234988064915</v>
      </c>
      <c r="S80" s="53">
        <f t="shared" si="181"/>
        <v>30.257393022933989</v>
      </c>
      <c r="T80" s="53">
        <f t="shared" si="181"/>
        <v>35.532782365672773</v>
      </c>
      <c r="U80" s="53">
        <f t="shared" si="181"/>
        <v>41.809236964776503</v>
      </c>
      <c r="V80" s="53">
        <f t="shared" si="181"/>
        <v>49.276959218954516</v>
      </c>
      <c r="W80" s="53">
        <f t="shared" si="181"/>
        <v>58.162289982670934</v>
      </c>
      <c r="X80" s="53">
        <f t="shared" si="181"/>
        <v>65.635876897939795</v>
      </c>
      <c r="Y80" s="53">
        <f t="shared" si="181"/>
        <v>69.124738999211218</v>
      </c>
      <c r="Z80" s="53">
        <f t="shared" si="181"/>
        <v>73.070062448399611</v>
      </c>
      <c r="AA80" s="53">
        <f t="shared" si="181"/>
        <v>77.55748634350725</v>
      </c>
      <c r="AB80" s="53">
        <f t="shared" si="181"/>
        <v>82.688764467633803</v>
      </c>
      <c r="AC80" s="53">
        <f t="shared" si="181"/>
        <v>88.584764997888584</v>
      </c>
      <c r="AD80" s="53">
        <f t="shared" si="181"/>
        <v>95.389015054669912</v>
      </c>
      <c r="AE80" s="53">
        <f t="shared" si="181"/>
        <v>103.32230159981385</v>
      </c>
      <c r="AF80" s="53">
        <f t="shared" si="181"/>
        <v>107.08518253301257</v>
      </c>
      <c r="AG80" s="53">
        <f t="shared" si="181"/>
        <v>110.90897814420681</v>
      </c>
      <c r="AH80" s="53">
        <f t="shared" si="181"/>
        <v>114.79084622153927</v>
      </c>
      <c r="AI80" s="53">
        <f t="shared" si="181"/>
        <v>118.72731537691466</v>
      </c>
      <c r="AJ80" s="53">
        <f t="shared" si="181"/>
        <v>122.71414997534545</v>
      </c>
      <c r="AK80" s="53">
        <f t="shared" si="181"/>
        <v>126.74618315945033</v>
      </c>
      <c r="AL80" s="53">
        <f t="shared" si="181"/>
        <v>130.81710939939666</v>
      </c>
      <c r="AM80" s="53">
        <f t="shared" si="181"/>
        <v>135.00851612741511</v>
      </c>
      <c r="AN80" s="53">
        <f t="shared" si="181"/>
        <v>139.23231935320817</v>
      </c>
      <c r="AO80" s="53">
        <f t="shared" si="181"/>
        <v>143.45382987186096</v>
      </c>
      <c r="AP80" s="53">
        <f t="shared" si="181"/>
        <v>147.63079419869672</v>
      </c>
      <c r="AQ80" s="53">
        <f t="shared" si="181"/>
        <v>151.71196997988451</v>
      </c>
      <c r="AR80" s="53">
        <f t="shared" si="181"/>
        <v>155.63543197734663</v>
      </c>
      <c r="AS80" s="53">
        <f t="shared" si="181"/>
        <v>159.32655713026625</v>
      </c>
      <c r="AT80" s="53">
        <f t="shared" si="181"/>
        <v>162.7109573066231</v>
      </c>
      <c r="AU80" s="53">
        <f t="shared" si="181"/>
        <v>166.1476616488809</v>
      </c>
      <c r="AV80" s="53">
        <f t="shared" si="181"/>
        <v>169.62566664257207</v>
      </c>
      <c r="AW80" s="53">
        <f t="shared" si="181"/>
        <v>173.12956222552253</v>
      </c>
      <c r="AX80" s="53">
        <f t="shared" si="181"/>
        <v>176.63855417133482</v>
      </c>
      <c r="AY80" s="53">
        <f t="shared" si="181"/>
        <v>180.12453754457999</v>
      </c>
      <c r="AZ80" s="53">
        <f t="shared" si="181"/>
        <v>183.33099366948011</v>
      </c>
      <c r="BA80" s="53">
        <f t="shared" si="181"/>
        <v>186.44008661062864</v>
      </c>
      <c r="BB80" s="53">
        <f t="shared" si="181"/>
        <v>189.50075959505801</v>
      </c>
      <c r="BC80" s="53">
        <f t="shared" si="181"/>
        <v>192.51392554846674</v>
      </c>
      <c r="BD80" s="53">
        <f t="shared" si="181"/>
        <v>195.48132838328053</v>
      </c>
      <c r="BE80" s="53">
        <f t="shared" si="181"/>
        <v>198.4055618393846</v>
      </c>
      <c r="BF80" s="53">
        <f t="shared" si="181"/>
        <v>201.2900883460479</v>
      </c>
      <c r="BG80" s="53">
        <f t="shared" si="181"/>
        <v>204.13925834941548</v>
      </c>
      <c r="BH80" s="53">
        <f t="shared" si="181"/>
        <v>206.94106415994546</v>
      </c>
      <c r="BI80" s="53">
        <f t="shared" si="181"/>
        <v>209.70028480559995</v>
      </c>
      <c r="BJ80" s="53">
        <f t="shared" si="181"/>
        <v>212.41018255193046</v>
      </c>
      <c r="BK80" s="53">
        <f t="shared" si="181"/>
        <v>215.06548771742274</v>
      </c>
      <c r="BL80" s="53">
        <f t="shared" si="181"/>
        <v>217.66285819052968</v>
      </c>
      <c r="BM80" s="53">
        <f t="shared" si="181"/>
        <v>220.20141289309962</v>
      </c>
      <c r="BN80" s="53">
        <f t="shared" si="181"/>
        <v>222.68331875008596</v>
      </c>
      <c r="BO80" s="53">
        <f t="shared" si="181"/>
        <v>225.12741746948296</v>
      </c>
      <c r="BP80" s="53">
        <f t="shared" ref="BP80:DS80" si="182">BP14</f>
        <v>227.54233044782583</v>
      </c>
      <c r="BQ80" s="53">
        <f t="shared" si="182"/>
        <v>229.92607757146862</v>
      </c>
      <c r="BR80" s="53">
        <f t="shared" si="182"/>
        <v>232.27644336539439</v>
      </c>
      <c r="BS80" s="53">
        <f t="shared" si="182"/>
        <v>234.59115000111444</v>
      </c>
      <c r="BT80" s="53">
        <f t="shared" si="182"/>
        <v>236.86808975441642</v>
      </c>
      <c r="BU80" s="53">
        <f t="shared" si="182"/>
        <v>239.10562085732974</v>
      </c>
      <c r="BV80" s="53">
        <f t="shared" si="182"/>
        <v>241.30718420367552</v>
      </c>
      <c r="BW80" s="53">
        <f t="shared" si="182"/>
        <v>243.47481523776409</v>
      </c>
      <c r="BX80" s="53">
        <f t="shared" si="182"/>
        <v>245.60958778187711</v>
      </c>
      <c r="BY80" s="53">
        <f t="shared" si="182"/>
        <v>247.71273101663849</v>
      </c>
      <c r="BZ80" s="53">
        <f t="shared" si="182"/>
        <v>249.78552964783489</v>
      </c>
      <c r="CA80" s="53">
        <f t="shared" si="182"/>
        <v>251.82920921831948</v>
      </c>
      <c r="CB80" s="53">
        <f t="shared" si="182"/>
        <v>253.84481291781924</v>
      </c>
      <c r="CC80" s="53">
        <f t="shared" si="182"/>
        <v>255.83307300884286</v>
      </c>
      <c r="CD80" s="53">
        <f t="shared" si="182"/>
        <v>257.7943835138708</v>
      </c>
      <c r="CE80" s="53">
        <f t="shared" si="182"/>
        <v>259.72878695073842</v>
      </c>
      <c r="CF80" s="53">
        <f t="shared" si="182"/>
        <v>261.63665324375381</v>
      </c>
      <c r="CG80" s="53">
        <f t="shared" si="182"/>
        <v>263.51866585471203</v>
      </c>
      <c r="CH80" s="53">
        <f t="shared" si="182"/>
        <v>265.37578193444187</v>
      </c>
      <c r="CI80" s="53">
        <f t="shared" si="182"/>
        <v>267.20916061316666</v>
      </c>
      <c r="CJ80" s="53">
        <f t="shared" si="182"/>
        <v>269.0200546837703</v>
      </c>
      <c r="CK80" s="53">
        <f t="shared" si="182"/>
        <v>270.80915629051583</v>
      </c>
      <c r="CL80" s="53">
        <f t="shared" si="182"/>
        <v>272.57687516868941</v>
      </c>
      <c r="CM80" s="53">
        <f t="shared" si="182"/>
        <v>274.32362320036464</v>
      </c>
      <c r="CN80" s="53">
        <f t="shared" si="182"/>
        <v>276.04983522945548</v>
      </c>
      <c r="CO80" s="53">
        <f t="shared" si="182"/>
        <v>277.75598917917347</v>
      </c>
      <c r="CP80" s="53">
        <f t="shared" si="182"/>
        <v>279.44262301290325</v>
      </c>
      <c r="CQ80" s="53">
        <f t="shared" si="182"/>
        <v>281.11034514065028</v>
      </c>
      <c r="CR80" s="53">
        <f t="shared" si="182"/>
        <v>282.75972434345226</v>
      </c>
      <c r="CS80" s="53">
        <f t="shared" si="182"/>
        <v>284.39130857680027</v>
      </c>
      <c r="CT80" s="53">
        <f t="shared" si="182"/>
        <v>286.00564764472125</v>
      </c>
      <c r="CU80" s="53">
        <f t="shared" si="182"/>
        <v>287.60327453170169</v>
      </c>
      <c r="CV80" s="53">
        <f t="shared" si="182"/>
        <v>289.18469115461801</v>
      </c>
      <c r="CW80" s="53">
        <f t="shared" si="182"/>
        <v>290.75036005174923</v>
      </c>
      <c r="CX80" s="53">
        <f t="shared" si="182"/>
        <v>292.30070345842512</v>
      </c>
      <c r="CY80" s="53">
        <f t="shared" si="182"/>
        <v>293.83611112346648</v>
      </c>
      <c r="CZ80" s="53">
        <f t="shared" si="182"/>
        <v>295.35697014932077</v>
      </c>
      <c r="DA80" s="53">
        <f t="shared" si="182"/>
        <v>296.86368471274164</v>
      </c>
      <c r="DB80" s="53">
        <f t="shared" si="182"/>
        <v>298.3566682905489</v>
      </c>
      <c r="DC80" s="53">
        <f t="shared" si="182"/>
        <v>299.83633399124369</v>
      </c>
      <c r="DD80" s="71">
        <f t="shared" si="182"/>
        <v>301.30308395709181</v>
      </c>
      <c r="DE80" s="53">
        <f t="shared" si="182"/>
        <v>302.75729916251856</v>
      </c>
      <c r="DF80" s="53">
        <f t="shared" si="182"/>
        <v>304.19933130561384</v>
      </c>
      <c r="DG80" s="53">
        <f t="shared" si="182"/>
        <v>305.62951618167432</v>
      </c>
      <c r="DH80" s="53">
        <f t="shared" si="182"/>
        <v>307.04818143490854</v>
      </c>
      <c r="DI80" s="53">
        <f t="shared" si="182"/>
        <v>308.45564746014838</v>
      </c>
      <c r="DJ80" s="53">
        <f t="shared" si="182"/>
        <v>309.85222814400782</v>
      </c>
      <c r="DK80" s="71">
        <f t="shared" si="182"/>
        <v>311.23823113286375</v>
      </c>
      <c r="DL80" s="53">
        <f t="shared" si="182"/>
        <v>312.61395737276564</v>
      </c>
      <c r="DM80" s="53">
        <f t="shared" si="182"/>
        <v>313.97969977445081</v>
      </c>
      <c r="DN80" s="53">
        <f t="shared" si="182"/>
        <v>315.33574383318199</v>
      </c>
      <c r="DO80" s="53">
        <f t="shared" si="182"/>
        <v>316.68236722254869</v>
      </c>
      <c r="DP80" s="53">
        <f t="shared" si="182"/>
        <v>318.01983842393884</v>
      </c>
      <c r="DQ80" s="53">
        <f t="shared" si="182"/>
        <v>319.34841620816701</v>
      </c>
      <c r="DR80" s="53">
        <f t="shared" si="182"/>
        <v>320.66834994114157</v>
      </c>
      <c r="DS80" s="53">
        <f t="shared" si="182"/>
        <v>321.97988058330287</v>
      </c>
    </row>
    <row r="81" spans="1:123" s="80" customFormat="1" x14ac:dyDescent="0.25">
      <c r="A81" s="79"/>
      <c r="B81" s="80" t="s">
        <v>117</v>
      </c>
      <c r="C81" s="81"/>
      <c r="D81" s="81">
        <f t="shared" ref="D81:H81" si="183">(D80-C80)/C80</f>
        <v>0.19308023037556343</v>
      </c>
      <c r="E81" s="81">
        <f t="shared" si="183"/>
        <v>0.19258174622053176</v>
      </c>
      <c r="F81" s="81">
        <f t="shared" si="183"/>
        <v>0.1921648379481859</v>
      </c>
      <c r="G81" s="81">
        <f t="shared" si="183"/>
        <v>0.19181588810479583</v>
      </c>
      <c r="H81" s="81">
        <f t="shared" si="183"/>
        <v>0.19152363139551962</v>
      </c>
      <c r="I81" s="81">
        <f>(I80-H80)/H80</f>
        <v>0.19127872528531822</v>
      </c>
      <c r="J81" s="81">
        <f t="shared" ref="J81:R81" si="184">(J80-I80)/J80</f>
        <v>0.1122122945732624</v>
      </c>
      <c r="K81" s="81">
        <f t="shared" si="184"/>
        <v>0.11778116832515016</v>
      </c>
      <c r="L81" s="81">
        <f t="shared" si="184"/>
        <v>0.12291146595867877</v>
      </c>
      <c r="M81" s="81">
        <f t="shared" si="184"/>
        <v>0.12758520342823218</v>
      </c>
      <c r="N81" s="81">
        <f t="shared" si="184"/>
        <v>0.13179986156713544</v>
      </c>
      <c r="O81" s="81">
        <f t="shared" si="184"/>
        <v>0.13556576521538716</v>
      </c>
      <c r="P81" s="108">
        <f t="shared" si="184"/>
        <v>0.13890316379681225</v>
      </c>
      <c r="Q81" s="81">
        <f t="shared" si="184"/>
        <v>0.14179914298681284</v>
      </c>
      <c r="R81" s="81">
        <f t="shared" si="184"/>
        <v>0.14433671734602666</v>
      </c>
      <c r="S81" s="81">
        <f>(S80-R80)/S80</f>
        <v>0.14654792075140599</v>
      </c>
      <c r="T81" s="81">
        <f>(T80-S80)/T80</f>
        <v>0.1484654167649756</v>
      </c>
      <c r="U81" s="81">
        <f t="shared" ref="U81:CF81" si="185">(U80-T80)/U80</f>
        <v>0.150121242451555</v>
      </c>
      <c r="V81" s="81">
        <f t="shared" si="185"/>
        <v>0.15154592273026324</v>
      </c>
      <c r="W81" s="108">
        <f t="shared" si="185"/>
        <v>0.1527678976595272</v>
      </c>
      <c r="X81" s="81">
        <f t="shared" si="185"/>
        <v>0.11386435694140082</v>
      </c>
      <c r="Y81" s="81">
        <f t="shared" si="185"/>
        <v>5.0471975037927219E-2</v>
      </c>
      <c r="Z81" s="81">
        <f t="shared" si="185"/>
        <v>5.3993705725576595E-2</v>
      </c>
      <c r="AA81" s="81">
        <f t="shared" si="185"/>
        <v>5.7859326116276401E-2</v>
      </c>
      <c r="AB81" s="81">
        <f t="shared" si="185"/>
        <v>6.2055324652178681E-2</v>
      </c>
      <c r="AC81" s="81">
        <f t="shared" si="185"/>
        <v>6.655772615522898E-2</v>
      </c>
      <c r="AD81" s="108">
        <f t="shared" si="185"/>
        <v>7.1331589417100452E-2</v>
      </c>
      <c r="AE81" s="81">
        <f t="shared" si="185"/>
        <v>7.6781937900212593E-2</v>
      </c>
      <c r="AF81" s="81">
        <f t="shared" si="185"/>
        <v>3.5139137312846083E-2</v>
      </c>
      <c r="AG81" s="81">
        <f t="shared" si="185"/>
        <v>3.4476880728469439E-2</v>
      </c>
      <c r="AH81" s="81">
        <f t="shared" si="185"/>
        <v>3.3816878306138533E-2</v>
      </c>
      <c r="AI81" s="81">
        <f t="shared" si="185"/>
        <v>3.3155547591374228E-2</v>
      </c>
      <c r="AJ81" s="173">
        <f t="shared" si="185"/>
        <v>3.2488792850961248E-2</v>
      </c>
      <c r="AK81" s="108">
        <f t="shared" si="185"/>
        <v>3.1811870650435781E-2</v>
      </c>
      <c r="AL81" s="81">
        <f t="shared" si="185"/>
        <v>3.1119218721745483E-2</v>
      </c>
      <c r="AM81" s="81">
        <f t="shared" si="185"/>
        <v>3.1045498819221036E-2</v>
      </c>
      <c r="AN81" s="81">
        <f t="shared" si="185"/>
        <v>3.0336370502297018E-2</v>
      </c>
      <c r="AO81" s="81">
        <f t="shared" si="185"/>
        <v>2.9427659912765133E-2</v>
      </c>
      <c r="AP81" s="81">
        <f t="shared" si="185"/>
        <v>2.8293313393775894E-2</v>
      </c>
      <c r="AQ81" s="173">
        <f t="shared" si="185"/>
        <v>2.690081594569577E-2</v>
      </c>
      <c r="AR81" s="108">
        <f t="shared" si="185"/>
        <v>2.5209310936555814E-2</v>
      </c>
      <c r="AS81" s="81">
        <f t="shared" si="185"/>
        <v>2.3167042704009107E-2</v>
      </c>
      <c r="AT81" s="81">
        <f t="shared" si="185"/>
        <v>2.080007537525002E-2</v>
      </c>
      <c r="AU81" s="81">
        <f t="shared" si="185"/>
        <v>2.0684638641021439E-2</v>
      </c>
      <c r="AV81" s="81">
        <f t="shared" si="185"/>
        <v>2.0504001915110377E-2</v>
      </c>
      <c r="AW81" s="81">
        <f t="shared" si="185"/>
        <v>2.023857472928978E-2</v>
      </c>
      <c r="AX81" s="173">
        <f t="shared" si="185"/>
        <v>1.9865379686071549E-2</v>
      </c>
      <c r="AY81" s="108">
        <f t="shared" si="185"/>
        <v>1.9353184306621252E-2</v>
      </c>
      <c r="AZ81" s="81">
        <f t="shared" si="185"/>
        <v>1.7489983884999293E-2</v>
      </c>
      <c r="BA81" s="81">
        <f t="shared" si="185"/>
        <v>1.6676096850575521E-2</v>
      </c>
      <c r="BB81" s="81">
        <f t="shared" si="185"/>
        <v>1.615124388403345E-2</v>
      </c>
      <c r="BC81" s="81">
        <f t="shared" si="185"/>
        <v>1.565167789719266E-2</v>
      </c>
      <c r="BD81" s="81">
        <f t="shared" si="185"/>
        <v>1.517998091866652E-2</v>
      </c>
      <c r="BE81" s="173">
        <f t="shared" si="185"/>
        <v>1.4738666743986406E-2</v>
      </c>
      <c r="BF81" s="108">
        <f t="shared" si="185"/>
        <v>1.4330196436221725E-2</v>
      </c>
      <c r="BG81" s="81">
        <f t="shared" si="185"/>
        <v>1.3956992037713788E-2</v>
      </c>
      <c r="BH81" s="81">
        <f t="shared" si="185"/>
        <v>1.353914855856953E-2</v>
      </c>
      <c r="BI81" s="81">
        <f t="shared" si="185"/>
        <v>1.3157925122573846E-2</v>
      </c>
      <c r="BJ81" s="81">
        <f t="shared" si="185"/>
        <v>1.2757852348570863E-2</v>
      </c>
      <c r="BK81" s="81">
        <f t="shared" si="185"/>
        <v>1.2346495914682129E-2</v>
      </c>
      <c r="BL81" s="173">
        <f t="shared" si="185"/>
        <v>1.193299809944306E-2</v>
      </c>
      <c r="BM81" s="108">
        <f t="shared" si="185"/>
        <v>1.1528330673347326E-2</v>
      </c>
      <c r="BN81" s="81">
        <f t="shared" si="185"/>
        <v>1.114545027852647E-2</v>
      </c>
      <c r="BO81" s="81">
        <f t="shared" si="185"/>
        <v>1.0856512933296154E-2</v>
      </c>
      <c r="BP81" s="81">
        <f t="shared" si="185"/>
        <v>1.0613027358865849E-2</v>
      </c>
      <c r="BQ81" s="81">
        <f t="shared" si="185"/>
        <v>1.0367450046643118E-2</v>
      </c>
      <c r="BR81" s="81">
        <f t="shared" si="185"/>
        <v>1.0118829786920738E-2</v>
      </c>
      <c r="BS81" s="81">
        <f t="shared" si="185"/>
        <v>9.8669819202858288E-3</v>
      </c>
      <c r="BT81" s="108">
        <f t="shared" si="185"/>
        <v>9.6126909946489345E-3</v>
      </c>
      <c r="BU81" s="81">
        <f t="shared" si="185"/>
        <v>9.357919294789057E-3</v>
      </c>
      <c r="BV81" s="81">
        <f t="shared" si="185"/>
        <v>9.1234886089738114E-3</v>
      </c>
      <c r="BW81" s="81">
        <f t="shared" si="185"/>
        <v>8.9028963097139355E-3</v>
      </c>
      <c r="BX81" s="81">
        <f t="shared" si="185"/>
        <v>8.6917313098089834E-3</v>
      </c>
      <c r="BY81" s="81">
        <f t="shared" si="185"/>
        <v>8.4902508891241072E-3</v>
      </c>
      <c r="BZ81" s="81">
        <f t="shared" si="185"/>
        <v>8.2983134936550663E-3</v>
      </c>
      <c r="CA81" s="108">
        <f t="shared" si="185"/>
        <v>8.115339665435109E-3</v>
      </c>
      <c r="CB81" s="81">
        <f t="shared" si="185"/>
        <v>7.9402989422214555E-3</v>
      </c>
      <c r="CC81" s="81">
        <f t="shared" si="185"/>
        <v>7.7717085896665721E-3</v>
      </c>
      <c r="CD81" s="81">
        <f t="shared" si="185"/>
        <v>7.6080420306069586E-3</v>
      </c>
      <c r="CE81" s="81">
        <f t="shared" si="185"/>
        <v>7.4477822022651482E-3</v>
      </c>
      <c r="CF81" s="81">
        <f t="shared" si="185"/>
        <v>7.2920451678378734E-3</v>
      </c>
      <c r="CG81" s="81">
        <f t="shared" ref="CG81:DS81" si="186">(CG80-CF80)/CG80</f>
        <v>7.1418569339442512E-3</v>
      </c>
      <c r="CH81" s="108">
        <f t="shared" si="186"/>
        <v>6.9980616399601559E-3</v>
      </c>
      <c r="CI81" s="81">
        <f t="shared" si="186"/>
        <v>6.861211922965957E-3</v>
      </c>
      <c r="CJ81" s="81">
        <f t="shared" si="186"/>
        <v>6.7314463701686521E-3</v>
      </c>
      <c r="CK81" s="81">
        <f t="shared" si="186"/>
        <v>6.6065033813932006E-3</v>
      </c>
      <c r="CL81" s="81">
        <f t="shared" si="186"/>
        <v>6.4852122069401358E-3</v>
      </c>
      <c r="CM81" s="81">
        <f t="shared" si="186"/>
        <v>6.3674721531342864E-3</v>
      </c>
      <c r="CN81" s="81">
        <f t="shared" si="186"/>
        <v>6.2532623055398685E-3</v>
      </c>
      <c r="CO81" s="108">
        <f t="shared" si="186"/>
        <v>6.1426360409365978E-3</v>
      </c>
      <c r="CP81" s="81">
        <f t="shared" si="186"/>
        <v>6.0357071356716609E-3</v>
      </c>
      <c r="CQ81" s="81">
        <f t="shared" si="186"/>
        <v>5.9326245247666052E-3</v>
      </c>
      <c r="CR81" s="81">
        <f t="shared" si="186"/>
        <v>5.8331475836303102E-3</v>
      </c>
      <c r="CS81" s="81">
        <f t="shared" si="186"/>
        <v>5.7371100457080113E-3</v>
      </c>
      <c r="CT81" s="81">
        <f t="shared" si="186"/>
        <v>5.6444307349004744E-3</v>
      </c>
      <c r="CU81" s="81">
        <f t="shared" si="186"/>
        <v>5.5549676532084613E-3</v>
      </c>
      <c r="CV81" s="108">
        <f t="shared" si="186"/>
        <v>5.4685350618051496E-3</v>
      </c>
      <c r="CW81" s="81">
        <f t="shared" si="186"/>
        <v>5.3849250499726021E-3</v>
      </c>
      <c r="CX81" s="81">
        <f t="shared" si="186"/>
        <v>5.3039332041717206E-3</v>
      </c>
      <c r="CY81" s="81">
        <f t="shared" si="186"/>
        <v>5.2253879183563022E-3</v>
      </c>
      <c r="CZ81" s="81">
        <f t="shared" si="186"/>
        <v>5.1492234128939184E-3</v>
      </c>
      <c r="DA81" s="81">
        <f t="shared" si="186"/>
        <v>5.0754425044573391E-3</v>
      </c>
      <c r="DB81" s="81">
        <f t="shared" si="186"/>
        <v>5.0040228239622859E-3</v>
      </c>
      <c r="DC81" s="81">
        <f t="shared" si="186"/>
        <v>4.9349112597474824E-3</v>
      </c>
      <c r="DD81" s="108">
        <f t="shared" si="186"/>
        <v>4.8680217493459223E-3</v>
      </c>
      <c r="DE81" s="81">
        <f t="shared" si="186"/>
        <v>4.8032374758572999E-3</v>
      </c>
      <c r="DF81" s="81">
        <f t="shared" si="186"/>
        <v>4.7404185173784549E-3</v>
      </c>
      <c r="DG81" s="81">
        <f t="shared" si="186"/>
        <v>4.6794723687954929E-3</v>
      </c>
      <c r="DH81" s="81">
        <f t="shared" si="186"/>
        <v>4.6203343286531336E-3</v>
      </c>
      <c r="DI81" s="81">
        <f t="shared" si="186"/>
        <v>4.5629445815923422E-3</v>
      </c>
      <c r="DJ81" s="81">
        <f t="shared" si="186"/>
        <v>4.5072475102885543E-3</v>
      </c>
      <c r="DK81" s="108">
        <f t="shared" si="186"/>
        <v>4.4531900332779283E-3</v>
      </c>
      <c r="DL81" s="81">
        <f t="shared" si="186"/>
        <v>4.4007191856167104E-3</v>
      </c>
      <c r="DM81" s="81">
        <f t="shared" si="186"/>
        <v>4.3497793095103191E-3</v>
      </c>
      <c r="DN81" s="81">
        <f t="shared" si="186"/>
        <v>4.3003182647399357E-3</v>
      </c>
      <c r="DO81" s="81">
        <f t="shared" si="186"/>
        <v>4.2522840825563171E-3</v>
      </c>
      <c r="DP81" s="81">
        <f t="shared" si="186"/>
        <v>4.2056219134581725E-3</v>
      </c>
      <c r="DQ81" s="81">
        <f t="shared" si="186"/>
        <v>4.1602767284812233E-3</v>
      </c>
      <c r="DR81" s="81">
        <f t="shared" si="186"/>
        <v>4.1161958553653163E-3</v>
      </c>
      <c r="DS81" s="81">
        <f t="shared" si="186"/>
        <v>4.0733310410119902E-3</v>
      </c>
    </row>
    <row r="82" spans="1:123" s="80" customFormat="1" x14ac:dyDescent="0.25">
      <c r="A82" s="79"/>
      <c r="B82" s="43" t="s">
        <v>49</v>
      </c>
      <c r="C82" s="81"/>
      <c r="D82" s="81"/>
      <c r="E82" s="81"/>
      <c r="F82" s="81"/>
      <c r="G82" s="81"/>
      <c r="H82" s="81"/>
      <c r="I82" s="81"/>
      <c r="J82" s="79">
        <f t="shared" ref="J82:AO82" si="187">((J14-I14)*1000000)/$B$5</f>
        <v>15.471708102621085</v>
      </c>
      <c r="K82" s="79">
        <f t="shared" si="187"/>
        <v>18.407607868475662</v>
      </c>
      <c r="L82" s="79">
        <f t="shared" si="187"/>
        <v>21.901328589842617</v>
      </c>
      <c r="M82" s="79">
        <f t="shared" si="187"/>
        <v>26.058856248269301</v>
      </c>
      <c r="N82" s="79">
        <f t="shared" si="187"/>
        <v>31.00631416179705</v>
      </c>
      <c r="O82" s="79">
        <f t="shared" si="187"/>
        <v>36.893789078895054</v>
      </c>
      <c r="P82" s="148">
        <f t="shared" si="187"/>
        <v>43.899884230241724</v>
      </c>
      <c r="Q82" s="79">
        <f t="shared" si="187"/>
        <v>52.219883588064008</v>
      </c>
      <c r="R82" s="79">
        <f t="shared" si="187"/>
        <v>62.120682823872521</v>
      </c>
      <c r="S82" s="79">
        <f t="shared" si="187"/>
        <v>73.902633914484582</v>
      </c>
      <c r="T82" s="79">
        <f t="shared" si="187"/>
        <v>87.923155712313061</v>
      </c>
      <c r="U82" s="79">
        <f t="shared" si="187"/>
        <v>104.60757665172882</v>
      </c>
      <c r="V82" s="79">
        <f t="shared" si="187"/>
        <v>124.46203756963357</v>
      </c>
      <c r="W82" s="79">
        <f t="shared" si="187"/>
        <v>148.0888460619403</v>
      </c>
      <c r="X82" s="79">
        <f t="shared" si="187"/>
        <v>124.55978192114767</v>
      </c>
      <c r="Y82" s="79">
        <f t="shared" si="187"/>
        <v>58.147701687857044</v>
      </c>
      <c r="Z82" s="79">
        <f t="shared" si="187"/>
        <v>65.75539081980655</v>
      </c>
      <c r="AA82" s="79">
        <f t="shared" si="187"/>
        <v>74.790398251793988</v>
      </c>
      <c r="AB82" s="79">
        <f t="shared" si="187"/>
        <v>85.521302068775881</v>
      </c>
      <c r="AC82" s="79">
        <f t="shared" si="187"/>
        <v>98.266675504246351</v>
      </c>
      <c r="AD82" s="79">
        <f t="shared" si="187"/>
        <v>113.40416761302212</v>
      </c>
      <c r="AE82" s="79">
        <f t="shared" si="187"/>
        <v>132.22144241906571</v>
      </c>
      <c r="AF82" s="79">
        <f t="shared" si="187"/>
        <v>62.714682219978592</v>
      </c>
      <c r="AG82" s="79">
        <f t="shared" si="187"/>
        <v>63.729926853237373</v>
      </c>
      <c r="AH82" s="79">
        <f t="shared" si="187"/>
        <v>64.69780128887426</v>
      </c>
      <c r="AI82" s="79">
        <f t="shared" si="187"/>
        <v>65.607819256256519</v>
      </c>
      <c r="AJ82" s="174">
        <f t="shared" si="187"/>
        <v>66.447243307179832</v>
      </c>
      <c r="AK82" s="148">
        <f t="shared" si="187"/>
        <v>67.200553068414592</v>
      </c>
      <c r="AL82" s="79">
        <f t="shared" si="187"/>
        <v>67.848770665772193</v>
      </c>
      <c r="AM82" s="79">
        <f t="shared" si="187"/>
        <v>69.856778800307495</v>
      </c>
      <c r="AN82" s="79">
        <f t="shared" si="187"/>
        <v>70.396720429884382</v>
      </c>
      <c r="AO82" s="79">
        <f t="shared" si="187"/>
        <v>70.358508644213202</v>
      </c>
      <c r="AP82" s="79">
        <f t="shared" ref="AP82:BM82" si="188">((AP14-AO14)*1000000)/$B$5</f>
        <v>69.616072113929306</v>
      </c>
      <c r="AQ82" s="174">
        <f t="shared" si="188"/>
        <v>68.019596353129927</v>
      </c>
      <c r="AR82" s="148">
        <f t="shared" si="188"/>
        <v>65.391033291035214</v>
      </c>
      <c r="AS82" s="79">
        <f t="shared" si="188"/>
        <v>61.518752548660416</v>
      </c>
      <c r="AT82" s="79">
        <f t="shared" si="188"/>
        <v>56.406669605947471</v>
      </c>
      <c r="AU82" s="79">
        <f t="shared" si="188"/>
        <v>57.278405704296631</v>
      </c>
      <c r="AV82" s="79">
        <f t="shared" si="188"/>
        <v>57.966749894852875</v>
      </c>
      <c r="AW82" s="79">
        <f t="shared" si="188"/>
        <v>58.39825971584105</v>
      </c>
      <c r="AX82" s="174">
        <f t="shared" si="188"/>
        <v>58.483199096871395</v>
      </c>
      <c r="AY82" s="148">
        <f t="shared" si="188"/>
        <v>58.099722887419595</v>
      </c>
      <c r="AZ82" s="79">
        <f t="shared" si="188"/>
        <v>53.440935415001903</v>
      </c>
      <c r="BA82" s="79">
        <f t="shared" si="188"/>
        <v>51.818215685808866</v>
      </c>
      <c r="BB82" s="79">
        <f t="shared" si="188"/>
        <v>51.011216407156233</v>
      </c>
      <c r="BC82" s="79">
        <f t="shared" si="188"/>
        <v>50.21943255681218</v>
      </c>
      <c r="BD82" s="79">
        <f t="shared" si="188"/>
        <v>49.456713913563043</v>
      </c>
      <c r="BE82" s="174">
        <f t="shared" si="188"/>
        <v>48.737224268401278</v>
      </c>
      <c r="BF82" s="148">
        <f t="shared" si="188"/>
        <v>48.075441777721529</v>
      </c>
      <c r="BG82" s="79">
        <f t="shared" si="188"/>
        <v>47.486166722793165</v>
      </c>
      <c r="BH82" s="79">
        <f t="shared" si="188"/>
        <v>46.696763508832838</v>
      </c>
      <c r="BI82" s="79">
        <f t="shared" si="188"/>
        <v>45.987010760908241</v>
      </c>
      <c r="BJ82" s="79">
        <f t="shared" si="188"/>
        <v>45.164962438841862</v>
      </c>
      <c r="BK82" s="79">
        <f t="shared" si="188"/>
        <v>44.25508609153799</v>
      </c>
      <c r="BL82" s="174">
        <f t="shared" si="188"/>
        <v>43.289507885115576</v>
      </c>
      <c r="BM82" s="148">
        <f t="shared" si="188"/>
        <v>42.30924504283233</v>
      </c>
      <c r="BN82" s="79">
        <f t="shared" ref="BN82:DS82" si="189">((BN14-BM14)*1000000)/$B$5</f>
        <v>41.365097616439073</v>
      </c>
      <c r="BO82" s="79">
        <f t="shared" si="189"/>
        <v>40.734978656616747</v>
      </c>
      <c r="BP82" s="79">
        <f t="shared" si="189"/>
        <v>40.248549639047823</v>
      </c>
      <c r="BQ82" s="79">
        <f t="shared" si="189"/>
        <v>39.729118727379856</v>
      </c>
      <c r="BR82" s="79">
        <f t="shared" si="189"/>
        <v>39.17276323209601</v>
      </c>
      <c r="BS82" s="79">
        <f t="shared" si="189"/>
        <v>38.578443928667625</v>
      </c>
      <c r="BT82" s="148">
        <f t="shared" si="189"/>
        <v>37.948995888366241</v>
      </c>
      <c r="BU82" s="79">
        <f t="shared" si="189"/>
        <v>37.292185048555382</v>
      </c>
      <c r="BV82" s="79">
        <f t="shared" si="189"/>
        <v>36.692722439096315</v>
      </c>
      <c r="BW82" s="79">
        <f t="shared" si="189"/>
        <v>36.127183901476201</v>
      </c>
      <c r="BX82" s="79">
        <f t="shared" si="189"/>
        <v>35.579542401883657</v>
      </c>
      <c r="BY82" s="79">
        <f t="shared" si="189"/>
        <v>35.052387246022931</v>
      </c>
      <c r="BZ82" s="79">
        <f t="shared" si="189"/>
        <v>34.54664385327343</v>
      </c>
      <c r="CA82" s="148">
        <f t="shared" si="189"/>
        <v>34.06132617474308</v>
      </c>
      <c r="CB82" s="79">
        <f t="shared" si="189"/>
        <v>33.593394991662727</v>
      </c>
      <c r="CC82" s="79">
        <f t="shared" si="189"/>
        <v>33.137668183726987</v>
      </c>
      <c r="CD82" s="79">
        <f t="shared" si="189"/>
        <v>32.688508417132311</v>
      </c>
      <c r="CE82" s="79">
        <f t="shared" si="189"/>
        <v>32.2400572811271</v>
      </c>
      <c r="CF82" s="79">
        <f t="shared" si="189"/>
        <v>31.797771550256471</v>
      </c>
      <c r="CG82" s="79">
        <f t="shared" si="189"/>
        <v>31.366876849303559</v>
      </c>
      <c r="CH82" s="148">
        <f t="shared" si="189"/>
        <v>30.951934662164149</v>
      </c>
      <c r="CI82" s="79">
        <f t="shared" si="189"/>
        <v>30.556311312079742</v>
      </c>
      <c r="CJ82" s="79">
        <f t="shared" si="189"/>
        <v>30.181567843393964</v>
      </c>
      <c r="CK82" s="79">
        <f t="shared" si="189"/>
        <v>29.818360112425541</v>
      </c>
      <c r="CL82" s="79">
        <f t="shared" si="189"/>
        <v>29.461981302893037</v>
      </c>
      <c r="CM82" s="79">
        <f t="shared" si="189"/>
        <v>29.112467194587072</v>
      </c>
      <c r="CN82" s="79">
        <f t="shared" si="189"/>
        <v>28.770200484847425</v>
      </c>
      <c r="CO82" s="148">
        <f t="shared" si="189"/>
        <v>28.435899161966439</v>
      </c>
      <c r="CP82" s="79">
        <f t="shared" si="189"/>
        <v>28.110563895496433</v>
      </c>
      <c r="CQ82" s="79">
        <f t="shared" si="189"/>
        <v>27.79536879578378</v>
      </c>
      <c r="CR82" s="79">
        <f t="shared" si="189"/>
        <v>27.489653380033019</v>
      </c>
      <c r="CS82" s="79">
        <f t="shared" si="189"/>
        <v>27.19307055580013</v>
      </c>
      <c r="CT82" s="79">
        <f t="shared" si="189"/>
        <v>26.905651132016335</v>
      </c>
      <c r="CU82" s="79">
        <f t="shared" si="189"/>
        <v>26.627114783007265</v>
      </c>
      <c r="CV82" s="148">
        <f t="shared" si="189"/>
        <v>26.356943715272031</v>
      </c>
      <c r="CW82" s="79">
        <f t="shared" si="189"/>
        <v>26.094481618853631</v>
      </c>
      <c r="CX82" s="79">
        <f t="shared" si="189"/>
        <v>25.83905677793155</v>
      </c>
      <c r="CY82" s="79">
        <f t="shared" si="189"/>
        <v>25.590127750689362</v>
      </c>
      <c r="CZ82" s="79">
        <f t="shared" si="189"/>
        <v>25.347650430904874</v>
      </c>
      <c r="DA82" s="79">
        <f t="shared" si="189"/>
        <v>25.111909390347858</v>
      </c>
      <c r="DB82" s="79">
        <f t="shared" si="189"/>
        <v>24.883059630120862</v>
      </c>
      <c r="DC82" s="79">
        <f t="shared" si="189"/>
        <v>24.661095011579921</v>
      </c>
      <c r="DD82" s="148">
        <f t="shared" si="189"/>
        <v>24.445832764135389</v>
      </c>
      <c r="DE82" s="79">
        <f t="shared" si="189"/>
        <v>24.236920090445818</v>
      </c>
      <c r="DF82" s="79">
        <f t="shared" si="189"/>
        <v>24.033869051587924</v>
      </c>
      <c r="DG82" s="79">
        <f t="shared" si="189"/>
        <v>23.836414601007995</v>
      </c>
      <c r="DH82" s="79">
        <f t="shared" si="189"/>
        <v>23.644420887237061</v>
      </c>
      <c r="DI82" s="79">
        <f t="shared" si="189"/>
        <v>23.457767087330691</v>
      </c>
      <c r="DJ82" s="79">
        <f t="shared" si="189"/>
        <v>23.276344730990672</v>
      </c>
      <c r="DK82" s="148">
        <f t="shared" si="189"/>
        <v>23.100049814265354</v>
      </c>
      <c r="DL82" s="79">
        <f t="shared" si="189"/>
        <v>22.928770665031571</v>
      </c>
      <c r="DM82" s="79">
        <f t="shared" si="189"/>
        <v>22.762373361419463</v>
      </c>
      <c r="DN82" s="79">
        <f t="shared" si="189"/>
        <v>22.600734312186432</v>
      </c>
      <c r="DO82" s="79">
        <f t="shared" si="189"/>
        <v>22.443723156111638</v>
      </c>
      <c r="DP82" s="79">
        <f t="shared" si="189"/>
        <v>22.29118668983574</v>
      </c>
      <c r="DQ82" s="79">
        <f t="shared" si="189"/>
        <v>22.142963070469552</v>
      </c>
      <c r="DR82" s="79">
        <f t="shared" si="189"/>
        <v>21.998895549576027</v>
      </c>
      <c r="DS82" s="79">
        <f t="shared" si="189"/>
        <v>21.85884403602169</v>
      </c>
    </row>
    <row r="83" spans="1:123" s="54" customFormat="1" x14ac:dyDescent="0.25">
      <c r="B83" s="54" t="s">
        <v>20</v>
      </c>
      <c r="C83" s="54">
        <f>C67</f>
        <v>0</v>
      </c>
      <c r="D83" s="54">
        <f t="shared" ref="D83:BO83" si="190">D67</f>
        <v>0</v>
      </c>
      <c r="E83" s="54">
        <f t="shared" si="190"/>
        <v>0</v>
      </c>
      <c r="F83" s="54">
        <f t="shared" si="190"/>
        <v>0</v>
      </c>
      <c r="G83" s="54">
        <f t="shared" si="190"/>
        <v>0</v>
      </c>
      <c r="H83" s="54">
        <f t="shared" si="190"/>
        <v>0</v>
      </c>
      <c r="I83" s="54">
        <f t="shared" si="190"/>
        <v>1.9000000000000003E-2</v>
      </c>
      <c r="J83" s="54">
        <f t="shared" si="190"/>
        <v>0.22578389053884051</v>
      </c>
      <c r="K83" s="54">
        <f t="shared" si="190"/>
        <v>0.4718567202800607</v>
      </c>
      <c r="L83" s="54">
        <f t="shared" si="190"/>
        <v>0.76468338767211275</v>
      </c>
      <c r="M83" s="54">
        <f t="shared" si="190"/>
        <v>1.1131471218686546</v>
      </c>
      <c r="N83" s="54">
        <f t="shared" si="190"/>
        <v>1.5278189655625396</v>
      </c>
      <c r="O83" s="54">
        <f t="shared" si="190"/>
        <v>2.0212784595582622</v>
      </c>
      <c r="P83" s="75">
        <f t="shared" si="190"/>
        <v>2.6084952574131726</v>
      </c>
      <c r="Q83" s="54">
        <f t="shared" si="190"/>
        <v>2.7502196426901584</v>
      </c>
      <c r="R83" s="54">
        <f t="shared" si="190"/>
        <v>2.918871661169772</v>
      </c>
      <c r="S83" s="54">
        <f t="shared" si="190"/>
        <v>3.119567563160512</v>
      </c>
      <c r="T83" s="54">
        <f t="shared" si="190"/>
        <v>3.3583956865294926</v>
      </c>
      <c r="U83" s="54">
        <f t="shared" si="190"/>
        <v>3.6426011533385791</v>
      </c>
      <c r="V83" s="54">
        <f t="shared" si="190"/>
        <v>3.9808056588413923</v>
      </c>
      <c r="W83" s="75">
        <f t="shared" si="190"/>
        <v>4.38326902038974</v>
      </c>
      <c r="X83" s="54">
        <f t="shared" si="190"/>
        <v>4.8622004206322735</v>
      </c>
      <c r="Y83" s="54">
        <f t="shared" si="190"/>
        <v>5.4321287869208899</v>
      </c>
      <c r="Z83" s="54">
        <f t="shared" si="190"/>
        <v>6.1103435428043422</v>
      </c>
      <c r="AA83" s="54">
        <f t="shared" si="190"/>
        <v>6.9174191023056508</v>
      </c>
      <c r="AB83" s="54">
        <f t="shared" si="190"/>
        <v>7.8778390181122075</v>
      </c>
      <c r="AC83" s="54">
        <f t="shared" si="190"/>
        <v>9.0207387179220113</v>
      </c>
      <c r="AD83" s="75">
        <f t="shared" si="190"/>
        <v>10.380789360695676</v>
      </c>
      <c r="AE83" s="54">
        <f t="shared" si="190"/>
        <v>11.197482775089139</v>
      </c>
      <c r="AF83" s="54">
        <f t="shared" si="190"/>
        <v>11.745133679623873</v>
      </c>
      <c r="AG83" s="54">
        <f t="shared" si="190"/>
        <v>12.369685361336202</v>
      </c>
      <c r="AH83" s="54">
        <f t="shared" si="190"/>
        <v>13.085722472090174</v>
      </c>
      <c r="AI83" s="54">
        <f t="shared" si="190"/>
        <v>13.91059031743861</v>
      </c>
      <c r="AJ83" s="170">
        <f t="shared" si="190"/>
        <v>14.864915289015499</v>
      </c>
      <c r="AK83" s="75">
        <f t="shared" si="190"/>
        <v>15.973222527862797</v>
      </c>
      <c r="AL83" s="54">
        <f t="shared" si="190"/>
        <v>17.092475806045638</v>
      </c>
      <c r="AM83" s="54">
        <f t="shared" si="190"/>
        <v>17.620052674538492</v>
      </c>
      <c r="AN83" s="54">
        <f t="shared" si="190"/>
        <v>18.154762366496705</v>
      </c>
      <c r="AO83" s="54">
        <f t="shared" si="190"/>
        <v>18.695886315015002</v>
      </c>
      <c r="AP83" s="54">
        <f t="shared" si="190"/>
        <v>19.24256410641722</v>
      </c>
      <c r="AQ83" s="170">
        <f t="shared" si="190"/>
        <v>19.793763814663585</v>
      </c>
      <c r="AR83" s="75">
        <f t="shared" si="190"/>
        <v>20.220288264515062</v>
      </c>
      <c r="AS83" s="54">
        <f t="shared" si="190"/>
        <v>20.648189219627241</v>
      </c>
      <c r="AT83" s="54">
        <f t="shared" si="190"/>
        <v>21.077925271153724</v>
      </c>
      <c r="AU83" s="54">
        <f t="shared" si="190"/>
        <v>21.511052811986019</v>
      </c>
      <c r="AV83" s="54">
        <f t="shared" si="190"/>
        <v>21.943406906085428</v>
      </c>
      <c r="AW83" s="54">
        <f t="shared" si="190"/>
        <v>22.369918886039653</v>
      </c>
      <c r="AX83" s="170">
        <f t="shared" si="190"/>
        <v>22.784446909650015</v>
      </c>
      <c r="AY83" s="75">
        <f t="shared" si="190"/>
        <v>23.179574836519137</v>
      </c>
      <c r="AZ83" s="54">
        <f t="shared" si="190"/>
        <v>23.546373564972853</v>
      </c>
      <c r="BA83" s="54">
        <f t="shared" si="190"/>
        <v>23.874241469549816</v>
      </c>
      <c r="BB83" s="54">
        <f t="shared" si="190"/>
        <v>24.209079026993368</v>
      </c>
      <c r="BC83" s="54">
        <f t="shared" si="190"/>
        <v>24.550353104434556</v>
      </c>
      <c r="BD83" s="54">
        <f t="shared" si="190"/>
        <v>24.897134290570996</v>
      </c>
      <c r="BE83" s="170">
        <f t="shared" si="190"/>
        <v>25.248014179855979</v>
      </c>
      <c r="BF83" s="75">
        <f t="shared" si="190"/>
        <v>25.601007315672518</v>
      </c>
      <c r="BG83" s="54">
        <f t="shared" si="190"/>
        <v>25.929939752757903</v>
      </c>
      <c r="BH83" s="54">
        <f t="shared" si="190"/>
        <v>26.255073425021429</v>
      </c>
      <c r="BI83" s="54">
        <f t="shared" si="190"/>
        <v>26.572726501240393</v>
      </c>
      <c r="BJ83" s="54">
        <f t="shared" si="190"/>
        <v>26.883100095651933</v>
      </c>
      <c r="BK83" s="54">
        <f t="shared" si="190"/>
        <v>27.186572017717161</v>
      </c>
      <c r="BL83" s="170">
        <f t="shared" si="190"/>
        <v>27.483713922327734</v>
      </c>
      <c r="BM83" s="75">
        <f t="shared" si="190"/>
        <v>27.775311182449137</v>
      </c>
      <c r="BN83" s="54">
        <f t="shared" si="190"/>
        <v>28.062386049837254</v>
      </c>
      <c r="BO83" s="54">
        <f t="shared" si="190"/>
        <v>28.343966899441931</v>
      </c>
      <c r="BP83" s="54">
        <f t="shared" ref="BP83:DS83" si="191">BP67</f>
        <v>28.621538695844794</v>
      </c>
      <c r="BQ83" s="54">
        <f t="shared" si="191"/>
        <v>28.894197446924199</v>
      </c>
      <c r="BR83" s="54">
        <f t="shared" si="191"/>
        <v>29.161193855994792</v>
      </c>
      <c r="BS83" s="54">
        <f t="shared" si="191"/>
        <v>29.42198935493861</v>
      </c>
      <c r="BT83" s="75">
        <f t="shared" si="191"/>
        <v>29.676321781584313</v>
      </c>
      <c r="BU83" s="54">
        <f t="shared" si="191"/>
        <v>29.92428232717576</v>
      </c>
      <c r="BV83" s="54">
        <f t="shared" si="191"/>
        <v>30.168619444811899</v>
      </c>
      <c r="BW83" s="54">
        <f t="shared" si="191"/>
        <v>30.410166546580403</v>
      </c>
      <c r="BX83" s="54">
        <f t="shared" si="191"/>
        <v>30.648836327364499</v>
      </c>
      <c r="BY83" s="54">
        <f t="shared" si="191"/>
        <v>30.884479086373034</v>
      </c>
      <c r="BZ83" s="54">
        <f t="shared" si="191"/>
        <v>31.116894611900669</v>
      </c>
      <c r="CA83" s="75">
        <f t="shared" si="191"/>
        <v>31.345849174191965</v>
      </c>
      <c r="CB83" s="54">
        <f t="shared" si="191"/>
        <v>31.571098442104777</v>
      </c>
      <c r="CC83" s="54">
        <f t="shared" si="191"/>
        <v>31.792458685227842</v>
      </c>
      <c r="CD83" s="54">
        <f t="shared" si="191"/>
        <v>32.010010748254942</v>
      </c>
      <c r="CE83" s="54">
        <f t="shared" si="191"/>
        <v>32.223911388434374</v>
      </c>
      <c r="CF83" s="54">
        <f t="shared" si="191"/>
        <v>32.434349930899941</v>
      </c>
      <c r="CG83" s="54">
        <f t="shared" si="191"/>
        <v>32.641532423879752</v>
      </c>
      <c r="CH83" s="75">
        <f t="shared" si="191"/>
        <v>32.845663538690197</v>
      </c>
      <c r="CI83" s="54">
        <f t="shared" si="191"/>
        <v>33.046926232935533</v>
      </c>
      <c r="CJ83" s="54">
        <f t="shared" si="191"/>
        <v>33.245459554382663</v>
      </c>
      <c r="CK83" s="54">
        <f t="shared" si="191"/>
        <v>33.441302461806586</v>
      </c>
      <c r="CL83" s="54">
        <f t="shared" si="191"/>
        <v>33.634427977527288</v>
      </c>
      <c r="CM83" s="54">
        <f t="shared" si="191"/>
        <v>33.824845511187988</v>
      </c>
      <c r="CN83" s="54">
        <f t="shared" si="191"/>
        <v>34.012602113457504</v>
      </c>
      <c r="CO83" s="75">
        <f t="shared" si="191"/>
        <v>34.19778081541596</v>
      </c>
      <c r="CP83" s="54">
        <f t="shared" si="191"/>
        <v>34.380495274355141</v>
      </c>
      <c r="CQ83" s="54">
        <f t="shared" si="191"/>
        <v>34.560880022099738</v>
      </c>
      <c r="CR83" s="54">
        <f t="shared" si="191"/>
        <v>34.739014101614636</v>
      </c>
      <c r="CS83" s="54">
        <f t="shared" si="191"/>
        <v>34.914953254683113</v>
      </c>
      <c r="CT83" s="54">
        <f t="shared" si="191"/>
        <v>35.088746332986887</v>
      </c>
      <c r="CU83" s="54">
        <f t="shared" si="191"/>
        <v>35.260437838129604</v>
      </c>
      <c r="CV83" s="75">
        <f t="shared" si="191"/>
        <v>35.43007092933199</v>
      </c>
      <c r="CW83" s="54">
        <f t="shared" si="191"/>
        <v>35.597690743331363</v>
      </c>
      <c r="CX83" s="54">
        <f t="shared" si="191"/>
        <v>35.763347725703525</v>
      </c>
      <c r="CY83" s="54">
        <f t="shared" si="191"/>
        <v>35.927099524519235</v>
      </c>
      <c r="CZ83" s="54">
        <f t="shared" si="191"/>
        <v>36.08900586973953</v>
      </c>
      <c r="DA83" s="54">
        <f t="shared" si="191"/>
        <v>36.249128026957678</v>
      </c>
      <c r="DB83" s="54">
        <f t="shared" si="191"/>
        <v>36.407525865007543</v>
      </c>
      <c r="DC83" s="54">
        <f t="shared" si="191"/>
        <v>36.564255412782686</v>
      </c>
      <c r="DD83" s="75">
        <f t="shared" si="191"/>
        <v>36.719367130058444</v>
      </c>
      <c r="DE83" s="54">
        <f t="shared" si="191"/>
        <v>36.872905138424727</v>
      </c>
      <c r="DF83" s="54">
        <f t="shared" si="191"/>
        <v>37.024907659403041</v>
      </c>
      <c r="DG83" s="54">
        <f t="shared" si="191"/>
        <v>37.175412140440386</v>
      </c>
      <c r="DH83" s="54">
        <f t="shared" si="191"/>
        <v>37.324458050897725</v>
      </c>
      <c r="DI83" s="54">
        <f t="shared" si="191"/>
        <v>37.472086435687189</v>
      </c>
      <c r="DJ83" s="54">
        <f t="shared" si="191"/>
        <v>37.618339124249246</v>
      </c>
      <c r="DK83" s="75">
        <f t="shared" si="191"/>
        <v>37.76325767674048</v>
      </c>
      <c r="DL83" s="54">
        <f t="shared" si="191"/>
        <v>37.906882192079372</v>
      </c>
      <c r="DM83" s="54">
        <f t="shared" si="191"/>
        <v>38.049250150742481</v>
      </c>
      <c r="DN83" s="54">
        <f t="shared" si="191"/>
        <v>38.190397145852941</v>
      </c>
      <c r="DO83" s="54">
        <f t="shared" si="191"/>
        <v>38.330357327905077</v>
      </c>
      <c r="DP83" s="54">
        <f t="shared" si="191"/>
        <v>38.46916362075001</v>
      </c>
      <c r="DQ83" s="54">
        <f t="shared" si="191"/>
        <v>38.606847981839195</v>
      </c>
      <c r="DR83" s="54">
        <f t="shared" si="191"/>
        <v>38.743441649798086</v>
      </c>
      <c r="DS83" s="54">
        <f t="shared" si="191"/>
        <v>38.878975321462164</v>
      </c>
    </row>
    <row r="84" spans="1:123" s="212" customFormat="1" x14ac:dyDescent="0.25">
      <c r="B84" s="212" t="s">
        <v>175</v>
      </c>
      <c r="G84" s="213">
        <f>(G83-F83)*1000</f>
        <v>0</v>
      </c>
      <c r="H84" s="213">
        <f>(H83-G83)*1000</f>
        <v>0</v>
      </c>
      <c r="I84" s="213">
        <f>(I83-H83)*1000</f>
        <v>19.000000000000004</v>
      </c>
      <c r="J84" s="213">
        <f>(J83-I83)*1000</f>
        <v>206.7838905388405</v>
      </c>
      <c r="K84" s="213">
        <f t="shared" ref="K84:BV84" si="192">(K83-J83)*1000</f>
        <v>246.07282974122018</v>
      </c>
      <c r="L84" s="213">
        <f t="shared" si="192"/>
        <v>292.82666739205206</v>
      </c>
      <c r="M84" s="213">
        <f t="shared" si="192"/>
        <v>348.46373419654185</v>
      </c>
      <c r="N84" s="213">
        <f t="shared" si="192"/>
        <v>414.67184369388497</v>
      </c>
      <c r="O84" s="213">
        <f t="shared" si="192"/>
        <v>493.45949399572265</v>
      </c>
      <c r="P84" s="213">
        <f t="shared" si="192"/>
        <v>587.21679785491028</v>
      </c>
      <c r="Q84" s="213">
        <f t="shared" si="192"/>
        <v>141.72438527698583</v>
      </c>
      <c r="R84" s="213">
        <f t="shared" si="192"/>
        <v>168.65201847961364</v>
      </c>
      <c r="S84" s="213">
        <f t="shared" si="192"/>
        <v>200.69590199073994</v>
      </c>
      <c r="T84" s="213">
        <f t="shared" si="192"/>
        <v>238.82812336898064</v>
      </c>
      <c r="U84" s="213">
        <f t="shared" si="192"/>
        <v>284.20546680908654</v>
      </c>
      <c r="V84" s="213">
        <f t="shared" si="192"/>
        <v>338.20450550281311</v>
      </c>
      <c r="W84" s="213">
        <f t="shared" si="192"/>
        <v>402.46336154834773</v>
      </c>
      <c r="X84" s="213">
        <f t="shared" si="192"/>
        <v>478.93140024253353</v>
      </c>
      <c r="Y84" s="213">
        <f t="shared" si="192"/>
        <v>569.9283662886163</v>
      </c>
      <c r="Z84" s="213">
        <f t="shared" si="192"/>
        <v>678.21475588345243</v>
      </c>
      <c r="AA84" s="213">
        <f t="shared" si="192"/>
        <v>807.07555950130859</v>
      </c>
      <c r="AB84" s="213">
        <f t="shared" si="192"/>
        <v>960.41991580655667</v>
      </c>
      <c r="AC84" s="213">
        <f t="shared" si="192"/>
        <v>1142.8996998098037</v>
      </c>
      <c r="AD84" s="213">
        <f t="shared" si="192"/>
        <v>1360.0506427736648</v>
      </c>
      <c r="AE84" s="213">
        <f t="shared" si="192"/>
        <v>816.69341439346249</v>
      </c>
      <c r="AF84" s="213">
        <f t="shared" si="192"/>
        <v>547.6509045347342</v>
      </c>
      <c r="AG84" s="213">
        <f t="shared" si="192"/>
        <v>624.55168171232958</v>
      </c>
      <c r="AH84" s="213">
        <f t="shared" si="192"/>
        <v>716.03711075397132</v>
      </c>
      <c r="AI84" s="213">
        <f t="shared" si="192"/>
        <v>824.86784534843594</v>
      </c>
      <c r="AJ84" s="213">
        <f t="shared" si="192"/>
        <v>954.32497157688977</v>
      </c>
      <c r="AK84" s="213">
        <f t="shared" si="192"/>
        <v>1108.3072388472974</v>
      </c>
      <c r="AL84" s="213">
        <f t="shared" si="192"/>
        <v>1119.2532781828409</v>
      </c>
      <c r="AM84" s="213">
        <f t="shared" si="192"/>
        <v>527.57686849285437</v>
      </c>
      <c r="AN84" s="213">
        <f t="shared" si="192"/>
        <v>534.70969195821283</v>
      </c>
      <c r="AO84" s="213">
        <f t="shared" si="192"/>
        <v>541.12394851829754</v>
      </c>
      <c r="AP84" s="213">
        <f t="shared" si="192"/>
        <v>546.67779140221739</v>
      </c>
      <c r="AQ84" s="213">
        <f t="shared" si="192"/>
        <v>551.19970824636516</v>
      </c>
      <c r="AR84" s="213">
        <f t="shared" si="192"/>
        <v>426.52444985147753</v>
      </c>
      <c r="AS84" s="213">
        <f t="shared" si="192"/>
        <v>427.90095511217885</v>
      </c>
      <c r="AT84" s="213">
        <f t="shared" si="192"/>
        <v>429.73605152648275</v>
      </c>
      <c r="AU84" s="213">
        <f t="shared" si="192"/>
        <v>433.12754083229521</v>
      </c>
      <c r="AV84" s="213">
        <f t="shared" si="192"/>
        <v>432.35409409940928</v>
      </c>
      <c r="AW84" s="213">
        <f t="shared" si="192"/>
        <v>426.5119799542241</v>
      </c>
      <c r="AX84" s="213">
        <f t="shared" si="192"/>
        <v>414.52802361036231</v>
      </c>
      <c r="AY84" s="214">
        <f t="shared" si="192"/>
        <v>395.12792686912235</v>
      </c>
      <c r="AZ84" s="213">
        <f t="shared" si="192"/>
        <v>366.79872845371619</v>
      </c>
      <c r="BA84" s="213">
        <f t="shared" si="192"/>
        <v>327.86790457696213</v>
      </c>
      <c r="BB84" s="213">
        <f t="shared" si="192"/>
        <v>334.8375574435529</v>
      </c>
      <c r="BC84" s="213">
        <f t="shared" si="192"/>
        <v>341.27407744118796</v>
      </c>
      <c r="BD84" s="213">
        <f t="shared" si="192"/>
        <v>346.7811861364396</v>
      </c>
      <c r="BE84" s="215">
        <f t="shared" si="192"/>
        <v>350.87988928498248</v>
      </c>
      <c r="BF84" s="214">
        <f t="shared" si="192"/>
        <v>352.9931358165399</v>
      </c>
      <c r="BG84" s="213">
        <f t="shared" si="192"/>
        <v>328.93243708538478</v>
      </c>
      <c r="BH84" s="213">
        <f t="shared" si="192"/>
        <v>325.13367226352585</v>
      </c>
      <c r="BI84" s="213">
        <f t="shared" si="192"/>
        <v>317.65307621896352</v>
      </c>
      <c r="BJ84" s="213">
        <f t="shared" si="192"/>
        <v>310.37359441154069</v>
      </c>
      <c r="BK84" s="213">
        <f t="shared" si="192"/>
        <v>303.47192206522777</v>
      </c>
      <c r="BL84" s="215">
        <f t="shared" si="192"/>
        <v>297.14190461057296</v>
      </c>
      <c r="BM84" s="214">
        <f t="shared" si="192"/>
        <v>291.597260121403</v>
      </c>
      <c r="BN84" s="213">
        <f t="shared" si="192"/>
        <v>287.07486738811735</v>
      </c>
      <c r="BO84" s="213">
        <f t="shared" si="192"/>
        <v>281.58084960467636</v>
      </c>
      <c r="BP84" s="213">
        <f t="shared" si="192"/>
        <v>277.5717964028637</v>
      </c>
      <c r="BQ84" s="213">
        <f t="shared" si="192"/>
        <v>272.65875107940474</v>
      </c>
      <c r="BR84" s="213">
        <f t="shared" si="192"/>
        <v>266.99640907059319</v>
      </c>
      <c r="BS84" s="213">
        <f t="shared" si="192"/>
        <v>260.79549894381773</v>
      </c>
      <c r="BT84" s="214">
        <f t="shared" si="192"/>
        <v>254.33242664570344</v>
      </c>
      <c r="BU84" s="213">
        <f t="shared" si="192"/>
        <v>247.96054559144665</v>
      </c>
      <c r="BV84" s="213">
        <f t="shared" si="192"/>
        <v>244.33711763613886</v>
      </c>
      <c r="BW84" s="213">
        <f t="shared" ref="BW84:DS84" si="193">(BW83-BV83)*1000</f>
        <v>241.54710176850358</v>
      </c>
      <c r="BX84" s="213">
        <f t="shared" si="193"/>
        <v>238.66978078409673</v>
      </c>
      <c r="BY84" s="213">
        <f t="shared" si="193"/>
        <v>235.6427590085346</v>
      </c>
      <c r="BZ84" s="213">
        <f t="shared" si="193"/>
        <v>232.41552552763522</v>
      </c>
      <c r="CA84" s="214">
        <f t="shared" si="193"/>
        <v>228.95456229129607</v>
      </c>
      <c r="CB84" s="213">
        <f t="shared" si="193"/>
        <v>225.24926791281175</v>
      </c>
      <c r="CC84" s="213">
        <f t="shared" si="193"/>
        <v>221.36024312306546</v>
      </c>
      <c r="CD84" s="213">
        <f t="shared" si="193"/>
        <v>217.55206302709951</v>
      </c>
      <c r="CE84" s="213">
        <f t="shared" si="193"/>
        <v>213.90064017943189</v>
      </c>
      <c r="CF84" s="213">
        <f t="shared" si="193"/>
        <v>210.43854246556748</v>
      </c>
      <c r="CG84" s="213">
        <f t="shared" si="193"/>
        <v>207.18249297981117</v>
      </c>
      <c r="CH84" s="214">
        <f t="shared" si="193"/>
        <v>204.1311148104441</v>
      </c>
      <c r="CI84" s="213">
        <f t="shared" si="193"/>
        <v>201.2626942453366</v>
      </c>
      <c r="CJ84" s="213">
        <f t="shared" si="193"/>
        <v>198.53332144712965</v>
      </c>
      <c r="CK84" s="213">
        <f t="shared" si="193"/>
        <v>195.84290742392341</v>
      </c>
      <c r="CL84" s="213">
        <f t="shared" si="193"/>
        <v>193.12551572070191</v>
      </c>
      <c r="CM84" s="213">
        <f t="shared" si="193"/>
        <v>190.41753366069969</v>
      </c>
      <c r="CN84" s="213">
        <f t="shared" si="193"/>
        <v>187.75660226951629</v>
      </c>
      <c r="CO84" s="214">
        <f t="shared" si="193"/>
        <v>185.17870195845632</v>
      </c>
      <c r="CP84" s="213">
        <f t="shared" si="193"/>
        <v>182.7144589391807</v>
      </c>
      <c r="CQ84" s="213">
        <f t="shared" si="193"/>
        <v>180.38474774459701</v>
      </c>
      <c r="CR84" s="213">
        <f t="shared" si="193"/>
        <v>178.13407951489779</v>
      </c>
      <c r="CS84" s="213">
        <f t="shared" si="193"/>
        <v>175.93915306847663</v>
      </c>
      <c r="CT84" s="213">
        <f t="shared" si="193"/>
        <v>173.793078303774</v>
      </c>
      <c r="CU84" s="213">
        <f t="shared" si="193"/>
        <v>171.69150514271792</v>
      </c>
      <c r="CV84" s="214">
        <f t="shared" si="193"/>
        <v>169.63309120238534</v>
      </c>
      <c r="CW84" s="213">
        <f t="shared" si="193"/>
        <v>167.61981399937298</v>
      </c>
      <c r="CX84" s="213">
        <f t="shared" si="193"/>
        <v>165.65698237216253</v>
      </c>
      <c r="CY84" s="213">
        <f t="shared" si="193"/>
        <v>163.75179881571</v>
      </c>
      <c r="CZ84" s="213">
        <f t="shared" si="193"/>
        <v>161.90634522029512</v>
      </c>
      <c r="DA84" s="213">
        <f t="shared" si="193"/>
        <v>160.12215721814727</v>
      </c>
      <c r="DB84" s="213">
        <f t="shared" si="193"/>
        <v>158.39783804986496</v>
      </c>
      <c r="DC84" s="213">
        <f t="shared" si="193"/>
        <v>156.72954777514292</v>
      </c>
      <c r="DD84" s="214">
        <f t="shared" si="193"/>
        <v>155.11171727575856</v>
      </c>
      <c r="DE84" s="213">
        <f t="shared" si="193"/>
        <v>153.53800836628295</v>
      </c>
      <c r="DF84" s="213">
        <f t="shared" si="193"/>
        <v>152.00252097831424</v>
      </c>
      <c r="DG84" s="213">
        <f t="shared" si="193"/>
        <v>150.50448103734482</v>
      </c>
      <c r="DH84" s="213">
        <f t="shared" si="193"/>
        <v>149.04591045733895</v>
      </c>
      <c r="DI84" s="213">
        <f t="shared" si="193"/>
        <v>147.6283847894635</v>
      </c>
      <c r="DJ84" s="213">
        <f t="shared" si="193"/>
        <v>146.25268856205764</v>
      </c>
      <c r="DK84" s="214">
        <f t="shared" si="193"/>
        <v>144.91855249123375</v>
      </c>
      <c r="DL84" s="213">
        <f t="shared" si="193"/>
        <v>143.62451533889242</v>
      </c>
      <c r="DM84" s="213">
        <f t="shared" si="193"/>
        <v>142.36795866310814</v>
      </c>
      <c r="DN84" s="213">
        <f t="shared" si="193"/>
        <v>141.14699511046069</v>
      </c>
      <c r="DO84" s="213">
        <f t="shared" si="193"/>
        <v>139.96018205213545</v>
      </c>
      <c r="DP84" s="213">
        <f t="shared" si="193"/>
        <v>138.80629284493295</v>
      </c>
      <c r="DQ84" s="213">
        <f t="shared" si="193"/>
        <v>137.68436108918536</v>
      </c>
      <c r="DR84" s="213">
        <f t="shared" si="193"/>
        <v>136.59366795889127</v>
      </c>
      <c r="DS84" s="213">
        <f t="shared" si="193"/>
        <v>135.53367166407781</v>
      </c>
    </row>
    <row r="85" spans="1:123" s="118" customFormat="1" x14ac:dyDescent="0.25">
      <c r="A85" s="118" t="s">
        <v>140</v>
      </c>
      <c r="B85" s="118" t="s">
        <v>118</v>
      </c>
      <c r="I85" s="119"/>
      <c r="J85" s="120">
        <f t="shared" ref="J85:Q85" si="194">(J83-G83)/(G80-D80)</f>
        <v>0.10647105368866595</v>
      </c>
      <c r="K85" s="120">
        <f t="shared" si="194"/>
        <v>0.18698285352541347</v>
      </c>
      <c r="L85" s="120">
        <f t="shared" si="194"/>
        <v>0.24831282171588201</v>
      </c>
      <c r="M85" s="120">
        <f t="shared" si="194"/>
        <v>0.28638044853527611</v>
      </c>
      <c r="N85" s="120">
        <f t="shared" si="194"/>
        <v>0.32875289719566919</v>
      </c>
      <c r="O85" s="120">
        <f t="shared" si="194"/>
        <v>0.37545731790930381</v>
      </c>
      <c r="P85" s="120">
        <f t="shared" si="194"/>
        <v>0.3755205335202928</v>
      </c>
      <c r="Q85" s="120">
        <f t="shared" si="194"/>
        <v>0.25799984647688551</v>
      </c>
      <c r="R85" s="120">
        <f t="shared" ref="R85:CC85" si="195">(R83-O83)/(O80-L80)</f>
        <v>0.15921724521952266</v>
      </c>
      <c r="S85" s="120">
        <f t="shared" si="195"/>
        <v>7.6188485841021794E-2</v>
      </c>
      <c r="T85" s="120">
        <f t="shared" si="195"/>
        <v>7.6204769151132667E-2</v>
      </c>
      <c r="U85" s="120">
        <f t="shared" si="195"/>
        <v>7.6226768527656988E-2</v>
      </c>
      <c r="V85" s="120">
        <f t="shared" si="195"/>
        <v>7.6252253661527533E-2</v>
      </c>
      <c r="W85" s="120">
        <f t="shared" si="195"/>
        <v>7.6273682921112723E-2</v>
      </c>
      <c r="X85" s="120">
        <f t="shared" si="195"/>
        <v>7.6291700017953643E-2</v>
      </c>
      <c r="Y85" s="120">
        <f t="shared" si="195"/>
        <v>7.630684701858019E-2</v>
      </c>
      <c r="Z85" s="120">
        <f t="shared" si="195"/>
        <v>7.6319580242095494E-2</v>
      </c>
      <c r="AA85" s="120">
        <f t="shared" si="195"/>
        <v>8.6257176313509709E-2</v>
      </c>
      <c r="AB85" s="120">
        <f t="shared" si="195"/>
        <v>0.12322336595169972</v>
      </c>
      <c r="AC85" s="120">
        <f t="shared" si="195"/>
        <v>0.19522669679915938</v>
      </c>
      <c r="AD85" s="120">
        <f t="shared" si="195"/>
        <v>0.29051197107264176</v>
      </c>
      <c r="AE85" s="120">
        <f t="shared" si="195"/>
        <v>0.24473883248782971</v>
      </c>
      <c r="AF85" s="120">
        <f t="shared" si="195"/>
        <v>0.17560085041988757</v>
      </c>
      <c r="AG85" s="120">
        <f t="shared" si="195"/>
        <v>0.11153816550767537</v>
      </c>
      <c r="AH85" s="120">
        <f t="shared" si="195"/>
        <v>9.1513136351989668E-2</v>
      </c>
      <c r="AI85" s="120">
        <f t="shared" si="195"/>
        <v>0.11704906841715906</v>
      </c>
      <c r="AJ85" s="120">
        <f t="shared" si="195"/>
        <v>0.16077550657072806</v>
      </c>
      <c r="AK85" s="120">
        <f t="shared" si="195"/>
        <v>0.25177563073719861</v>
      </c>
      <c r="AL85" s="120">
        <f t="shared" si="195"/>
        <v>0.27330778056476435</v>
      </c>
      <c r="AM85" s="120">
        <f t="shared" si="195"/>
        <v>0.23338392908909086</v>
      </c>
      <c r="AN85" s="120">
        <f t="shared" si="195"/>
        <v>0.18247414104374762</v>
      </c>
      <c r="AO85" s="120">
        <f t="shared" si="195"/>
        <v>0.13262513041890434</v>
      </c>
      <c r="AP85" s="120">
        <f t="shared" si="195"/>
        <v>0.13197194648425134</v>
      </c>
      <c r="AQ85" s="120">
        <f t="shared" si="195"/>
        <v>0.13126570323542211</v>
      </c>
      <c r="AR85" s="120">
        <f t="shared" si="195"/>
        <v>0.12063271897338916</v>
      </c>
      <c r="AS85" s="120">
        <f t="shared" si="195"/>
        <v>0.11136065179930711</v>
      </c>
      <c r="AT85" s="120">
        <f t="shared" si="195"/>
        <v>0.10290043326574637</v>
      </c>
      <c r="AU85" s="120">
        <f t="shared" si="195"/>
        <v>0.10596016322760163</v>
      </c>
      <c r="AV85" s="120">
        <f t="shared" si="195"/>
        <v>0.11074247093039986</v>
      </c>
      <c r="AW85" s="120">
        <f t="shared" si="195"/>
        <v>0.11746477893879252</v>
      </c>
      <c r="AX85" s="120">
        <f t="shared" si="195"/>
        <v>0.12113453924167759</v>
      </c>
      <c r="AY85" s="120">
        <f t="shared" si="195"/>
        <v>0.12002668084621124</v>
      </c>
      <c r="AZ85" s="120">
        <f t="shared" si="195"/>
        <v>0.11291863815654461</v>
      </c>
      <c r="BA85" s="120">
        <f t="shared" si="195"/>
        <v>0.10388006145018512</v>
      </c>
      <c r="BB85" s="120">
        <f t="shared" si="195"/>
        <v>9.8058562685758646E-2</v>
      </c>
      <c r="BC85" s="120">
        <f t="shared" si="195"/>
        <v>9.8415555206850081E-2</v>
      </c>
      <c r="BD85" s="120">
        <f t="shared" si="195"/>
        <v>0.10436049947867923</v>
      </c>
      <c r="BE85" s="120">
        <f t="shared" si="195"/>
        <v>0.11080530593978871</v>
      </c>
      <c r="BF85" s="120">
        <f t="shared" si="195"/>
        <v>0.11441380869242654</v>
      </c>
      <c r="BG85" s="120">
        <f t="shared" si="195"/>
        <v>0.11423270034775046</v>
      </c>
      <c r="BH85" s="120">
        <f t="shared" si="195"/>
        <v>0.11309170237969812</v>
      </c>
      <c r="BI85" s="120">
        <f t="shared" si="195"/>
        <v>0.11072255699674297</v>
      </c>
      <c r="BJ85" s="120">
        <f t="shared" si="195"/>
        <v>0.11009102021179047</v>
      </c>
      <c r="BK85" s="120">
        <f t="shared" si="195"/>
        <v>0.10913225229309351</v>
      </c>
      <c r="BL85" s="175">
        <f t="shared" si="195"/>
        <v>0.10831939841936375</v>
      </c>
      <c r="BM85" s="149">
        <f t="shared" si="195"/>
        <v>0.10787320315738176</v>
      </c>
      <c r="BN85" s="120">
        <f t="shared" si="195"/>
        <v>0.10780014433319898</v>
      </c>
      <c r="BO85" s="120">
        <f t="shared" si="195"/>
        <v>0.10803705479717708</v>
      </c>
      <c r="BP85" s="120">
        <f t="shared" si="195"/>
        <v>0.10861282189594106</v>
      </c>
      <c r="BQ85" s="120">
        <f t="shared" si="195"/>
        <v>0.10919268142340784</v>
      </c>
      <c r="BR85" s="120">
        <f t="shared" si="195"/>
        <v>0.1094809386613186</v>
      </c>
      <c r="BS85" s="120">
        <f t="shared" si="195"/>
        <v>0.10903959254772869</v>
      </c>
      <c r="BT85" s="149">
        <f t="shared" si="195"/>
        <v>0.10798707425560863</v>
      </c>
      <c r="BU85" s="120">
        <f t="shared" si="195"/>
        <v>0.10674020241238509</v>
      </c>
      <c r="BV85" s="120">
        <f t="shared" si="195"/>
        <v>0.10592271290658171</v>
      </c>
      <c r="BW85" s="120">
        <f t="shared" si="195"/>
        <v>0.10571067086264836</v>
      </c>
      <c r="BX85" s="120">
        <f t="shared" si="195"/>
        <v>0.10609681781508423</v>
      </c>
      <c r="BY85" s="120">
        <f t="shared" si="195"/>
        <v>0.10658963608138725</v>
      </c>
      <c r="BZ85" s="120">
        <f t="shared" si="195"/>
        <v>0.10697100509194496</v>
      </c>
      <c r="CA85" s="149">
        <f t="shared" si="195"/>
        <v>0.10716734185667358</v>
      </c>
      <c r="CB85" s="120">
        <f t="shared" si="195"/>
        <v>0.10719137269315163</v>
      </c>
      <c r="CC85" s="120">
        <f t="shared" si="195"/>
        <v>0.10705033209062521</v>
      </c>
      <c r="CD85" s="120">
        <f t="shared" ref="CD85:DS85" si="196">(CD83-CA83)/(CA80-BX80)</f>
        <v>0.10678488728775078</v>
      </c>
      <c r="CE85" s="120">
        <f t="shared" si="196"/>
        <v>0.10645861501032715</v>
      </c>
      <c r="CF85" s="120">
        <f t="shared" si="196"/>
        <v>0.10614082567985297</v>
      </c>
      <c r="CG85" s="120">
        <f t="shared" si="196"/>
        <v>0.10586810113759521</v>
      </c>
      <c r="CH85" s="149">
        <f t="shared" si="196"/>
        <v>0.10566874475945916</v>
      </c>
      <c r="CI85" s="120">
        <f t="shared" si="196"/>
        <v>0.10555144880236</v>
      </c>
      <c r="CJ85" s="120">
        <f t="shared" si="196"/>
        <v>0.10550268043105619</v>
      </c>
      <c r="CK85" s="120">
        <f t="shared" si="196"/>
        <v>0.1054789184044491</v>
      </c>
      <c r="CL85" s="120">
        <f t="shared" si="196"/>
        <v>0.10542861689452691</v>
      </c>
      <c r="CM85" s="120">
        <f t="shared" si="196"/>
        <v>0.10531630735588351</v>
      </c>
      <c r="CN85" s="120">
        <f t="shared" si="196"/>
        <v>0.10514638127451378</v>
      </c>
      <c r="CO85" s="149">
        <f t="shared" si="196"/>
        <v>0.10495208567099529</v>
      </c>
      <c r="CP85" s="120">
        <f t="shared" si="196"/>
        <v>0.10476903643812283</v>
      </c>
      <c r="CQ85" s="120">
        <f t="shared" si="196"/>
        <v>0.10461963326323655</v>
      </c>
      <c r="CR85" s="120">
        <f t="shared" si="196"/>
        <v>0.10450306463674279</v>
      </c>
      <c r="CS85" s="120">
        <f t="shared" si="196"/>
        <v>0.1044067200430161</v>
      </c>
      <c r="CT85" s="120">
        <f t="shared" si="196"/>
        <v>0.10431089359580324</v>
      </c>
      <c r="CU85" s="120">
        <f t="shared" si="196"/>
        <v>0.10420690132390793</v>
      </c>
      <c r="CV85" s="149">
        <f t="shared" si="196"/>
        <v>0.10409181751350349</v>
      </c>
      <c r="CW85" s="120">
        <f t="shared" si="196"/>
        <v>0.10396587543287353</v>
      </c>
      <c r="CX85" s="120">
        <f t="shared" si="196"/>
        <v>0.10383084060819543</v>
      </c>
      <c r="CY85" s="120">
        <f t="shared" si="196"/>
        <v>0.10369057489534364</v>
      </c>
      <c r="CZ85" s="120">
        <f t="shared" si="196"/>
        <v>0.10355003301789599</v>
      </c>
      <c r="DA85" s="120">
        <f t="shared" si="196"/>
        <v>0.1034140822207172</v>
      </c>
      <c r="DB85" s="120">
        <f t="shared" si="196"/>
        <v>0.1032859521835961</v>
      </c>
      <c r="DC85" s="120">
        <f t="shared" si="196"/>
        <v>0.10316686955852657</v>
      </c>
      <c r="DD85" s="149">
        <f t="shared" si="196"/>
        <v>0.10305523448204523</v>
      </c>
      <c r="DE85" s="120">
        <f t="shared" si="196"/>
        <v>0.10294732622915638</v>
      </c>
      <c r="DF85" s="120">
        <f t="shared" si="196"/>
        <v>0.10283876525256881</v>
      </c>
      <c r="DG85" s="120">
        <f t="shared" si="196"/>
        <v>0.10272673965116577</v>
      </c>
      <c r="DH85" s="120">
        <f t="shared" si="196"/>
        <v>0.10261094956843961</v>
      </c>
      <c r="DI85" s="120">
        <f t="shared" si="196"/>
        <v>0.10249347961120692</v>
      </c>
      <c r="DJ85" s="120">
        <f t="shared" si="196"/>
        <v>0.1023769611580133</v>
      </c>
      <c r="DK85" s="149">
        <f t="shared" si="196"/>
        <v>0.10226326382018117</v>
      </c>
      <c r="DL85" s="120">
        <f t="shared" si="196"/>
        <v>0.10215306866454602</v>
      </c>
      <c r="DM85" s="120">
        <f t="shared" si="196"/>
        <v>0.10204603826568112</v>
      </c>
      <c r="DN85" s="120">
        <f t="shared" si="196"/>
        <v>0.10194138492460142</v>
      </c>
      <c r="DO85" s="120">
        <f t="shared" si="196"/>
        <v>0.10183828159146692</v>
      </c>
      <c r="DP85" s="120">
        <f t="shared" si="196"/>
        <v>0.10173624620709062</v>
      </c>
      <c r="DQ85" s="120">
        <f t="shared" si="196"/>
        <v>0.10163503238291577</v>
      </c>
      <c r="DR85" s="120">
        <f t="shared" si="196"/>
        <v>0.10153458897830496</v>
      </c>
      <c r="DS85" s="120">
        <f t="shared" si="196"/>
        <v>0.10143505861218062</v>
      </c>
    </row>
    <row r="86" spans="1:123" s="191" customFormat="1" x14ac:dyDescent="0.25">
      <c r="A86" s="191" t="s">
        <v>192</v>
      </c>
      <c r="I86" s="192">
        <f>I15</f>
        <v>0.4</v>
      </c>
      <c r="J86" s="192">
        <f t="shared" ref="J86:BU86" si="197">J15</f>
        <v>1.038241789478672</v>
      </c>
      <c r="K86" s="192">
        <f t="shared" si="197"/>
        <v>1.7977495189582915</v>
      </c>
      <c r="L86" s="192">
        <f t="shared" si="197"/>
        <v>2.701563717039039</v>
      </c>
      <c r="M86" s="192">
        <f t="shared" si="197"/>
        <v>3.7771026127551282</v>
      </c>
      <c r="N86" s="192">
        <f t="shared" si="197"/>
        <v>5.0569938986572742</v>
      </c>
      <c r="O86" s="192">
        <f t="shared" si="197"/>
        <v>6.5800645288808273</v>
      </c>
      <c r="P86" s="192">
        <f t="shared" si="197"/>
        <v>8.3925185788468557</v>
      </c>
      <c r="Q86" s="192">
        <f t="shared" si="197"/>
        <v>10.549338898306431</v>
      </c>
      <c r="R86" s="192">
        <f t="shared" si="197"/>
        <v>13.115955078463324</v>
      </c>
      <c r="S86" s="192">
        <f t="shared" si="197"/>
        <v>16.17022833285003</v>
      </c>
      <c r="T86" s="192">
        <f t="shared" si="197"/>
        <v>19.804813505570209</v>
      </c>
      <c r="U86" s="192">
        <f t="shared" si="197"/>
        <v>24.12996986110722</v>
      </c>
      <c r="V86" s="192">
        <f t="shared" si="197"/>
        <v>29.276905924196264</v>
      </c>
      <c r="W86" s="192">
        <f t="shared" si="197"/>
        <v>35.401759839272223</v>
      </c>
      <c r="X86" s="192">
        <f t="shared" si="197"/>
        <v>39.818515633746571</v>
      </c>
      <c r="Y86" s="192">
        <f t="shared" si="197"/>
        <v>41.900999090459322</v>
      </c>
      <c r="Z86" s="192">
        <f t="shared" si="197"/>
        <v>44.278839610618157</v>
      </c>
      <c r="AA86" s="192">
        <f t="shared" si="197"/>
        <v>47.007942040817895</v>
      </c>
      <c r="AB86" s="192">
        <f t="shared" si="197"/>
        <v>50.154748861601384</v>
      </c>
      <c r="AC86" s="192">
        <f t="shared" si="197"/>
        <v>53.798208996748365</v>
      </c>
      <c r="AD86" s="192">
        <f t="shared" si="197"/>
        <v>58.032107217021789</v>
      </c>
      <c r="AE86" s="192">
        <f t="shared" si="197"/>
        <v>62.96781716091315</v>
      </c>
      <c r="AF86" s="192">
        <f t="shared" si="197"/>
        <v>65.258814222905301</v>
      </c>
      <c r="AG86" s="192">
        <f t="shared" si="197"/>
        <v>67.584576766232544</v>
      </c>
      <c r="AH86" s="192">
        <f t="shared" si="197"/>
        <v>69.943627818798092</v>
      </c>
      <c r="AI86" s="192">
        <f t="shared" si="197"/>
        <v>72.334193491233933</v>
      </c>
      <c r="AJ86" s="192">
        <f t="shared" si="197"/>
        <v>74.754136387812636</v>
      </c>
      <c r="AK86" s="192">
        <f t="shared" si="197"/>
        <v>77.200872267568727</v>
      </c>
      <c r="AL86" s="192">
        <f t="shared" si="197"/>
        <v>79.671265119655487</v>
      </c>
      <c r="AM86" s="192">
        <f t="shared" si="197"/>
        <v>82.201211061976764</v>
      </c>
      <c r="AN86" s="192">
        <f t="shared" si="197"/>
        <v>84.750499299780287</v>
      </c>
      <c r="AO86" s="192">
        <f t="shared" si="197"/>
        <v>87.297011283314902</v>
      </c>
      <c r="AP86" s="192">
        <f t="shared" si="197"/>
        <v>89.813871403386841</v>
      </c>
      <c r="AQ86" s="192">
        <f t="shared" si="197"/>
        <v>92.268554210342757</v>
      </c>
      <c r="AR86" s="192">
        <f t="shared" si="197"/>
        <v>94.62182314637225</v>
      </c>
      <c r="AS86" s="192">
        <f t="shared" si="197"/>
        <v>96.826468795572424</v>
      </c>
      <c r="AT86" s="192">
        <f t="shared" si="197"/>
        <v>98.831986369336349</v>
      </c>
      <c r="AU86" s="192">
        <f t="shared" si="197"/>
        <v>100.87232989755213</v>
      </c>
      <c r="AV86" s="192">
        <f t="shared" si="197"/>
        <v>102.94139566162301</v>
      </c>
      <c r="AW86" s="192">
        <f t="shared" si="197"/>
        <v>105.03034686213971</v>
      </c>
      <c r="AX86" s="192">
        <f t="shared" si="197"/>
        <v>107.12706056750564</v>
      </c>
      <c r="AY86" s="192">
        <f t="shared" si="197"/>
        <v>109.21547204138361</v>
      </c>
      <c r="AZ86" s="192">
        <f t="shared" si="197"/>
        <v>111.13750885797276</v>
      </c>
      <c r="BA86" s="192">
        <f t="shared" si="197"/>
        <v>113.00779162305965</v>
      </c>
      <c r="BB86" s="192">
        <f t="shared" si="197"/>
        <v>114.84466050471359</v>
      </c>
      <c r="BC86" s="192">
        <f t="shared" si="197"/>
        <v>116.64883006133807</v>
      </c>
      <c r="BD86" s="192">
        <f t="shared" si="197"/>
        <v>118.42166135455425</v>
      </c>
      <c r="BE86" s="192">
        <f t="shared" si="197"/>
        <v>120.16519604862458</v>
      </c>
      <c r="BF86" s="192">
        <f t="shared" si="197"/>
        <v>121.88219454152426</v>
      </c>
      <c r="BG86" s="192">
        <f t="shared" si="197"/>
        <v>123.57617916625875</v>
      </c>
      <c r="BH86" s="192">
        <f t="shared" si="197"/>
        <v>125.24022360747063</v>
      </c>
      <c r="BI86" s="192">
        <f t="shared" si="197"/>
        <v>126.87868247916241</v>
      </c>
      <c r="BJ86" s="192">
        <f t="shared" si="197"/>
        <v>128.48708807841558</v>
      </c>
      <c r="BK86" s="192">
        <f t="shared" si="197"/>
        <v>130.06187892324849</v>
      </c>
      <c r="BL86" s="192">
        <f t="shared" si="197"/>
        <v>131.60069517233725</v>
      </c>
      <c r="BM86" s="192">
        <f t="shared" si="197"/>
        <v>133.1027224319327</v>
      </c>
      <c r="BN86" s="192">
        <f t="shared" si="197"/>
        <v>134.56907634120068</v>
      </c>
      <c r="BO86" s="192">
        <f t="shared" si="197"/>
        <v>136.01244249086412</v>
      </c>
      <c r="BP86" s="192">
        <f t="shared" si="197"/>
        <v>137.43801642231401</v>
      </c>
      <c r="BQ86" s="192">
        <f t="shared" si="197"/>
        <v>138.84475917278573</v>
      </c>
      <c r="BR86" s="192">
        <f t="shared" si="197"/>
        <v>140.23143207566704</v>
      </c>
      <c r="BS86" s="192">
        <f t="shared" si="197"/>
        <v>141.59669460390541</v>
      </c>
      <c r="BT86" s="192">
        <f t="shared" si="197"/>
        <v>142.93923744608705</v>
      </c>
      <c r="BU86" s="192">
        <f t="shared" si="197"/>
        <v>144.2579537839103</v>
      </c>
      <c r="BV86" s="192">
        <f t="shared" ref="BV86:DS86" si="198">BV15</f>
        <v>145.55423365625441</v>
      </c>
      <c r="BW86" s="192">
        <f t="shared" si="198"/>
        <v>146.82916197556023</v>
      </c>
      <c r="BX86" s="192">
        <f t="shared" si="198"/>
        <v>148.08346062442612</v>
      </c>
      <c r="BY86" s="192">
        <f t="shared" si="198"/>
        <v>149.31797260607911</v>
      </c>
      <c r="BZ86" s="192">
        <f t="shared" si="198"/>
        <v>150.5335926213605</v>
      </c>
      <c r="CA86" s="192">
        <f t="shared" si="198"/>
        <v>151.73118737107592</v>
      </c>
      <c r="CB86" s="192">
        <f t="shared" si="198"/>
        <v>152.9115086256532</v>
      </c>
      <c r="CC86" s="192">
        <f t="shared" si="198"/>
        <v>154.07510101726308</v>
      </c>
      <c r="CD86" s="192">
        <f t="shared" si="198"/>
        <v>155.22220241822637</v>
      </c>
      <c r="CE86" s="192">
        <f t="shared" si="198"/>
        <v>156.35279329881047</v>
      </c>
      <c r="CF86" s="192">
        <f t="shared" si="198"/>
        <v>157.46705894868049</v>
      </c>
      <c r="CG86" s="192">
        <f t="shared" si="198"/>
        <v>158.5653850142796</v>
      </c>
      <c r="CH86" s="192">
        <f t="shared" si="198"/>
        <v>159.64833669633981</v>
      </c>
      <c r="CI86" s="192">
        <f t="shared" si="198"/>
        <v>160.71661774505674</v>
      </c>
      <c r="CJ86" s="192">
        <f t="shared" si="198"/>
        <v>161.77100602692161</v>
      </c>
      <c r="CK86" s="192">
        <f t="shared" si="198"/>
        <v>162.8119410193967</v>
      </c>
      <c r="CL86" s="192">
        <f t="shared" si="198"/>
        <v>163.8396967629898</v>
      </c>
      <c r="CM86" s="192">
        <f t="shared" si="198"/>
        <v>164.85453837637019</v>
      </c>
      <c r="CN86" s="192">
        <f t="shared" si="198"/>
        <v>165.85673530610683</v>
      </c>
      <c r="CO86" s="192">
        <f t="shared" si="198"/>
        <v>166.84657494635766</v>
      </c>
      <c r="CP86" s="192">
        <f t="shared" si="198"/>
        <v>167.82437525005028</v>
      </c>
      <c r="CQ86" s="192">
        <f t="shared" si="198"/>
        <v>168.79049431111326</v>
      </c>
      <c r="CR86" s="192">
        <f t="shared" si="198"/>
        <v>169.74528069994304</v>
      </c>
      <c r="CS86" s="192">
        <f t="shared" si="198"/>
        <v>170.68907602025942</v>
      </c>
      <c r="CT86" s="192">
        <f t="shared" si="198"/>
        <v>171.62222521745912</v>
      </c>
      <c r="CU86" s="192">
        <f t="shared" si="198"/>
        <v>172.54506362159282</v>
      </c>
      <c r="CV86" s="192">
        <f t="shared" si="198"/>
        <v>173.45790674159318</v>
      </c>
      <c r="CW86" s="192">
        <f t="shared" si="198"/>
        <v>174.36104384578192</v>
      </c>
      <c r="CX86" s="192">
        <f t="shared" si="198"/>
        <v>175.25473636254034</v>
      </c>
      <c r="CY86" s="192">
        <f t="shared" si="198"/>
        <v>176.139222092891</v>
      </c>
      <c r="CZ86" s="192">
        <f t="shared" si="198"/>
        <v>177.01473643534675</v>
      </c>
      <c r="DA86" s="192">
        <f t="shared" si="198"/>
        <v>177.88152557358779</v>
      </c>
      <c r="DB86" s="192">
        <f t="shared" si="198"/>
        <v>178.73984223296125</v>
      </c>
      <c r="DC86" s="192">
        <f t="shared" si="198"/>
        <v>179.58994005543889</v>
      </c>
      <c r="DD86" s="192">
        <f t="shared" si="198"/>
        <v>180.43206715976854</v>
      </c>
      <c r="DE86" s="192">
        <f t="shared" si="198"/>
        <v>181.26645968372773</v>
      </c>
      <c r="DF86" s="192">
        <f t="shared" si="198"/>
        <v>182.09333634817975</v>
      </c>
      <c r="DG86" s="192">
        <f t="shared" si="198"/>
        <v>182.91290572835123</v>
      </c>
      <c r="DH86" s="192">
        <f t="shared" si="198"/>
        <v>183.72537051671975</v>
      </c>
      <c r="DI86" s="192">
        <f t="shared" si="198"/>
        <v>184.53092823544895</v>
      </c>
      <c r="DJ86" s="192">
        <f t="shared" si="198"/>
        <v>185.32977194348607</v>
      </c>
      <c r="DK86" s="192">
        <f t="shared" si="198"/>
        <v>186.12209071059766</v>
      </c>
      <c r="DL86" s="192">
        <f t="shared" si="198"/>
        <v>186.90806965613746</v>
      </c>
      <c r="DM86" s="192">
        <f t="shared" si="198"/>
        <v>187.68788940726148</v>
      </c>
      <c r="DN86" s="192">
        <f t="shared" si="198"/>
        <v>188.46172629858421</v>
      </c>
      <c r="DO86" s="192">
        <f t="shared" si="198"/>
        <v>189.22975198469834</v>
      </c>
      <c r="DP86" s="192">
        <f t="shared" si="198"/>
        <v>189.99213247684739</v>
      </c>
      <c r="DQ86" s="192">
        <f t="shared" si="198"/>
        <v>190.74902772460609</v>
      </c>
      <c r="DR86" s="192">
        <f t="shared" si="198"/>
        <v>191.50059174077609</v>
      </c>
      <c r="DS86" s="192">
        <f t="shared" si="198"/>
        <v>192.24697320117886</v>
      </c>
    </row>
    <row r="88" spans="1:123" x14ac:dyDescent="0.25">
      <c r="A88" t="s">
        <v>139</v>
      </c>
      <c r="D88" s="1">
        <f t="shared" ref="D88:AI88" si="199">(D17-C17)/C17</f>
        <v>0.18999999999999986</v>
      </c>
      <c r="E88" s="1">
        <f t="shared" si="199"/>
        <v>0.19000000000000017</v>
      </c>
      <c r="F88" s="1">
        <f t="shared" si="199"/>
        <v>0.18999999999999995</v>
      </c>
      <c r="G88" s="1">
        <f t="shared" si="199"/>
        <v>0.19000000000000006</v>
      </c>
      <c r="H88" s="1">
        <f t="shared" si="199"/>
        <v>0.18999999999999981</v>
      </c>
      <c r="I88" s="1">
        <f t="shared" si="199"/>
        <v>0.19</v>
      </c>
      <c r="J88" s="1">
        <f t="shared" si="199"/>
        <v>0.10807261226815498</v>
      </c>
      <c r="K88" s="1">
        <f t="shared" si="199"/>
        <v>3.3936908837473834E-3</v>
      </c>
      <c r="L88" s="1">
        <f t="shared" si="199"/>
        <v>1.0324890744933823E-3</v>
      </c>
      <c r="M88" s="1">
        <f t="shared" si="199"/>
        <v>-1.7709665310309548E-3</v>
      </c>
      <c r="N88" s="1">
        <f t="shared" si="199"/>
        <v>-5.1276043801245889E-3</v>
      </c>
      <c r="O88" s="1">
        <f t="shared" si="199"/>
        <v>-9.1831352169797955E-3</v>
      </c>
      <c r="P88" s="115">
        <f t="shared" si="199"/>
        <v>-1.4132521788149196E-2</v>
      </c>
      <c r="Q88" s="1">
        <f t="shared" si="199"/>
        <v>3.5636668972838406E-3</v>
      </c>
      <c r="R88" s="1">
        <f t="shared" si="199"/>
        <v>6.481075413999662E-3</v>
      </c>
      <c r="S88" s="1">
        <f t="shared" si="199"/>
        <v>-1.4588566344934638E-3</v>
      </c>
      <c r="T88" s="1">
        <f t="shared" si="199"/>
        <v>-1.1100502182451731E-2</v>
      </c>
      <c r="U88" s="1">
        <f t="shared" si="199"/>
        <v>-2.3051042984626232E-2</v>
      </c>
      <c r="V88" s="1">
        <f t="shared" si="199"/>
        <v>-3.822672355234237E-2</v>
      </c>
      <c r="W88" s="115">
        <f t="shared" si="199"/>
        <v>-5.8079316461881032E-2</v>
      </c>
      <c r="X88" s="1">
        <f t="shared" si="199"/>
        <v>-8.5056176110678228E-2</v>
      </c>
      <c r="Y88" s="1">
        <f t="shared" si="199"/>
        <v>1.4504751759483795E-2</v>
      </c>
      <c r="Z88" s="1">
        <f t="shared" si="199"/>
        <v>1.3384334044893179E-2</v>
      </c>
      <c r="AA88" s="1">
        <f t="shared" si="199"/>
        <v>1.1463180504757904E-2</v>
      </c>
      <c r="AB88" s="1">
        <f t="shared" si="199"/>
        <v>8.5979883443185346E-3</v>
      </c>
      <c r="AC88" s="1">
        <f t="shared" si="199"/>
        <v>4.6027919391197153E-3</v>
      </c>
      <c r="AD88" s="115">
        <f t="shared" si="199"/>
        <v>-7.7200777700824909E-4</v>
      </c>
      <c r="AE88" s="1">
        <f t="shared" si="199"/>
        <v>-7.8725293484386925E-3</v>
      </c>
      <c r="AF88" s="1">
        <f t="shared" si="199"/>
        <v>-1.8505192694780806E-2</v>
      </c>
      <c r="AG88" s="1">
        <f t="shared" si="199"/>
        <v>-1.8336414546156414E-2</v>
      </c>
      <c r="AH88" s="1">
        <f t="shared" si="199"/>
        <v>-1.7652930782342119E-2</v>
      </c>
      <c r="AI88" s="1">
        <f t="shared" si="199"/>
        <v>-1.6362647854772247E-2</v>
      </c>
      <c r="AJ88" s="176">
        <f t="shared" ref="AJ88:BM88" si="200">(AJ17-AI17)/AI17</f>
        <v>-1.4362558181959091E-2</v>
      </c>
      <c r="AK88" s="115">
        <f t="shared" si="200"/>
        <v>-1.1541401816101873E-2</v>
      </c>
      <c r="AL88" s="1">
        <f t="shared" si="200"/>
        <v>-1.3709199710786353E-2</v>
      </c>
      <c r="AM88" s="1">
        <f t="shared" si="200"/>
        <v>-9.2127145549153154E-3</v>
      </c>
      <c r="AN88" s="1">
        <f t="shared" si="200"/>
        <v>-1.1868023276945023E-2</v>
      </c>
      <c r="AO88" s="1">
        <f t="shared" si="200"/>
        <v>-1.4225933659835795E-2</v>
      </c>
      <c r="AP88" s="1">
        <f t="shared" si="200"/>
        <v>-1.613402895597725E-2</v>
      </c>
      <c r="AQ88" s="176">
        <f t="shared" si="200"/>
        <v>-1.7392411841352255E-2</v>
      </c>
      <c r="AR88" s="115">
        <f t="shared" si="200"/>
        <v>-1.7742437532484515E-2</v>
      </c>
      <c r="AS88" s="1">
        <f t="shared" si="200"/>
        <v>-1.0302096289970948E-2</v>
      </c>
      <c r="AT88" s="1">
        <f t="shared" si="200"/>
        <v>-8.3485126232125274E-3</v>
      </c>
      <c r="AU88" s="1">
        <f t="shared" si="200"/>
        <v>-8.491819449003405E-3</v>
      </c>
      <c r="AV88" s="1">
        <f t="shared" si="200"/>
        <v>-8.8468367267737665E-3</v>
      </c>
      <c r="AW88" s="1">
        <f t="shared" si="200"/>
        <v>-9.3931547223688305E-3</v>
      </c>
      <c r="AX88" s="176">
        <f t="shared" si="200"/>
        <v>-1.009554143177582E-2</v>
      </c>
      <c r="AY88" s="115">
        <f t="shared" si="200"/>
        <v>-1.0900781038904959E-2</v>
      </c>
      <c r="AZ88" s="1">
        <f t="shared" si="200"/>
        <v>-1.1734815456918065E-2</v>
      </c>
      <c r="BA88" s="1">
        <f t="shared" si="200"/>
        <v>-1.1636390045607492E-2</v>
      </c>
      <c r="BB88" s="1">
        <f t="shared" si="200"/>
        <v>-1.1300853099080316E-2</v>
      </c>
      <c r="BC88" s="1">
        <f t="shared" si="200"/>
        <v>-1.0825754573970505E-2</v>
      </c>
      <c r="BD88" s="1">
        <f t="shared" si="200"/>
        <v>-1.0259389544234145E-2</v>
      </c>
      <c r="BE88" s="176">
        <f t="shared" si="200"/>
        <v>-9.6617353562237634E-3</v>
      </c>
      <c r="BF88" s="115">
        <f t="shared" si="200"/>
        <v>-9.1049056457626048E-3</v>
      </c>
      <c r="BG88" s="1">
        <f t="shared" si="200"/>
        <v>-8.6722627816776237E-3</v>
      </c>
      <c r="BH88" s="1">
        <f t="shared" si="200"/>
        <v>-8.6447763338550511E-3</v>
      </c>
      <c r="BI88" s="1">
        <f t="shared" si="200"/>
        <v>-8.845175567926607E-3</v>
      </c>
      <c r="BJ88" s="1">
        <f t="shared" si="200"/>
        <v>-8.9329986943796E-3</v>
      </c>
      <c r="BK88" s="1">
        <f t="shared" si="200"/>
        <v>-8.8957226028509272E-3</v>
      </c>
      <c r="BL88" s="176">
        <f t="shared" si="200"/>
        <v>-8.7302342588150006E-3</v>
      </c>
      <c r="BM88" s="115">
        <f t="shared" si="200"/>
        <v>-8.4462448822408588E-3</v>
      </c>
      <c r="BN88" s="1">
        <f t="shared" ref="BN88:DS88" si="201">(BN17-BM17)/BM17</f>
        <v>-8.0696820483297464E-3</v>
      </c>
      <c r="BO88" s="1">
        <f t="shared" si="201"/>
        <v>-7.8429363339963965E-3</v>
      </c>
      <c r="BP88" s="1">
        <f t="shared" si="201"/>
        <v>-7.6835619735351841E-3</v>
      </c>
      <c r="BQ88" s="1">
        <f t="shared" si="201"/>
        <v>-7.5512194866113221E-3</v>
      </c>
      <c r="BR88" s="1">
        <f t="shared" si="201"/>
        <v>-7.4386556274064286E-3</v>
      </c>
      <c r="BS88" s="1">
        <f t="shared" si="201"/>
        <v>-7.3358866422683555E-3</v>
      </c>
      <c r="BT88" s="115">
        <f t="shared" si="201"/>
        <v>-7.2305914699049923E-3</v>
      </c>
      <c r="BU88" s="1">
        <f t="shared" si="201"/>
        <v>-7.1090528978028176E-3</v>
      </c>
      <c r="BV88" s="1">
        <f t="shared" si="201"/>
        <v>-6.9574356985487402E-3</v>
      </c>
      <c r="BW88" s="1">
        <f t="shared" si="201"/>
        <v>-6.791878371704068E-3</v>
      </c>
      <c r="BX88" s="1">
        <f t="shared" si="201"/>
        <v>-6.6131606713174364E-3</v>
      </c>
      <c r="BY88" s="1">
        <f t="shared" si="201"/>
        <v>-6.433051335472703E-3</v>
      </c>
      <c r="BZ88" s="1">
        <f t="shared" si="201"/>
        <v>-6.2620395355672508E-3</v>
      </c>
      <c r="CA88" s="115">
        <f t="shared" si="201"/>
        <v>-6.1083117864319369E-3</v>
      </c>
      <c r="CB88" s="1">
        <f t="shared" si="201"/>
        <v>-5.9765842759187367E-3</v>
      </c>
      <c r="CC88" s="1">
        <f t="shared" si="201"/>
        <v>-5.8668754156532589E-3</v>
      </c>
      <c r="CD88" s="1">
        <f t="shared" si="201"/>
        <v>-5.7588773690543825E-3</v>
      </c>
      <c r="CE88" s="1">
        <f t="shared" si="201"/>
        <v>-5.6416158000049026E-3</v>
      </c>
      <c r="CF88" s="1">
        <f t="shared" si="201"/>
        <v>-5.5159599804786253E-3</v>
      </c>
      <c r="CG88" s="1">
        <f t="shared" si="201"/>
        <v>-5.3843211333515625E-3</v>
      </c>
      <c r="CH88" s="115">
        <f t="shared" si="201"/>
        <v>-5.2504213127567189E-3</v>
      </c>
      <c r="CI88" s="1">
        <f t="shared" si="201"/>
        <v>-5.1188766322846418E-3</v>
      </c>
      <c r="CJ88" s="1">
        <f t="shared" si="201"/>
        <v>-4.9945598866724585E-3</v>
      </c>
      <c r="CK88" s="1">
        <f t="shared" si="201"/>
        <v>-4.8758596040987178E-3</v>
      </c>
      <c r="CL88" s="1">
        <f t="shared" si="201"/>
        <v>-4.7616170042789931E-3</v>
      </c>
      <c r="CM88" s="1">
        <f t="shared" si="201"/>
        <v>-4.6511533736266139E-3</v>
      </c>
      <c r="CN88" s="1">
        <f t="shared" si="201"/>
        <v>-4.5434622038220546E-3</v>
      </c>
      <c r="CO88" s="115">
        <f t="shared" si="201"/>
        <v>-4.4374572944876388E-3</v>
      </c>
      <c r="CP88" s="1">
        <f t="shared" si="201"/>
        <v>-4.3322426454586067E-3</v>
      </c>
      <c r="CQ88" s="1">
        <f t="shared" si="201"/>
        <v>-4.2273823197395326E-3</v>
      </c>
      <c r="CR88" s="1">
        <f t="shared" si="201"/>
        <v>-4.1231485272153062E-3</v>
      </c>
      <c r="CS88" s="1">
        <f t="shared" si="201"/>
        <v>-4.0202223851184349E-3</v>
      </c>
      <c r="CT88" s="1">
        <f t="shared" si="201"/>
        <v>-3.9196975336435631E-3</v>
      </c>
      <c r="CU88" s="1">
        <f t="shared" si="201"/>
        <v>-3.8222640548245916E-3</v>
      </c>
      <c r="CV88" s="115">
        <f t="shared" si="201"/>
        <v>-3.7281463744978103E-3</v>
      </c>
      <c r="CW88" s="1">
        <f t="shared" si="201"/>
        <v>-3.6370975988486917E-3</v>
      </c>
      <c r="CX88" s="1">
        <f t="shared" si="201"/>
        <v>-3.5484642122089213E-3</v>
      </c>
      <c r="CY88" s="1">
        <f t="shared" si="201"/>
        <v>-3.4613328817706597E-3</v>
      </c>
      <c r="CZ88" s="1">
        <f t="shared" si="201"/>
        <v>-3.3754230582571714E-3</v>
      </c>
      <c r="DA88" s="1">
        <f t="shared" si="201"/>
        <v>-3.2908541462331707E-3</v>
      </c>
      <c r="DB88" s="1">
        <f t="shared" si="201"/>
        <v>-3.2078258516770974E-3</v>
      </c>
      <c r="DC88" s="1">
        <f t="shared" si="201"/>
        <v>-3.1265663368574299E-3</v>
      </c>
      <c r="DD88" s="115">
        <f t="shared" si="201"/>
        <v>-3.0472704845375172E-3</v>
      </c>
      <c r="DE88" s="1">
        <f t="shared" si="201"/>
        <v>-2.9700361620424429E-3</v>
      </c>
      <c r="DF88" s="1">
        <f t="shared" si="201"/>
        <v>-2.8948092183437627E-3</v>
      </c>
      <c r="DG88" s="1">
        <f t="shared" si="201"/>
        <v>-2.821514112327859E-3</v>
      </c>
      <c r="DH88" s="1">
        <f t="shared" si="201"/>
        <v>-2.7500571689652313E-3</v>
      </c>
      <c r="DI88" s="1">
        <f t="shared" si="201"/>
        <v>-2.6803184168128088E-3</v>
      </c>
      <c r="DJ88" s="1">
        <f t="shared" si="201"/>
        <v>-2.6121844176530185E-3</v>
      </c>
      <c r="DK88" s="115">
        <f t="shared" si="201"/>
        <v>-2.5455740309894741E-3</v>
      </c>
      <c r="DL88" s="1">
        <f t="shared" si="201"/>
        <v>-2.480453219183585E-3</v>
      </c>
      <c r="DM88" s="1">
        <f t="shared" si="201"/>
        <v>-2.4168354967650965E-3</v>
      </c>
      <c r="DN88" s="1">
        <f t="shared" si="201"/>
        <v>-2.354765403361696E-3</v>
      </c>
      <c r="DO88" s="1">
        <f t="shared" si="201"/>
        <v>-2.294278311269785E-3</v>
      </c>
      <c r="DP88" s="1">
        <f t="shared" si="201"/>
        <v>-2.2353702868164187E-3</v>
      </c>
      <c r="DQ88" s="1">
        <f t="shared" si="201"/>
        <v>-2.178002995614439E-3</v>
      </c>
      <c r="DR88" s="1">
        <f t="shared" si="201"/>
        <v>-2.1221147713723957E-3</v>
      </c>
      <c r="DS88" s="1">
        <f t="shared" si="201"/>
        <v>-2.0676363712896274E-3</v>
      </c>
    </row>
    <row r="89" spans="1:123" x14ac:dyDescent="0.25">
      <c r="A89" t="s">
        <v>137</v>
      </c>
      <c r="D89" s="1">
        <f t="shared" ref="D89:AI89" si="202">(D28-C28)/C28</f>
        <v>0.18999999999999972</v>
      </c>
      <c r="E89" s="1">
        <f t="shared" si="202"/>
        <v>0.19000000000000006</v>
      </c>
      <c r="F89" s="1">
        <f t="shared" si="202"/>
        <v>0.18999999999999995</v>
      </c>
      <c r="G89" s="1">
        <f t="shared" si="202"/>
        <v>0.18999999999999986</v>
      </c>
      <c r="H89" s="1">
        <f t="shared" si="202"/>
        <v>0.19</v>
      </c>
      <c r="I89" s="1">
        <f t="shared" si="202"/>
        <v>0.18999999999999992</v>
      </c>
      <c r="J89" s="1">
        <f t="shared" si="202"/>
        <v>0.13377559460709612</v>
      </c>
      <c r="K89" s="1">
        <f t="shared" si="202"/>
        <v>0.14040958223096328</v>
      </c>
      <c r="L89" s="1">
        <f t="shared" si="202"/>
        <v>0.14651525685006636</v>
      </c>
      <c r="M89" s="1">
        <f t="shared" si="202"/>
        <v>0.15207225077021327</v>
      </c>
      <c r="N89" s="1">
        <f t="shared" si="202"/>
        <v>0.15707867132080472</v>
      </c>
      <c r="O89" s="1">
        <f t="shared" si="202"/>
        <v>0.16154789082611298</v>
      </c>
      <c r="P89" s="115">
        <f t="shared" si="202"/>
        <v>0.16550500552013295</v>
      </c>
      <c r="Q89" s="1">
        <f t="shared" si="202"/>
        <v>0.13651573464409406</v>
      </c>
      <c r="R89" s="1">
        <f t="shared" si="202"/>
        <v>4.1795748889061676E-3</v>
      </c>
      <c r="S89" s="1">
        <f t="shared" si="202"/>
        <v>1.2705895425940633E-3</v>
      </c>
      <c r="T89" s="1">
        <f t="shared" si="202"/>
        <v>-2.1788477216493638E-3</v>
      </c>
      <c r="U89" s="1">
        <f t="shared" si="202"/>
        <v>-6.3111503432421159E-3</v>
      </c>
      <c r="V89" s="1">
        <f t="shared" si="202"/>
        <v>-1.131623504738883E-2</v>
      </c>
      <c r="W89" s="115">
        <f t="shared" si="202"/>
        <v>-1.7452861066784463E-2</v>
      </c>
      <c r="X89" s="1">
        <f t="shared" si="202"/>
        <v>4.4157981757671086E-3</v>
      </c>
      <c r="Y89" s="1">
        <f t="shared" si="202"/>
        <v>8.0239937631390451E-3</v>
      </c>
      <c r="Z89" s="1">
        <f t="shared" si="202"/>
        <v>-1.8033950198447894E-3</v>
      </c>
      <c r="AA89" s="1">
        <f t="shared" si="202"/>
        <v>-1.3726845745991411E-2</v>
      </c>
      <c r="AB89" s="1">
        <f t="shared" si="202"/>
        <v>-2.8580752012435182E-2</v>
      </c>
      <c r="AC89" s="1">
        <f t="shared" si="202"/>
        <v>-4.7666725202361787E-2</v>
      </c>
      <c r="AD89" s="115">
        <f t="shared" si="202"/>
        <v>-7.3139752011514902E-2</v>
      </c>
      <c r="AE89" s="1">
        <f t="shared" si="202"/>
        <v>-0.10885237737181919</v>
      </c>
      <c r="AF89" s="1">
        <f t="shared" si="202"/>
        <v>1.9058430906745593E-2</v>
      </c>
      <c r="AG89" s="1">
        <f t="shared" si="202"/>
        <v>1.7507680312586461E-2</v>
      </c>
      <c r="AH89" s="1">
        <f t="shared" si="202"/>
        <v>1.4933907670713667E-2</v>
      </c>
      <c r="AI89" s="1">
        <f t="shared" si="202"/>
        <v>1.1162911947505334E-2</v>
      </c>
      <c r="AJ89" s="176">
        <f t="shared" ref="AJ89:BM89" si="203">(AJ28-AI28)/AI28</f>
        <v>5.9607232239665599E-3</v>
      </c>
      <c r="AK89" s="115">
        <f t="shared" si="203"/>
        <v>-9.9841855708037819E-4</v>
      </c>
      <c r="AL89" s="1">
        <f t="shared" si="203"/>
        <v>-1.0183654895785252E-2</v>
      </c>
      <c r="AM89" s="1">
        <f t="shared" si="203"/>
        <v>-2.3993624098075299E-2</v>
      </c>
      <c r="AN89" s="1">
        <f t="shared" si="203"/>
        <v>-2.3908482354943045E-2</v>
      </c>
      <c r="AO89" s="1">
        <f t="shared" si="203"/>
        <v>-2.3148697044400396E-2</v>
      </c>
      <c r="AP89" s="1">
        <f t="shared" si="203"/>
        <v>-2.1577434673806475E-2</v>
      </c>
      <c r="AQ89" s="176">
        <f t="shared" si="203"/>
        <v>-1.9040860854370824E-2</v>
      </c>
      <c r="AR89" s="115">
        <f t="shared" si="203"/>
        <v>-1.5373742932314369E-2</v>
      </c>
      <c r="AS89" s="1">
        <f t="shared" si="203"/>
        <v>-1.8332438098119963E-2</v>
      </c>
      <c r="AT89" s="1">
        <f t="shared" si="203"/>
        <v>-1.2377595365718934E-2</v>
      </c>
      <c r="AU89" s="1">
        <f t="shared" si="203"/>
        <v>-1.5996189725313401E-2</v>
      </c>
      <c r="AV89" s="1">
        <f t="shared" si="203"/>
        <v>-1.9254715662077277E-2</v>
      </c>
      <c r="AW89" s="1">
        <f t="shared" si="203"/>
        <v>-2.1949282219315597E-2</v>
      </c>
      <c r="AX89" s="176">
        <f t="shared" si="203"/>
        <v>-2.3801913085597842E-2</v>
      </c>
      <c r="AY89" s="115">
        <f t="shared" si="203"/>
        <v>-2.4440354480337188E-2</v>
      </c>
      <c r="AZ89" s="1">
        <f t="shared" si="203"/>
        <v>-1.4288655793876724E-2</v>
      </c>
      <c r="BA89" s="1">
        <f t="shared" si="203"/>
        <v>-1.1625931867771402E-2</v>
      </c>
      <c r="BB89" s="1">
        <f t="shared" si="203"/>
        <v>-1.1864710403774641E-2</v>
      </c>
      <c r="BC89" s="1">
        <f t="shared" si="203"/>
        <v>-1.2402930064753423E-2</v>
      </c>
      <c r="BD89" s="1">
        <f t="shared" si="203"/>
        <v>-1.3216264974824112E-2</v>
      </c>
      <c r="BE89" s="176">
        <f t="shared" si="203"/>
        <v>-1.4259563088039173E-2</v>
      </c>
      <c r="BF89" s="115">
        <f t="shared" si="203"/>
        <v>-1.5461973604165659E-2</v>
      </c>
      <c r="BG89" s="1">
        <f t="shared" si="203"/>
        <v>-1.6722104753697713E-2</v>
      </c>
      <c r="BH89" s="1">
        <f t="shared" si="203"/>
        <v>-1.6665953490365894E-2</v>
      </c>
      <c r="BI89" s="1">
        <f t="shared" si="203"/>
        <v>-1.6268173504087199E-2</v>
      </c>
      <c r="BJ89" s="1">
        <f t="shared" si="203"/>
        <v>-1.5662936253998578E-2</v>
      </c>
      <c r="BK89" s="1">
        <f t="shared" si="203"/>
        <v>-1.4916450304687393E-2</v>
      </c>
      <c r="BL89" s="176">
        <f t="shared" si="203"/>
        <v>-1.4113912697334806E-2</v>
      </c>
      <c r="BM89" s="115">
        <f t="shared" si="203"/>
        <v>-1.3360556882622634E-2</v>
      </c>
      <c r="BN89" s="1">
        <f t="shared" ref="BN89:DS89" si="204">(BN28-BM28)/BM28</f>
        <v>-1.2780585349849693E-2</v>
      </c>
      <c r="BO89" s="1">
        <f t="shared" si="204"/>
        <v>-1.279309565978981E-2</v>
      </c>
      <c r="BP89" s="1">
        <f t="shared" si="204"/>
        <v>-1.3144663082038301E-2</v>
      </c>
      <c r="BQ89" s="1">
        <f t="shared" si="204"/>
        <v>-1.3333012213050967E-2</v>
      </c>
      <c r="BR89" s="1">
        <f t="shared" si="204"/>
        <v>-1.3336585591823805E-2</v>
      </c>
      <c r="BS89" s="1">
        <f t="shared" si="204"/>
        <v>-1.3147393083065763E-2</v>
      </c>
      <c r="BT89" s="115">
        <f t="shared" si="204"/>
        <v>-1.2776649666440825E-2</v>
      </c>
      <c r="BU89" s="1">
        <f t="shared" si="204"/>
        <v>-1.2260567877387041E-2</v>
      </c>
      <c r="BV89" s="1">
        <f t="shared" si="204"/>
        <v>-1.1966623431268468E-2</v>
      </c>
      <c r="BW89" s="1">
        <f t="shared" si="204"/>
        <v>-1.1772382019712117E-2</v>
      </c>
      <c r="BX89" s="1">
        <f t="shared" si="204"/>
        <v>-1.1617482868269502E-2</v>
      </c>
      <c r="BY89" s="1">
        <f t="shared" si="204"/>
        <v>-1.1491386925614645E-2</v>
      </c>
      <c r="BZ89" s="1">
        <f t="shared" si="204"/>
        <v>-1.1379089307632238E-2</v>
      </c>
      <c r="CA89" s="115">
        <f t="shared" si="204"/>
        <v>-1.1261629834014842E-2</v>
      </c>
      <c r="CB89" s="1">
        <f t="shared" si="204"/>
        <v>-1.1117475150936184E-2</v>
      </c>
      <c r="CC89" s="1">
        <f t="shared" si="204"/>
        <v>-1.0924472393083518E-2</v>
      </c>
      <c r="CD89" s="1">
        <f t="shared" si="204"/>
        <v>-1.0707290304392079E-2</v>
      </c>
      <c r="CE89" s="1">
        <f t="shared" si="204"/>
        <v>-1.0466806744844358E-2</v>
      </c>
      <c r="CF89" s="1">
        <f t="shared" si="204"/>
        <v>-1.0221395277492688E-2</v>
      </c>
      <c r="CG89" s="1">
        <f t="shared" si="204"/>
        <v>-9.9877588043461776E-3</v>
      </c>
      <c r="CH89" s="115">
        <f t="shared" si="204"/>
        <v>-9.7792320797472805E-3</v>
      </c>
      <c r="CI89" s="1">
        <f t="shared" si="204"/>
        <v>-9.6038116091872999E-3</v>
      </c>
      <c r="CJ89" s="1">
        <f t="shared" si="204"/>
        <v>-9.4620470893670167E-3</v>
      </c>
      <c r="CK89" s="1">
        <f t="shared" si="204"/>
        <v>-9.3215792050419626E-3</v>
      </c>
      <c r="CL89" s="1">
        <f t="shared" si="204"/>
        <v>-9.1646142382543518E-3</v>
      </c>
      <c r="CM89" s="1">
        <f t="shared" si="204"/>
        <v>-8.9923503822882719E-3</v>
      </c>
      <c r="CN89" s="1">
        <f t="shared" si="204"/>
        <v>-8.8085389533512689E-3</v>
      </c>
      <c r="CO89" s="115">
        <f t="shared" si="204"/>
        <v>-8.619157725617917E-3</v>
      </c>
      <c r="CP89" s="1">
        <f t="shared" si="204"/>
        <v>-8.4317666436478748E-3</v>
      </c>
      <c r="CQ89" s="1">
        <f t="shared" si="204"/>
        <v>-8.2544801271252702E-3</v>
      </c>
      <c r="CR89" s="1">
        <f t="shared" si="204"/>
        <v>-8.0847929356844626E-3</v>
      </c>
      <c r="CS89" s="1">
        <f t="shared" si="204"/>
        <v>-7.9209064328894605E-3</v>
      </c>
      <c r="CT89" s="1">
        <f t="shared" si="204"/>
        <v>-7.7617902550569818E-3</v>
      </c>
      <c r="CU89" s="1">
        <f t="shared" si="204"/>
        <v>-7.6058460739220545E-3</v>
      </c>
      <c r="CV89" s="115">
        <f t="shared" si="204"/>
        <v>-7.45131468322316E-3</v>
      </c>
      <c r="CW89" s="1">
        <f t="shared" si="204"/>
        <v>-7.2967290739532785E-3</v>
      </c>
      <c r="CX89" s="1">
        <f t="shared" si="204"/>
        <v>-7.1413770845516495E-3</v>
      </c>
      <c r="CY89" s="1">
        <f t="shared" si="204"/>
        <v>-6.985736274723992E-3</v>
      </c>
      <c r="CZ89" s="1">
        <f t="shared" si="204"/>
        <v>-6.8309866225068185E-3</v>
      </c>
      <c r="DA89" s="1">
        <f t="shared" si="204"/>
        <v>-6.6790281274517749E-3</v>
      </c>
      <c r="DB89" s="1">
        <f t="shared" si="204"/>
        <v>-6.5310972448997494E-3</v>
      </c>
      <c r="DC89" s="1">
        <f t="shared" si="204"/>
        <v>-6.3876479596274354E-3</v>
      </c>
      <c r="DD89" s="115">
        <f t="shared" si="204"/>
        <v>-6.2483284705949303E-3</v>
      </c>
      <c r="DE89" s="1">
        <f t="shared" si="204"/>
        <v>-6.1120796241897314E-3</v>
      </c>
      <c r="DF89" s="1">
        <f t="shared" si="204"/>
        <v>-5.9773778574797728E-3</v>
      </c>
      <c r="DG89" s="1">
        <f t="shared" si="204"/>
        <v>-5.8437743996875569E-3</v>
      </c>
      <c r="DH89" s="1">
        <f t="shared" si="204"/>
        <v>-5.7115083933366216E-3</v>
      </c>
      <c r="DI89" s="1">
        <f t="shared" si="204"/>
        <v>-5.5809611415587176E-3</v>
      </c>
      <c r="DJ89" s="1">
        <f t="shared" si="204"/>
        <v>-5.4525675215164465E-3</v>
      </c>
      <c r="DK89" s="115">
        <f t="shared" si="204"/>
        <v>-5.3267085084790534E-3</v>
      </c>
      <c r="DL89" s="1">
        <f t="shared" si="204"/>
        <v>-5.2035984278160259E-3</v>
      </c>
      <c r="DM89" s="1">
        <f t="shared" si="204"/>
        <v>-5.0831858476021044E-3</v>
      </c>
      <c r="DN89" s="1">
        <f t="shared" si="204"/>
        <v>-4.9653798194290244E-3</v>
      </c>
      <c r="DO89" s="1">
        <f t="shared" si="204"/>
        <v>-4.8500551702561267E-3</v>
      </c>
      <c r="DP89" s="1">
        <f t="shared" si="204"/>
        <v>-4.7370377309146261E-3</v>
      </c>
      <c r="DQ89" s="1">
        <f t="shared" si="204"/>
        <v>-4.6261619804521805E-3</v>
      </c>
      <c r="DR89" s="1">
        <f t="shared" si="204"/>
        <v>-4.5173170119743866E-3</v>
      </c>
      <c r="DS89" s="1">
        <f t="shared" si="204"/>
        <v>-4.4104736341237932E-3</v>
      </c>
    </row>
    <row r="90" spans="1:123" x14ac:dyDescent="0.25">
      <c r="A90" t="s">
        <v>136</v>
      </c>
      <c r="D90" s="1">
        <f>(H43-G43)/G43</f>
        <v>0.19000000000000011</v>
      </c>
      <c r="E90" s="1">
        <f>(I43-H43)/H43</f>
        <v>0.19000000000000006</v>
      </c>
      <c r="F90" s="1">
        <f t="shared" ref="F90:AK90" si="205">(F43-E43)/E43</f>
        <v>0.19000000000000009</v>
      </c>
      <c r="G90" s="1">
        <f t="shared" si="205"/>
        <v>0.18999999999999984</v>
      </c>
      <c r="H90" s="1">
        <f t="shared" si="205"/>
        <v>0.19000000000000011</v>
      </c>
      <c r="I90" s="1">
        <f t="shared" si="205"/>
        <v>0.19000000000000006</v>
      </c>
      <c r="J90" s="1">
        <f t="shared" si="205"/>
        <v>0.18001731646140057</v>
      </c>
      <c r="K90" s="1">
        <f t="shared" si="205"/>
        <v>0.1815402228430554</v>
      </c>
      <c r="L90" s="1">
        <f t="shared" si="205"/>
        <v>0.18284004302740697</v>
      </c>
      <c r="M90" s="1">
        <f t="shared" si="205"/>
        <v>0.18394680877198893</v>
      </c>
      <c r="N90" s="1">
        <f t="shared" si="205"/>
        <v>0.18488727771960534</v>
      </c>
      <c r="O90" s="1">
        <f t="shared" si="205"/>
        <v>0.18568505597407142</v>
      </c>
      <c r="P90" s="115">
        <f t="shared" si="205"/>
        <v>0.18636080086850421</v>
      </c>
      <c r="Q90" s="1">
        <f t="shared" si="205"/>
        <v>0.17272306898678133</v>
      </c>
      <c r="R90" s="1">
        <f t="shared" si="205"/>
        <v>0.17526768043529153</v>
      </c>
      <c r="S90" s="1">
        <f t="shared" si="205"/>
        <v>0.17746471139302328</v>
      </c>
      <c r="T90" s="1">
        <f t="shared" si="205"/>
        <v>0.17935400060342657</v>
      </c>
      <c r="U90" s="1">
        <f t="shared" si="205"/>
        <v>0.18097302473122889</v>
      </c>
      <c r="V90" s="1">
        <f t="shared" si="205"/>
        <v>0.18235632391279594</v>
      </c>
      <c r="W90" s="115">
        <f t="shared" si="205"/>
        <v>0.18353521782510654</v>
      </c>
      <c r="X90" s="1">
        <f t="shared" si="205"/>
        <v>0.16517558544420416</v>
      </c>
      <c r="Y90" s="1">
        <f t="shared" si="205"/>
        <v>9.0545674675521336E-3</v>
      </c>
      <c r="Z90" s="1">
        <f t="shared" si="205"/>
        <v>6.5765108395901082E-3</v>
      </c>
      <c r="AA90" s="1">
        <f t="shared" si="205"/>
        <v>3.6869003731284521E-3</v>
      </c>
      <c r="AB90" s="1">
        <f t="shared" si="205"/>
        <v>2.8010139084715173E-4</v>
      </c>
      <c r="AC90" s="1">
        <f t="shared" si="205"/>
        <v>-3.7822225912778782E-3</v>
      </c>
      <c r="AD90" s="115">
        <f t="shared" si="205"/>
        <v>-8.6846337942833307E-3</v>
      </c>
      <c r="AE90" s="1">
        <f t="shared" si="205"/>
        <v>1.8224628254019444E-3</v>
      </c>
      <c r="AF90" s="1">
        <f t="shared" si="205"/>
        <v>8.6827177371665114E-3</v>
      </c>
      <c r="AG90" s="1">
        <f t="shared" si="205"/>
        <v>-1.9153446127826968E-3</v>
      </c>
      <c r="AH90" s="1">
        <f t="shared" si="205"/>
        <v>-1.476545784959E-2</v>
      </c>
      <c r="AI90" s="1">
        <f t="shared" si="205"/>
        <v>-3.0802514857872176E-2</v>
      </c>
      <c r="AJ90" s="176">
        <f t="shared" si="205"/>
        <v>-5.1502669813826944E-2</v>
      </c>
      <c r="AK90" s="115">
        <f t="shared" si="205"/>
        <v>-7.935089415790636E-2</v>
      </c>
      <c r="AL90" s="1">
        <f t="shared" ref="AL90:BM90" si="206">(AL43-AK43)/AK43</f>
        <v>-0.11889253057941138</v>
      </c>
      <c r="AM90" s="1">
        <f t="shared" si="206"/>
        <v>2.2483650386537209E-2</v>
      </c>
      <c r="AN90" s="1">
        <f t="shared" si="206"/>
        <v>2.0586578460009702E-2</v>
      </c>
      <c r="AO90" s="1">
        <f t="shared" si="206"/>
        <v>1.7568746665654653E-2</v>
      </c>
      <c r="AP90" s="1">
        <f t="shared" si="206"/>
        <v>1.3245598132795813E-2</v>
      </c>
      <c r="AQ90" s="176">
        <f t="shared" si="206"/>
        <v>7.3634468313090364E-3</v>
      </c>
      <c r="AR90" s="115">
        <f t="shared" si="206"/>
        <v>-4.3824486316159668E-4</v>
      </c>
      <c r="AS90" s="1">
        <f t="shared" si="206"/>
        <v>-1.0688356221638363E-2</v>
      </c>
      <c r="AT90" s="1">
        <f t="shared" si="206"/>
        <v>-2.5841451083655959E-2</v>
      </c>
      <c r="AU90" s="1">
        <f t="shared" si="206"/>
        <v>-2.5802591136846104E-2</v>
      </c>
      <c r="AV90" s="1">
        <f t="shared" si="206"/>
        <v>-2.5051167596417113E-2</v>
      </c>
      <c r="AW90" s="1">
        <f t="shared" si="206"/>
        <v>-2.3438005450305107E-2</v>
      </c>
      <c r="AX90" s="176">
        <f t="shared" si="206"/>
        <v>-2.0804640658298783E-2</v>
      </c>
      <c r="AY90" s="115">
        <f t="shared" si="206"/>
        <v>-1.7062337923236536E-2</v>
      </c>
      <c r="AZ90" s="1">
        <f t="shared" si="206"/>
        <v>-2.0731239916507122E-2</v>
      </c>
      <c r="BA90" s="1">
        <f t="shared" si="206"/>
        <v>-1.4690196024268945E-2</v>
      </c>
      <c r="BB90" s="1">
        <f t="shared" si="206"/>
        <v>-1.8635397477138875E-2</v>
      </c>
      <c r="BC90" s="1">
        <f t="shared" si="206"/>
        <v>-2.2170362011764165E-2</v>
      </c>
      <c r="BD90" s="1">
        <f t="shared" si="206"/>
        <v>-2.5074183192956876E-2</v>
      </c>
      <c r="BE90" s="176">
        <f t="shared" si="206"/>
        <v>-2.7026344711799277E-2</v>
      </c>
      <c r="BF90" s="115">
        <f t="shared" si="206"/>
        <v>-2.7592951324165046E-2</v>
      </c>
      <c r="BG90" s="1">
        <f t="shared" si="206"/>
        <v>-1.5946631607972529E-2</v>
      </c>
      <c r="BH90" s="1">
        <f t="shared" si="206"/>
        <v>-1.2660638778188436E-2</v>
      </c>
      <c r="BI90" s="1">
        <f t="shared" si="206"/>
        <v>-1.3062765229493055E-2</v>
      </c>
      <c r="BJ90" s="1">
        <f t="shared" si="206"/>
        <v>-1.380936675547427E-2</v>
      </c>
      <c r="BK90" s="1">
        <f t="shared" si="206"/>
        <v>-1.485710535560388E-2</v>
      </c>
      <c r="BL90" s="176">
        <f t="shared" si="206"/>
        <v>-1.6151485811967573E-2</v>
      </c>
      <c r="BM90" s="115">
        <f t="shared" si="206"/>
        <v>-1.7607933930499753E-2</v>
      </c>
      <c r="BN90" s="1">
        <f t="shared" ref="BN90:DS90" si="207">(BN43-BM43)/BM43</f>
        <v>-1.9105618692156448E-2</v>
      </c>
      <c r="BO90" s="1">
        <f t="shared" si="207"/>
        <v>-1.9128674043883454E-2</v>
      </c>
      <c r="BP90" s="1">
        <f t="shared" si="207"/>
        <v>-1.8703868885301525E-2</v>
      </c>
      <c r="BQ90" s="1">
        <f t="shared" si="207"/>
        <v>-1.8054588275934275E-2</v>
      </c>
      <c r="BR90" s="1">
        <f t="shared" si="207"/>
        <v>-1.7254248938225084E-2</v>
      </c>
      <c r="BS90" s="1">
        <f t="shared" si="207"/>
        <v>-1.6398245641836093E-2</v>
      </c>
      <c r="BT90" s="115">
        <f t="shared" si="207"/>
        <v>-1.5605175850993101E-2</v>
      </c>
      <c r="BU90" s="1">
        <f t="shared" si="207"/>
        <v>-1.501540970650715E-2</v>
      </c>
      <c r="BV90" s="1">
        <f t="shared" si="207"/>
        <v>-1.5041326344005082E-2</v>
      </c>
      <c r="BW90" s="1">
        <f t="shared" si="207"/>
        <v>-1.5460970246359998E-2</v>
      </c>
      <c r="BX90" s="1">
        <f t="shared" si="207"/>
        <v>-1.5686563999104876E-2</v>
      </c>
      <c r="BY90" s="1">
        <f t="shared" si="207"/>
        <v>-1.5694057845655217E-2</v>
      </c>
      <c r="BZ90" s="1">
        <f t="shared" si="207"/>
        <v>-1.5475302568624843E-2</v>
      </c>
      <c r="CA90" s="115">
        <f t="shared" si="207"/>
        <v>-1.5045041795983259E-2</v>
      </c>
      <c r="CB90" s="1">
        <f t="shared" si="207"/>
        <v>-1.444812224605648E-2</v>
      </c>
      <c r="CC90" s="1">
        <f t="shared" si="207"/>
        <v>-1.4148076670199386E-2</v>
      </c>
      <c r="CD90" s="1">
        <f t="shared" si="207"/>
        <v>-1.3973332473564399E-2</v>
      </c>
      <c r="CE90" s="1">
        <f t="shared" si="207"/>
        <v>-1.3840552433384194E-2</v>
      </c>
      <c r="CF90" s="1">
        <f t="shared" si="207"/>
        <v>-1.3736255553529251E-2</v>
      </c>
      <c r="CG90" s="1">
        <f t="shared" si="207"/>
        <v>-1.3641976582018066E-2</v>
      </c>
      <c r="CH90" s="115">
        <f t="shared" si="207"/>
        <v>-1.3534881828953323E-2</v>
      </c>
      <c r="CI90" s="1">
        <f t="shared" si="207"/>
        <v>-1.3389478452018325E-2</v>
      </c>
      <c r="CJ90" s="1">
        <f t="shared" si="207"/>
        <v>-1.3180033524093014E-2</v>
      </c>
      <c r="CK90" s="1">
        <f t="shared" si="207"/>
        <v>-1.2940774480170352E-2</v>
      </c>
      <c r="CL90" s="1">
        <f t="shared" si="207"/>
        <v>-1.2675076441497414E-2</v>
      </c>
      <c r="CM90" s="1">
        <f t="shared" si="207"/>
        <v>-1.240446479113293E-2</v>
      </c>
      <c r="CN90" s="1">
        <f t="shared" si="207"/>
        <v>-1.2148452586341183E-2</v>
      </c>
      <c r="CO90" s="115">
        <f t="shared" si="207"/>
        <v>-1.1922483823835367E-2</v>
      </c>
      <c r="CP90" s="1">
        <f t="shared" si="207"/>
        <v>-1.173553993107811E-2</v>
      </c>
      <c r="CQ90" s="1">
        <f t="shared" si="207"/>
        <v>-1.1587570754753066E-2</v>
      </c>
      <c r="CR90" s="1">
        <f t="shared" si="207"/>
        <v>-1.1439651081987428E-2</v>
      </c>
      <c r="CS90" s="1">
        <f t="shared" si="207"/>
        <v>-1.1269719713172742E-2</v>
      </c>
      <c r="CT90" s="1">
        <f t="shared" si="207"/>
        <v>-1.1079725075971898E-2</v>
      </c>
      <c r="CU90" s="1">
        <f t="shared" si="207"/>
        <v>-1.0874718096332774E-2</v>
      </c>
      <c r="CV90" s="115">
        <f t="shared" si="207"/>
        <v>-1.0662436814041405E-2</v>
      </c>
      <c r="CW90" s="1">
        <f t="shared" si="207"/>
        <v>-1.0452483836964286E-2</v>
      </c>
      <c r="CX90" s="1">
        <f t="shared" si="207"/>
        <v>-1.0255014855580499E-2</v>
      </c>
      <c r="CY90" s="1">
        <f t="shared" si="207"/>
        <v>-1.006593665909186E-2</v>
      </c>
      <c r="CZ90" s="1">
        <f t="shared" si="207"/>
        <v>-9.8826779718243236E-3</v>
      </c>
      <c r="DA90" s="1">
        <f t="shared" si="207"/>
        <v>-9.7038783621937116E-3</v>
      </c>
      <c r="DB90" s="1">
        <f t="shared" si="207"/>
        <v>-9.5275691704275623E-3</v>
      </c>
      <c r="DC90" s="1">
        <f t="shared" si="207"/>
        <v>-9.351668379949149E-3</v>
      </c>
      <c r="DD90" s="115">
        <f t="shared" si="207"/>
        <v>-9.1745313781825353E-3</v>
      </c>
      <c r="DE90" s="1">
        <f t="shared" si="207"/>
        <v>-8.9955097559162207E-3</v>
      </c>
      <c r="DF90" s="1">
        <f t="shared" si="207"/>
        <v>-8.8154700403307862E-3</v>
      </c>
      <c r="DG90" s="1">
        <f t="shared" si="207"/>
        <v>-8.63594110683873E-3</v>
      </c>
      <c r="DH90" s="1">
        <f t="shared" si="207"/>
        <v>-8.4592785602378151E-3</v>
      </c>
      <c r="DI90" s="1">
        <f t="shared" si="207"/>
        <v>-8.2869900102914128E-3</v>
      </c>
      <c r="DJ90" s="1">
        <f t="shared" si="207"/>
        <v>-8.1195930728705339E-3</v>
      </c>
      <c r="DK90" s="115">
        <f t="shared" si="207"/>
        <v>-7.9565943651280242E-3</v>
      </c>
      <c r="DL90" s="1">
        <f t="shared" si="207"/>
        <v>-7.7966233333558697E-3</v>
      </c>
      <c r="DM90" s="1">
        <f t="shared" si="207"/>
        <v>-7.6377503571383341E-3</v>
      </c>
      <c r="DN90" s="1">
        <f t="shared" si="207"/>
        <v>-7.4794570515267118E-3</v>
      </c>
      <c r="DO90" s="1">
        <f t="shared" si="207"/>
        <v>-7.3221297765782055E-3</v>
      </c>
      <c r="DP90" s="1">
        <f t="shared" si="207"/>
        <v>-7.1663235408279957E-3</v>
      </c>
      <c r="DQ90" s="1">
        <f t="shared" si="207"/>
        <v>-7.0126437938353731E-3</v>
      </c>
      <c r="DR90" s="1">
        <f t="shared" si="207"/>
        <v>-6.8616058472860172E-3</v>
      </c>
      <c r="DS90" s="1">
        <f t="shared" si="207"/>
        <v>-6.713489933665477E-3</v>
      </c>
    </row>
    <row r="91" spans="1:123" x14ac:dyDescent="0.25">
      <c r="A91" t="s">
        <v>138</v>
      </c>
      <c r="D91" s="1">
        <f>(H51-G51)/G51</f>
        <v>0.18999999999999986</v>
      </c>
      <c r="E91" s="1">
        <f t="shared" ref="E91:AJ91" si="208">(E51-D51)/D51</f>
        <v>0.19000000000000009</v>
      </c>
      <c r="F91" s="1">
        <f t="shared" si="208"/>
        <v>0.18999999999999992</v>
      </c>
      <c r="G91" s="1">
        <f t="shared" si="208"/>
        <v>0.18999999999999995</v>
      </c>
      <c r="H91" s="1">
        <f t="shared" si="208"/>
        <v>0.18999999999999986</v>
      </c>
      <c r="I91" s="1">
        <f t="shared" si="208"/>
        <v>0.18999999999999992</v>
      </c>
      <c r="J91" s="1">
        <f t="shared" si="208"/>
        <v>0.14627973367994382</v>
      </c>
      <c r="K91" s="1">
        <f t="shared" si="208"/>
        <v>0.15185899040568451</v>
      </c>
      <c r="L91" s="1">
        <f t="shared" si="208"/>
        <v>0.15688743161098001</v>
      </c>
      <c r="M91" s="1">
        <f t="shared" si="208"/>
        <v>0.16137788216532842</v>
      </c>
      <c r="N91" s="1">
        <f t="shared" si="208"/>
        <v>0.1653550345032343</v>
      </c>
      <c r="O91" s="1">
        <f t="shared" si="208"/>
        <v>0.16885196805515015</v>
      </c>
      <c r="P91" s="115">
        <f t="shared" si="208"/>
        <v>0.17190700574338966</v>
      </c>
      <c r="Q91" s="1">
        <f t="shared" si="208"/>
        <v>0.17014548113523797</v>
      </c>
      <c r="R91" s="1">
        <f t="shared" si="208"/>
        <v>0.17303243555194533</v>
      </c>
      <c r="S91" s="1">
        <f t="shared" si="208"/>
        <v>0.17553529814367735</v>
      </c>
      <c r="T91" s="1">
        <f t="shared" si="208"/>
        <v>0.17769522116506106</v>
      </c>
      <c r="U91" s="1">
        <f t="shared" si="208"/>
        <v>0.17955181390413832</v>
      </c>
      <c r="V91" s="1">
        <f t="shared" si="208"/>
        <v>0.18114224066064574</v>
      </c>
      <c r="W91" s="115">
        <f t="shared" si="208"/>
        <v>0.18250068363112648</v>
      </c>
      <c r="X91" s="1">
        <f t="shared" si="208"/>
        <v>8.8427512532657446E-2</v>
      </c>
      <c r="Y91" s="1">
        <f t="shared" si="208"/>
        <v>-1.9520962015749179E-2</v>
      </c>
      <c r="Z91" s="1">
        <f t="shared" si="208"/>
        <v>-2.6846300933285036E-2</v>
      </c>
      <c r="AA91" s="1">
        <f t="shared" si="208"/>
        <v>-3.6077543135062888E-2</v>
      </c>
      <c r="AB91" s="1">
        <f t="shared" si="208"/>
        <v>-4.7921834823222036E-2</v>
      </c>
      <c r="AC91" s="1">
        <f t="shared" si="208"/>
        <v>-6.3467879401229665E-2</v>
      </c>
      <c r="AD91" s="115">
        <f t="shared" si="208"/>
        <v>-8.4483790482395363E-2</v>
      </c>
      <c r="AE91" s="1">
        <f t="shared" si="208"/>
        <v>1.2181981598159456E-2</v>
      </c>
      <c r="AF91" s="1">
        <f t="shared" si="208"/>
        <v>1.2713534196190033E-2</v>
      </c>
      <c r="AG91" s="1">
        <f t="shared" si="208"/>
        <v>2.0739824288301626E-3</v>
      </c>
      <c r="AH91" s="1">
        <f t="shared" si="208"/>
        <v>-1.0694721449825025E-2</v>
      </c>
      <c r="AI91" s="1">
        <f t="shared" si="208"/>
        <v>-2.6483241395008756E-2</v>
      </c>
      <c r="AJ91" s="176">
        <f t="shared" si="208"/>
        <v>-4.6684723818606721E-2</v>
      </c>
      <c r="AK91" s="115">
        <f t="shared" ref="AK91:BM91" si="209">(AK51-AJ51)/AJ51</f>
        <v>-6.5982423703763379E-2</v>
      </c>
      <c r="AL91" s="1">
        <f t="shared" si="209"/>
        <v>-0.11337225359206841</v>
      </c>
      <c r="AM91" s="1">
        <f t="shared" si="209"/>
        <v>2.427611960739539E-2</v>
      </c>
      <c r="AN91" s="1">
        <f t="shared" si="209"/>
        <v>2.2878675242727096E-2</v>
      </c>
      <c r="AO91" s="1">
        <f t="shared" si="209"/>
        <v>2.0380249144739467E-2</v>
      </c>
      <c r="AP91" s="1">
        <f t="shared" si="209"/>
        <v>1.6617441398138755E-2</v>
      </c>
      <c r="AQ91" s="176">
        <f t="shared" si="209"/>
        <v>1.1368414372652697E-2</v>
      </c>
      <c r="AR91" s="115">
        <f t="shared" si="209"/>
        <v>-4.0703804330486874E-3</v>
      </c>
      <c r="AS91" s="1">
        <f t="shared" si="209"/>
        <v>-1.3474813148039565E-2</v>
      </c>
      <c r="AT91" s="1">
        <f t="shared" si="209"/>
        <v>-2.8203440975847448E-2</v>
      </c>
      <c r="AU91" s="1">
        <f t="shared" si="209"/>
        <v>-2.8204275924071445E-2</v>
      </c>
      <c r="AV91" s="1">
        <f t="shared" si="209"/>
        <v>-2.7306263400119431E-2</v>
      </c>
      <c r="AW91" s="1">
        <f t="shared" si="209"/>
        <v>-2.5298135199933468E-2</v>
      </c>
      <c r="AX91" s="176">
        <f t="shared" si="209"/>
        <v>-2.193999030110122E-2</v>
      </c>
      <c r="AY91" s="115">
        <f t="shared" si="209"/>
        <v>-1.69751708284702E-2</v>
      </c>
      <c r="AZ91" s="1">
        <f t="shared" si="209"/>
        <v>-1.8975564515009001E-2</v>
      </c>
      <c r="BA91" s="1">
        <f t="shared" si="209"/>
        <v>-1.0471844440199914E-2</v>
      </c>
      <c r="BB91" s="1">
        <f t="shared" si="209"/>
        <v>-1.4878775363471807E-2</v>
      </c>
      <c r="BC91" s="1">
        <f t="shared" si="209"/>
        <v>-1.8971230672280785E-2</v>
      </c>
      <c r="BD91" s="1">
        <f t="shared" si="209"/>
        <v>-2.2545877794368969E-2</v>
      </c>
      <c r="BE91" s="176">
        <f t="shared" si="209"/>
        <v>-2.5317496562256687E-2</v>
      </c>
      <c r="BF91" s="115">
        <f t="shared" si="209"/>
        <v>-2.6892547434629308E-2</v>
      </c>
      <c r="BG91" s="1">
        <f t="shared" si="209"/>
        <v>-1.6597880024600126E-2</v>
      </c>
      <c r="BH91" s="1">
        <f t="shared" si="209"/>
        <v>-1.474698360311661E-2</v>
      </c>
      <c r="BI91" s="1">
        <f t="shared" si="209"/>
        <v>-1.4566871968487749E-2</v>
      </c>
      <c r="BJ91" s="1">
        <f t="shared" si="209"/>
        <v>-1.475609634234811E-2</v>
      </c>
      <c r="BK91" s="1">
        <f t="shared" si="209"/>
        <v>-1.5310267239857289E-2</v>
      </c>
      <c r="BL91" s="176">
        <f t="shared" si="209"/>
        <v>-1.6203402587614008E-2</v>
      </c>
      <c r="BM91" s="115">
        <f t="shared" si="209"/>
        <v>-1.7383371151272909E-2</v>
      </c>
      <c r="BN91" s="1">
        <f t="shared" ref="BN91:DS91" si="210">(BN51-BM51)/BM51</f>
        <v>-1.8767047273108659E-2</v>
      </c>
      <c r="BO91" s="1">
        <f t="shared" si="210"/>
        <v>-1.8610406592432658E-2</v>
      </c>
      <c r="BP91" s="1">
        <f t="shared" si="210"/>
        <v>-1.8283674268427353E-2</v>
      </c>
      <c r="BQ91" s="1">
        <f t="shared" si="210"/>
        <v>-1.7656826462964528E-2</v>
      </c>
      <c r="BR91" s="1">
        <f t="shared" si="210"/>
        <v>-1.6804715023136813E-2</v>
      </c>
      <c r="BS91" s="1">
        <f t="shared" si="210"/>
        <v>-1.5828228360802526E-2</v>
      </c>
      <c r="BT91" s="115">
        <f t="shared" si="210"/>
        <v>-1.4856732898896061E-2</v>
      </c>
      <c r="BU91" s="1">
        <f t="shared" si="210"/>
        <v>-1.4048429545059799E-2</v>
      </c>
      <c r="BV91" s="1">
        <f t="shared" si="210"/>
        <v>-1.4155428639539164E-2</v>
      </c>
      <c r="BW91" s="1">
        <f t="shared" si="210"/>
        <v>-1.4652679486932784E-2</v>
      </c>
      <c r="BX91" s="1">
        <f t="shared" si="210"/>
        <v>-1.499085086020375E-2</v>
      </c>
      <c r="BY91" s="1">
        <f t="shared" si="210"/>
        <v>-1.5133379620718201E-2</v>
      </c>
      <c r="BZ91" s="1">
        <f t="shared" si="210"/>
        <v>-1.5057620354610366E-2</v>
      </c>
      <c r="CA91" s="115">
        <f t="shared" si="210"/>
        <v>-1.4761284803313353E-2</v>
      </c>
      <c r="CB91" s="1">
        <f t="shared" si="210"/>
        <v>-1.4269504776895547E-2</v>
      </c>
      <c r="CC91" s="1">
        <f t="shared" si="210"/>
        <v>-1.390062045752756E-2</v>
      </c>
      <c r="CD91" s="1">
        <f t="shared" si="210"/>
        <v>-1.3616320978440573E-2</v>
      </c>
      <c r="CE91" s="1">
        <f t="shared" si="210"/>
        <v>-1.3389949692710781E-2</v>
      </c>
      <c r="CF91" s="1">
        <f t="shared" si="210"/>
        <v>-1.3214713345814783E-2</v>
      </c>
      <c r="CG91" s="1">
        <f t="shared" si="210"/>
        <v>-1.3076712994231056E-2</v>
      </c>
      <c r="CH91" s="115">
        <f t="shared" si="210"/>
        <v>-1.2955188813685384E-2</v>
      </c>
      <c r="CI91" s="1">
        <f t="shared" si="210"/>
        <v>-1.282365024049403E-2</v>
      </c>
      <c r="CJ91" s="1">
        <f t="shared" si="210"/>
        <v>-1.2651702289839294E-2</v>
      </c>
      <c r="CK91" s="1">
        <f t="shared" si="210"/>
        <v>-1.2448220813267444E-2</v>
      </c>
      <c r="CL91" s="1">
        <f t="shared" si="210"/>
        <v>-1.2204879710418934E-2</v>
      </c>
      <c r="CM91" s="1">
        <f t="shared" si="210"/>
        <v>-1.1944655106993095E-2</v>
      </c>
      <c r="CN91" s="1">
        <f t="shared" si="210"/>
        <v>-1.1689655070829004E-2</v>
      </c>
      <c r="CO91" s="115">
        <f t="shared" si="210"/>
        <v>-1.1458945947333732E-2</v>
      </c>
      <c r="CP91" s="1">
        <f t="shared" si="210"/>
        <v>-1.1265939844337399E-2</v>
      </c>
      <c r="CQ91" s="1">
        <f t="shared" si="210"/>
        <v>-1.1115496766736765E-2</v>
      </c>
      <c r="CR91" s="1">
        <f t="shared" si="210"/>
        <v>-1.0969119809532451E-2</v>
      </c>
      <c r="CS91" s="1">
        <f t="shared" si="210"/>
        <v>-1.0806621786011029E-2</v>
      </c>
      <c r="CT91" s="1">
        <f t="shared" si="210"/>
        <v>-1.0626890515504799E-2</v>
      </c>
      <c r="CU91" s="1">
        <f t="shared" si="210"/>
        <v>-1.0432068731024138E-2</v>
      </c>
      <c r="CV91" s="115">
        <f t="shared" si="210"/>
        <v>-1.0227388672198854E-2</v>
      </c>
      <c r="CW91" s="1">
        <f t="shared" si="210"/>
        <v>-1.0020644954011455E-2</v>
      </c>
      <c r="CX91" s="1">
        <f t="shared" si="210"/>
        <v>-9.8212005523741694E-3</v>
      </c>
      <c r="CY91" s="1">
        <f t="shared" si="210"/>
        <v>-9.629777762680345E-3</v>
      </c>
      <c r="CZ91" s="1">
        <f t="shared" si="210"/>
        <v>-9.4457048464023901E-3</v>
      </c>
      <c r="DA91" s="1">
        <f t="shared" si="210"/>
        <v>-9.2683248684065512E-3</v>
      </c>
      <c r="DB91" s="1">
        <f t="shared" si="210"/>
        <v>-9.0958690658946711E-3</v>
      </c>
      <c r="DC91" s="1">
        <f t="shared" si="210"/>
        <v>-8.9259634101905433E-3</v>
      </c>
      <c r="DD91" s="115">
        <f t="shared" si="210"/>
        <v>-8.7562286191292475E-3</v>
      </c>
      <c r="DE91" s="1">
        <f t="shared" si="210"/>
        <v>-8.5849398082463429E-3</v>
      </c>
      <c r="DF91" s="1">
        <f t="shared" si="210"/>
        <v>-8.4117040664830004E-3</v>
      </c>
      <c r="DG91" s="1">
        <f t="shared" si="210"/>
        <v>-8.2378008591867096E-3</v>
      </c>
      <c r="DH91" s="1">
        <f t="shared" si="210"/>
        <v>-8.0657343651310814E-3</v>
      </c>
      <c r="DI91" s="1">
        <f t="shared" si="210"/>
        <v>-7.8973350609431395E-3</v>
      </c>
      <c r="DJ91" s="1">
        <f t="shared" si="210"/>
        <v>-7.7335399975957267E-3</v>
      </c>
      <c r="DK91" s="115">
        <f t="shared" si="210"/>
        <v>-7.5742847364084426E-3</v>
      </c>
      <c r="DL91" s="1">
        <f t="shared" si="210"/>
        <v>-7.4185444206811505E-3</v>
      </c>
      <c r="DM91" s="1">
        <f t="shared" si="210"/>
        <v>-7.2645594446845256E-3</v>
      </c>
      <c r="DN91" s="1">
        <f t="shared" si="210"/>
        <v>-7.1116627024464711E-3</v>
      </c>
      <c r="DO91" s="1">
        <f t="shared" si="210"/>
        <v>-6.9599200124986329E-3</v>
      </c>
      <c r="DP91" s="1">
        <f t="shared" si="210"/>
        <v>-6.8096280874815627E-3</v>
      </c>
      <c r="DQ91" s="1">
        <f t="shared" si="210"/>
        <v>-6.6612304205655257E-3</v>
      </c>
      <c r="DR91" s="1">
        <f t="shared" si="210"/>
        <v>-6.515197248462605E-3</v>
      </c>
      <c r="DS91" s="1">
        <f t="shared" si="210"/>
        <v>-6.3718836678358353E-3</v>
      </c>
    </row>
    <row r="92" spans="1:123" x14ac:dyDescent="0.25">
      <c r="A92" t="s">
        <v>174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76"/>
      <c r="Q92" s="1"/>
      <c r="R92" s="1"/>
      <c r="S92" s="1"/>
      <c r="T92" s="1"/>
      <c r="U92" s="1"/>
      <c r="V92" s="1"/>
      <c r="W92" s="176"/>
      <c r="X92" s="1"/>
      <c r="Y92" s="1"/>
      <c r="Z92" s="1"/>
      <c r="AA92" s="1"/>
      <c r="AB92" s="1"/>
      <c r="AC92" s="1"/>
      <c r="AD92" s="176"/>
      <c r="AE92" s="1"/>
      <c r="AF92" s="1"/>
      <c r="AG92" s="1"/>
      <c r="AH92" s="1"/>
      <c r="AI92" s="1"/>
      <c r="AJ92" s="176"/>
      <c r="AK92" s="176"/>
      <c r="AL92" s="1"/>
      <c r="AM92" s="1"/>
      <c r="AN92" s="1"/>
      <c r="AO92" s="1"/>
      <c r="AP92" s="1"/>
      <c r="AQ92" s="176"/>
      <c r="AR92" s="176"/>
      <c r="AS92" s="1"/>
      <c r="AT92" s="1"/>
      <c r="AU92" s="1"/>
      <c r="AV92" s="1"/>
      <c r="AW92" s="1"/>
      <c r="AX92" s="176"/>
      <c r="AY92" s="115"/>
      <c r="AZ92" s="1"/>
      <c r="BA92" s="1"/>
      <c r="BB92" s="1"/>
      <c r="BC92" s="1"/>
      <c r="BD92" s="1"/>
      <c r="BE92" s="176"/>
      <c r="BF92" s="115"/>
      <c r="BG92" s="1"/>
      <c r="BH92" s="1"/>
      <c r="BI92" s="1"/>
      <c r="BJ92" s="1"/>
      <c r="BK92" s="1"/>
      <c r="BL92" s="176"/>
      <c r="BM92" s="115"/>
      <c r="BN92" s="1"/>
      <c r="BO92" s="1"/>
      <c r="BP92" s="1"/>
      <c r="BQ92" s="1"/>
      <c r="BR92" s="1"/>
      <c r="BS92" s="1"/>
      <c r="BT92" s="115"/>
      <c r="BU92" s="1"/>
      <c r="BV92" s="1"/>
      <c r="BW92" s="1"/>
      <c r="BX92" s="1"/>
      <c r="BY92" s="1"/>
      <c r="BZ92" s="1"/>
      <c r="CA92" s="115"/>
      <c r="CB92" s="1"/>
      <c r="CC92" s="1"/>
      <c r="CD92" s="1"/>
      <c r="CE92" s="1"/>
      <c r="CF92" s="1"/>
      <c r="CG92" s="1"/>
      <c r="CH92" s="115"/>
      <c r="CI92" s="1"/>
      <c r="CJ92" s="1"/>
      <c r="CK92" s="1"/>
      <c r="CL92" s="1"/>
      <c r="CM92" s="1"/>
      <c r="CN92" s="1"/>
      <c r="CO92" s="115"/>
      <c r="CP92" s="1"/>
      <c r="CQ92" s="1"/>
      <c r="CR92" s="1"/>
      <c r="CS92" s="1"/>
      <c r="CT92" s="1"/>
      <c r="CU92" s="1"/>
      <c r="CV92" s="115"/>
      <c r="CW92" s="1"/>
      <c r="CX92" s="1"/>
      <c r="CY92" s="1"/>
      <c r="CZ92" s="1"/>
      <c r="DA92" s="1"/>
      <c r="DB92" s="1"/>
      <c r="DC92" s="1"/>
      <c r="DD92" s="115"/>
      <c r="DE92" s="1"/>
      <c r="DF92" s="1"/>
      <c r="DG92" s="1"/>
      <c r="DH92" s="1"/>
      <c r="DI92" s="1"/>
      <c r="DJ92" s="1"/>
      <c r="DK92" s="115"/>
      <c r="DL92" s="1"/>
      <c r="DM92" s="1"/>
      <c r="DN92" s="1"/>
      <c r="DO92" s="1"/>
      <c r="DP92" s="1"/>
      <c r="DQ92" s="1"/>
      <c r="DR92" s="1"/>
      <c r="DS92" s="1"/>
    </row>
    <row r="93" spans="1:123" s="181" customFormat="1" x14ac:dyDescent="0.25">
      <c r="A93" s="181" t="s">
        <v>166</v>
      </c>
      <c r="D93" s="182"/>
      <c r="E93" s="182"/>
      <c r="F93" s="182"/>
      <c r="G93" s="182"/>
      <c r="H93" s="182"/>
      <c r="I93" s="182">
        <f>I68/I67</f>
        <v>5.2631578947368411E-2</v>
      </c>
      <c r="J93" s="182">
        <f t="shared" ref="J93:BK93" si="211">J68/J67</f>
        <v>2.9765418860596336E-2</v>
      </c>
      <c r="K93" s="182">
        <f t="shared" si="211"/>
        <v>2.8669739054965802E-2</v>
      </c>
      <c r="L93" s="182">
        <f t="shared" si="211"/>
        <v>2.828475573322356E-2</v>
      </c>
      <c r="M93" s="182">
        <f t="shared" si="211"/>
        <v>2.8090556972656052E-2</v>
      </c>
      <c r="N93" s="182">
        <f t="shared" si="211"/>
        <v>2.7974891649959394E-2</v>
      </c>
      <c r="O93" s="182">
        <f t="shared" si="211"/>
        <v>2.7899090367193718E-2</v>
      </c>
      <c r="P93" s="182">
        <f t="shared" si="211"/>
        <v>2.7846257356229961E-2</v>
      </c>
      <c r="Q93" s="182">
        <f t="shared" si="211"/>
        <v>2.7836885831800457E-2</v>
      </c>
      <c r="R93" s="182">
        <f t="shared" si="211"/>
        <v>2.7826919570847083E-2</v>
      </c>
      <c r="S93" s="182">
        <f t="shared" si="211"/>
        <v>2.7816463892859987E-2</v>
      </c>
      <c r="T93" s="182">
        <f t="shared" si="211"/>
        <v>2.7805649994148245E-2</v>
      </c>
      <c r="U93" s="182">
        <f t="shared" si="211"/>
        <v>2.7794629221734111E-2</v>
      </c>
      <c r="V93" s="182">
        <f t="shared" si="211"/>
        <v>2.7783565025168218E-2</v>
      </c>
      <c r="W93" s="182">
        <f t="shared" si="211"/>
        <v>2.7772623437638179E-2</v>
      </c>
      <c r="X93" s="182">
        <f t="shared" si="211"/>
        <v>2.7761963235991192E-2</v>
      </c>
      <c r="Y93" s="182">
        <f t="shared" si="211"/>
        <v>2.7751726996236716E-2</v>
      </c>
      <c r="Z93" s="182">
        <f t="shared" si="211"/>
        <v>2.7742034075997356E-2</v>
      </c>
      <c r="AA93" s="182">
        <f t="shared" si="211"/>
        <v>2.7732976175003279E-2</v>
      </c>
      <c r="AB93" s="182">
        <f t="shared" si="211"/>
        <v>2.7724615659486185E-2</v>
      </c>
      <c r="AC93" s="182">
        <f t="shared" si="211"/>
        <v>2.7716986406722481E-2</v>
      </c>
      <c r="AD93" s="182">
        <f t="shared" si="211"/>
        <v>2.7710096621429193E-2</v>
      </c>
      <c r="AE93" s="182">
        <f t="shared" si="211"/>
        <v>3.2119474605046654E-2</v>
      </c>
      <c r="AF93" s="182">
        <f t="shared" si="211"/>
        <v>3.3199068203227856E-2</v>
      </c>
      <c r="AG93" s="182">
        <f t="shared" si="211"/>
        <v>3.432119093022705E-2</v>
      </c>
      <c r="AH93" s="182">
        <f t="shared" si="211"/>
        <v>3.5483117507665071E-2</v>
      </c>
      <c r="AI93" s="182">
        <f t="shared" si="211"/>
        <v>3.6680076564455107E-2</v>
      </c>
      <c r="AJ93" s="182">
        <f t="shared" si="211"/>
        <v>3.7905152385278126E-2</v>
      </c>
      <c r="AK93" s="182">
        <f t="shared" si="211"/>
        <v>3.9149323743302607E-2</v>
      </c>
      <c r="AL93" s="182">
        <f t="shared" si="211"/>
        <v>4.0245618990111504E-2</v>
      </c>
      <c r="AM93" s="182">
        <f t="shared" si="211"/>
        <v>4.0679340968527856E-2</v>
      </c>
      <c r="AN93" s="182">
        <f t="shared" si="211"/>
        <v>4.1106512253234986E-2</v>
      </c>
      <c r="AO93" s="182">
        <f t="shared" si="211"/>
        <v>4.1530264034397441E-2</v>
      </c>
      <c r="AP93" s="182">
        <f t="shared" si="211"/>
        <v>4.1954019647978819E-2</v>
      </c>
      <c r="AQ93" s="182">
        <f t="shared" si="211"/>
        <v>4.238156495051601E-2</v>
      </c>
      <c r="AR93" s="182">
        <f t="shared" si="211"/>
        <v>4.2718737438582899E-2</v>
      </c>
      <c r="AS93" s="182">
        <f t="shared" si="211"/>
        <v>4.3069960294403069E-2</v>
      </c>
      <c r="AT93" s="182">
        <f t="shared" si="211"/>
        <v>4.3456454491086816E-2</v>
      </c>
      <c r="AU93" s="182">
        <f t="shared" si="211"/>
        <v>4.3829831143025903E-2</v>
      </c>
      <c r="AV93" s="182">
        <f t="shared" si="211"/>
        <v>4.4189647307410249E-2</v>
      </c>
      <c r="AW93" s="182">
        <f t="shared" si="211"/>
        <v>4.4535597268476688E-2</v>
      </c>
      <c r="AX93" s="182">
        <f t="shared" si="211"/>
        <v>4.4867511191665564E-2</v>
      </c>
      <c r="AY93" s="211">
        <f t="shared" si="211"/>
        <v>4.5185353015144564E-2</v>
      </c>
      <c r="AZ93" s="182">
        <f t="shared" si="211"/>
        <v>4.5489217608338489E-2</v>
      </c>
      <c r="BA93" s="182">
        <f t="shared" si="211"/>
        <v>4.5784265470198211E-2</v>
      </c>
      <c r="BB93" s="182">
        <f t="shared" si="211"/>
        <v>4.6071477302674683E-2</v>
      </c>
      <c r="BC93" s="182">
        <f t="shared" si="211"/>
        <v>4.63479520224227E-2</v>
      </c>
      <c r="BD93" s="182">
        <f t="shared" si="211"/>
        <v>4.6610382423688201E-2</v>
      </c>
      <c r="BE93" s="20">
        <f t="shared" si="211"/>
        <v>4.6854998830537162E-2</v>
      </c>
      <c r="BF93" s="211">
        <f t="shared" si="211"/>
        <v>4.7077496843249238E-2</v>
      </c>
      <c r="BG93" s="182">
        <f t="shared" si="211"/>
        <v>4.7260078833563104E-2</v>
      </c>
      <c r="BH93" s="182">
        <f t="shared" si="211"/>
        <v>4.7412395502733545E-2</v>
      </c>
      <c r="BI93" s="182">
        <f t="shared" si="211"/>
        <v>4.756545189330208E-2</v>
      </c>
      <c r="BJ93" s="182">
        <f t="shared" si="211"/>
        <v>4.7719081701304789E-2</v>
      </c>
      <c r="BK93" s="182">
        <f t="shared" si="211"/>
        <v>4.7872893735487629E-2</v>
      </c>
      <c r="BL93" s="20">
        <f>BL68/BL67</f>
        <v>4.802623287550993E-2</v>
      </c>
      <c r="BM93" s="211">
        <f>BM68/BM67</f>
        <v>4.8178133936635004E-2</v>
      </c>
      <c r="BN93" s="182">
        <f t="shared" ref="BN93:DS93" si="212">BN68/BN67</f>
        <v>4.8327267490190166E-2</v>
      </c>
      <c r="BO93" s="182">
        <f t="shared" si="212"/>
        <v>4.8472259026117903E-2</v>
      </c>
      <c r="BP93" s="182">
        <f t="shared" si="212"/>
        <v>4.8610608551144671E-2</v>
      </c>
      <c r="BQ93" s="182">
        <f t="shared" si="212"/>
        <v>4.8742796923102821E-2</v>
      </c>
      <c r="BR93" s="182">
        <f t="shared" si="212"/>
        <v>4.8869376160730657E-2</v>
      </c>
      <c r="BS93" s="182">
        <f t="shared" si="212"/>
        <v>4.8990963600214286E-2</v>
      </c>
      <c r="BT93" s="211">
        <f t="shared" si="212"/>
        <v>4.9108234391861266E-2</v>
      </c>
      <c r="BU93" s="182">
        <f t="shared" si="212"/>
        <v>4.9221900948836259E-2</v>
      </c>
      <c r="BV93" s="182">
        <f t="shared" si="212"/>
        <v>4.9330970699893367E-2</v>
      </c>
      <c r="BW93" s="182">
        <f t="shared" si="212"/>
        <v>4.9436249693807416E-2</v>
      </c>
      <c r="BX93" s="182">
        <f t="shared" si="212"/>
        <v>4.95374134569352E-2</v>
      </c>
      <c r="BY93" s="182">
        <f t="shared" si="212"/>
        <v>4.9634239216376372E-2</v>
      </c>
      <c r="BZ93" s="182">
        <f t="shared" si="212"/>
        <v>4.9726627997068493E-2</v>
      </c>
      <c r="CA93" s="211">
        <f t="shared" si="212"/>
        <v>4.9814631268989801E-2</v>
      </c>
      <c r="CB93" s="182">
        <f t="shared" si="212"/>
        <v>4.9898481070077785E-2</v>
      </c>
      <c r="CC93" s="182">
        <f t="shared" si="212"/>
        <v>4.9979867345053025E-2</v>
      </c>
      <c r="CD93" s="182">
        <f t="shared" si="212"/>
        <v>5.005929838327982E-2</v>
      </c>
      <c r="CE93" s="182">
        <f t="shared" si="212"/>
        <v>5.013677746977601E-2</v>
      </c>
      <c r="CF93" s="182">
        <f t="shared" si="212"/>
        <v>5.0212266997146419E-2</v>
      </c>
      <c r="CG93" s="182">
        <f t="shared" si="212"/>
        <v>5.0285699307546942E-2</v>
      </c>
      <c r="CH93" s="211">
        <f t="shared" si="212"/>
        <v>5.0356988590371021E-2</v>
      </c>
      <c r="CI93" s="182">
        <f t="shared" si="212"/>
        <v>5.0426045737874153E-2</v>
      </c>
      <c r="CJ93" s="182">
        <f t="shared" si="212"/>
        <v>5.049279611171395E-2</v>
      </c>
      <c r="CK93" s="182">
        <f t="shared" si="212"/>
        <v>5.0557321717988594E-2</v>
      </c>
      <c r="CL93" s="182">
        <f t="shared" si="212"/>
        <v>5.0619759753226273E-2</v>
      </c>
      <c r="CM93" s="182">
        <f t="shared" si="212"/>
        <v>5.0680251936690367E-2</v>
      </c>
      <c r="CN93" s="182">
        <f t="shared" si="212"/>
        <v>5.0738936532929699E-2</v>
      </c>
      <c r="CO93" s="211">
        <f t="shared" si="212"/>
        <v>5.0795940114410118E-2</v>
      </c>
      <c r="CP93" s="182">
        <f t="shared" si="212"/>
        <v>5.0851369261545626E-2</v>
      </c>
      <c r="CQ93" s="182">
        <f t="shared" si="212"/>
        <v>5.0905302552506096E-2</v>
      </c>
      <c r="CR93" s="182">
        <f t="shared" si="212"/>
        <v>5.0957782436853033E-2</v>
      </c>
      <c r="CS93" s="182">
        <f t="shared" si="212"/>
        <v>5.1008822988846035E-2</v>
      </c>
      <c r="CT93" s="182">
        <f t="shared" si="212"/>
        <v>5.1058454785278526E-2</v>
      </c>
      <c r="CU93" s="182">
        <f t="shared" si="212"/>
        <v>5.1106724606045879E-2</v>
      </c>
      <c r="CV93" s="211">
        <f t="shared" si="212"/>
        <v>5.115369376205741E-2</v>
      </c>
      <c r="CW93" s="182">
        <f t="shared" si="212"/>
        <v>5.11994347579399E-2</v>
      </c>
      <c r="CX93" s="182">
        <f t="shared" si="212"/>
        <v>5.1244026081644661E-2</v>
      </c>
      <c r="CY93" s="182">
        <f t="shared" si="212"/>
        <v>5.1287516503216592E-2</v>
      </c>
      <c r="CZ93" s="182">
        <f t="shared" si="212"/>
        <v>5.1329942465334615E-2</v>
      </c>
      <c r="DA93" s="182">
        <f t="shared" si="212"/>
        <v>5.1371335750824136E-2</v>
      </c>
      <c r="DB93" s="182">
        <f t="shared" si="212"/>
        <v>5.1411725292497143E-2</v>
      </c>
      <c r="DC93" s="182">
        <f t="shared" si="212"/>
        <v>5.1451139061894163E-2</v>
      </c>
      <c r="DD93" s="211">
        <f t="shared" si="212"/>
        <v>5.1489605925973923E-2</v>
      </c>
      <c r="DE93" s="182">
        <f t="shared" si="212"/>
        <v>5.1527157293895003E-2</v>
      </c>
      <c r="DF93" s="182">
        <f t="shared" si="212"/>
        <v>5.1563828350310183E-2</v>
      </c>
      <c r="DG93" s="182">
        <f t="shared" si="212"/>
        <v>5.1599654450989359E-2</v>
      </c>
      <c r="DH93" s="182">
        <f t="shared" si="212"/>
        <v>5.1634670157982329E-2</v>
      </c>
      <c r="DI93" s="182">
        <f t="shared" si="212"/>
        <v>5.1668908120281347E-2</v>
      </c>
      <c r="DJ93" s="182">
        <f t="shared" si="212"/>
        <v>5.1702398258360253E-2</v>
      </c>
      <c r="DK93" s="211">
        <f t="shared" si="212"/>
        <v>5.1735167323658376E-2</v>
      </c>
      <c r="DL93" s="182">
        <f t="shared" si="212"/>
        <v>5.1767238902357259E-2</v>
      </c>
      <c r="DM93" s="182">
        <f t="shared" si="212"/>
        <v>5.1798633920866845E-2</v>
      </c>
      <c r="DN93" s="182">
        <f t="shared" si="212"/>
        <v>5.1829372718029329E-2</v>
      </c>
      <c r="DO93" s="182">
        <f t="shared" si="212"/>
        <v>5.1859476166348943E-2</v>
      </c>
      <c r="DP93" s="182">
        <f t="shared" si="212"/>
        <v>5.1888965450120575E-2</v>
      </c>
      <c r="DQ93" s="182">
        <f t="shared" si="212"/>
        <v>5.1917861698155508E-2</v>
      </c>
      <c r="DR93" s="182">
        <f t="shared" si="212"/>
        <v>5.194618551877981E-2</v>
      </c>
      <c r="DS93" s="182">
        <f t="shared" si="212"/>
        <v>5.1973956501350033E-2</v>
      </c>
    </row>
    <row r="94" spans="1:123" s="181" customFormat="1" x14ac:dyDescent="0.25">
      <c r="A94" s="181" t="s">
        <v>158</v>
      </c>
      <c r="D94" s="182"/>
      <c r="E94" s="182"/>
      <c r="F94" s="182"/>
      <c r="G94" s="182"/>
      <c r="H94" s="182"/>
      <c r="I94" s="182">
        <f>I69/I67</f>
        <v>0.42105263157894729</v>
      </c>
      <c r="J94" s="182">
        <f t="shared" ref="J94:BK94" si="213">J69/J67</f>
        <v>0.4474602046045888</v>
      </c>
      <c r="K94" s="182">
        <f t="shared" si="213"/>
        <v>0.44872557860573759</v>
      </c>
      <c r="L94" s="182">
        <f t="shared" si="213"/>
        <v>0.44917018649547419</v>
      </c>
      <c r="M94" s="182">
        <f t="shared" si="213"/>
        <v>0.44939446192832844</v>
      </c>
      <c r="N94" s="182">
        <f t="shared" si="213"/>
        <v>0.44952804100081173</v>
      </c>
      <c r="O94" s="182">
        <f t="shared" si="213"/>
        <v>0.44961558206159657</v>
      </c>
      <c r="P94" s="182">
        <f t="shared" si="213"/>
        <v>0.44967659762301554</v>
      </c>
      <c r="Q94" s="182">
        <f t="shared" si="213"/>
        <v>0.44968742056901068</v>
      </c>
      <c r="R94" s="182">
        <f t="shared" si="213"/>
        <v>0.44969893036177516</v>
      </c>
      <c r="S94" s="182">
        <f t="shared" si="213"/>
        <v>0.44971100537038744</v>
      </c>
      <c r="T94" s="182">
        <f t="shared" si="213"/>
        <v>0.44972349407941586</v>
      </c>
      <c r="U94" s="182">
        <f t="shared" si="213"/>
        <v>0.44973622170185978</v>
      </c>
      <c r="V94" s="182">
        <f t="shared" si="213"/>
        <v>0.44974899947380204</v>
      </c>
      <c r="W94" s="182">
        <f t="shared" si="213"/>
        <v>0.44976163564754607</v>
      </c>
      <c r="X94" s="182">
        <f t="shared" si="213"/>
        <v>0.44977394685556671</v>
      </c>
      <c r="Y94" s="182">
        <f t="shared" si="213"/>
        <v>0.44978576844029261</v>
      </c>
      <c r="Z94" s="182">
        <f t="shared" si="213"/>
        <v>0.4497969625585041</v>
      </c>
      <c r="AA94" s="182">
        <f t="shared" si="213"/>
        <v>0.44980742330840928</v>
      </c>
      <c r="AB94" s="182">
        <f t="shared" si="213"/>
        <v>0.44981707866476167</v>
      </c>
      <c r="AC94" s="182">
        <f t="shared" si="213"/>
        <v>0.44982588950351743</v>
      </c>
      <c r="AD94" s="182">
        <f t="shared" si="213"/>
        <v>0.44983384634924817</v>
      </c>
      <c r="AE94" s="182">
        <f t="shared" si="213"/>
        <v>0.46481494039270166</v>
      </c>
      <c r="AF94" s="182">
        <f t="shared" si="213"/>
        <v>0.46224514751883061</v>
      </c>
      <c r="AG94" s="182">
        <f t="shared" si="213"/>
        <v>0.45958875369729979</v>
      </c>
      <c r="AH94" s="182">
        <f t="shared" si="213"/>
        <v>0.45685191250363727</v>
      </c>
      <c r="AI94" s="182">
        <f t="shared" si="213"/>
        <v>0.45404520146378868</v>
      </c>
      <c r="AJ94" s="182">
        <f t="shared" si="213"/>
        <v>0.45118377660368142</v>
      </c>
      <c r="AK94" s="182">
        <f t="shared" si="213"/>
        <v>0.44828721727447679</v>
      </c>
      <c r="AL94" s="182">
        <f t="shared" si="213"/>
        <v>0.44574138200054753</v>
      </c>
      <c r="AM94" s="182">
        <f t="shared" si="213"/>
        <v>0.44437090267991897</v>
      </c>
      <c r="AN94" s="182">
        <f t="shared" si="213"/>
        <v>0.44295166445705397</v>
      </c>
      <c r="AO94" s="182">
        <f t="shared" si="213"/>
        <v>0.441473652102161</v>
      </c>
      <c r="AP94" s="182">
        <f t="shared" si="213"/>
        <v>0.43992497702603245</v>
      </c>
      <c r="AQ94" s="182">
        <f t="shared" si="213"/>
        <v>0.43829156517943157</v>
      </c>
      <c r="AR94" s="182">
        <f t="shared" si="213"/>
        <v>0.43694866844440389</v>
      </c>
      <c r="AS94" s="182">
        <f t="shared" si="213"/>
        <v>0.43549526301737884</v>
      </c>
      <c r="AT94" s="182">
        <f t="shared" si="213"/>
        <v>0.43409413793913026</v>
      </c>
      <c r="AU94" s="182">
        <f t="shared" si="213"/>
        <v>0.43273775841195583</v>
      </c>
      <c r="AV94" s="182">
        <f t="shared" si="213"/>
        <v>0.43143529040492706</v>
      </c>
      <c r="AW94" s="182">
        <f t="shared" si="213"/>
        <v>0.43019650948774901</v>
      </c>
      <c r="AX94" s="182">
        <f t="shared" si="213"/>
        <v>0.42903204239802334</v>
      </c>
      <c r="AY94" s="211">
        <f t="shared" si="213"/>
        <v>0.42795369747648626</v>
      </c>
      <c r="AZ94" s="182">
        <f t="shared" si="213"/>
        <v>0.42697491784933678</v>
      </c>
      <c r="BA94" s="182">
        <f t="shared" si="213"/>
        <v>0.42610920330978519</v>
      </c>
      <c r="BB94" s="182">
        <f t="shared" si="213"/>
        <v>0.42523751563307471</v>
      </c>
      <c r="BC94" s="182">
        <f t="shared" si="213"/>
        <v>0.42436409163782979</v>
      </c>
      <c r="BD94" s="182">
        <f t="shared" si="213"/>
        <v>0.42349415314828265</v>
      </c>
      <c r="BE94" s="20">
        <f t="shared" si="213"/>
        <v>0.42263400956322678</v>
      </c>
      <c r="BF94" s="211">
        <f t="shared" si="213"/>
        <v>0.42179118373359098</v>
      </c>
      <c r="BG94" s="182">
        <f t="shared" si="213"/>
        <v>0.42102832101458254</v>
      </c>
      <c r="BH94" s="182">
        <f t="shared" si="213"/>
        <v>0.42029840679917424</v>
      </c>
      <c r="BI94" s="182">
        <f t="shared" si="213"/>
        <v>0.41959737488432752</v>
      </c>
      <c r="BJ94" s="182">
        <f t="shared" si="213"/>
        <v>0.41892342324130388</v>
      </c>
      <c r="BK94" s="182">
        <f t="shared" si="213"/>
        <v>0.4182748711316282</v>
      </c>
      <c r="BL94" s="20">
        <f>BL69/BL67</f>
        <v>0.41765019470435777</v>
      </c>
      <c r="BM94" s="211">
        <f>BM69/BM67</f>
        <v>0.41704806703072012</v>
      </c>
      <c r="BN94" s="182">
        <f t="shared" ref="BN94:DS94" si="214">BN69/BN67</f>
        <v>0.4164674036881249</v>
      </c>
      <c r="BO94" s="182">
        <f t="shared" si="214"/>
        <v>0.41591164066805253</v>
      </c>
      <c r="BP94" s="182">
        <f t="shared" si="214"/>
        <v>0.41538053546029163</v>
      </c>
      <c r="BQ94" s="182">
        <f t="shared" si="214"/>
        <v>0.41487414269792333</v>
      </c>
      <c r="BR94" s="182">
        <f t="shared" si="214"/>
        <v>0.41439204713448768</v>
      </c>
      <c r="BS94" s="182">
        <f t="shared" si="214"/>
        <v>0.41393330208618112</v>
      </c>
      <c r="BT94" s="211">
        <f t="shared" si="214"/>
        <v>0.41349635560082715</v>
      </c>
      <c r="BU94" s="182">
        <f t="shared" si="214"/>
        <v>0.41307896361561902</v>
      </c>
      <c r="BV94" s="182">
        <f t="shared" si="214"/>
        <v>0.41267493634865421</v>
      </c>
      <c r="BW94" s="182">
        <f t="shared" si="214"/>
        <v>0.41228089953893798</v>
      </c>
      <c r="BX94" s="182">
        <f t="shared" si="214"/>
        <v>0.41189740473916103</v>
      </c>
      <c r="BY94" s="182">
        <f t="shared" si="214"/>
        <v>0.41152499873608711</v>
      </c>
      <c r="BZ94" s="182">
        <f t="shared" si="214"/>
        <v>0.41116417258149063</v>
      </c>
      <c r="CA94" s="211">
        <f t="shared" si="214"/>
        <v>0.41081530219956763</v>
      </c>
      <c r="CB94" s="182">
        <f t="shared" si="214"/>
        <v>0.41047857960627676</v>
      </c>
      <c r="CC94" s="182">
        <f t="shared" si="214"/>
        <v>0.41015339436081388</v>
      </c>
      <c r="CD94" s="182">
        <f t="shared" si="214"/>
        <v>0.40983922634461345</v>
      </c>
      <c r="CE94" s="182">
        <f t="shared" si="214"/>
        <v>0.40953543552183957</v>
      </c>
      <c r="CF94" s="182">
        <f t="shared" si="214"/>
        <v>0.40924143867410484</v>
      </c>
      <c r="CG94" s="182">
        <f t="shared" si="214"/>
        <v>0.40895672264682947</v>
      </c>
      <c r="CH94" s="211">
        <f t="shared" si="214"/>
        <v>0.40868085642180013</v>
      </c>
      <c r="CI94" s="182">
        <f t="shared" si="214"/>
        <v>0.40841350111722019</v>
      </c>
      <c r="CJ94" s="182">
        <f t="shared" si="214"/>
        <v>0.40815441636764277</v>
      </c>
      <c r="CK94" s="182">
        <f t="shared" si="214"/>
        <v>0.40790325726541138</v>
      </c>
      <c r="CL94" s="182">
        <f t="shared" si="214"/>
        <v>0.40765976631495021</v>
      </c>
      <c r="CM94" s="182">
        <f t="shared" si="214"/>
        <v>0.40742362175184205</v>
      </c>
      <c r="CN94" s="182">
        <f t="shared" si="214"/>
        <v>0.40719445115243735</v>
      </c>
      <c r="CO94" s="211">
        <f t="shared" si="214"/>
        <v>0.40697184901980116</v>
      </c>
      <c r="CP94" s="182">
        <f t="shared" si="214"/>
        <v>0.40675539918242953</v>
      </c>
      <c r="CQ94" s="182">
        <f t="shared" si="214"/>
        <v>0.40654470246701152</v>
      </c>
      <c r="CR94" s="182">
        <f t="shared" si="214"/>
        <v>0.40633955836455776</v>
      </c>
      <c r="CS94" s="182">
        <f t="shared" si="214"/>
        <v>0.40613983502700929</v>
      </c>
      <c r="CT94" s="182">
        <f t="shared" si="214"/>
        <v>0.4059453975704243</v>
      </c>
      <c r="CU94" s="182">
        <f t="shared" si="214"/>
        <v>0.4057561015521301</v>
      </c>
      <c r="CV94" s="211">
        <f t="shared" si="214"/>
        <v>0.40557178799842897</v>
      </c>
      <c r="CW94" s="182">
        <f t="shared" si="214"/>
        <v>0.40539228036496133</v>
      </c>
      <c r="CX94" s="182">
        <f t="shared" si="214"/>
        <v>0.40521738403074048</v>
      </c>
      <c r="CY94" s="182">
        <f t="shared" si="214"/>
        <v>0.4050469010912961</v>
      </c>
      <c r="CZ94" s="182">
        <f t="shared" si="214"/>
        <v>0.40488064340642888</v>
      </c>
      <c r="DA94" s="182">
        <f t="shared" si="214"/>
        <v>0.40471843564213217</v>
      </c>
      <c r="DB94" s="182">
        <f t="shared" si="214"/>
        <v>0.40456011661254637</v>
      </c>
      <c r="DC94" s="182">
        <f t="shared" si="214"/>
        <v>0.40440553941818902</v>
      </c>
      <c r="DD94" s="211">
        <f t="shared" si="214"/>
        <v>0.40425457031408962</v>
      </c>
      <c r="DE94" s="182">
        <f t="shared" si="214"/>
        <v>0.40410708628653474</v>
      </c>
      <c r="DF94" s="182">
        <f t="shared" si="214"/>
        <v>0.40396297137267145</v>
      </c>
      <c r="DG94" s="182">
        <f t="shared" si="214"/>
        <v>0.40382211171658494</v>
      </c>
      <c r="DH94" s="182">
        <f t="shared" si="214"/>
        <v>0.40368439197724415</v>
      </c>
      <c r="DI94" s="182">
        <f t="shared" si="214"/>
        <v>0.40354969767664184</v>
      </c>
      <c r="DJ94" s="182">
        <f t="shared" si="214"/>
        <v>0.40341791761017537</v>
      </c>
      <c r="DK94" s="211">
        <f t="shared" si="214"/>
        <v>0.40328894609611055</v>
      </c>
      <c r="DL94" s="182">
        <f t="shared" si="214"/>
        <v>0.40316268479447614</v>
      </c>
      <c r="DM94" s="182">
        <f t="shared" si="214"/>
        <v>0.40303904378936123</v>
      </c>
      <c r="DN94" s="182">
        <f t="shared" si="214"/>
        <v>0.40291793781521362</v>
      </c>
      <c r="DO94" s="182">
        <f t="shared" si="214"/>
        <v>0.40279928445120861</v>
      </c>
      <c r="DP94" s="182">
        <f t="shared" si="214"/>
        <v>0.40268300359846948</v>
      </c>
      <c r="DQ94" s="182">
        <f t="shared" si="214"/>
        <v>0.40256901719344795</v>
      </c>
      <c r="DR94" s="182">
        <f t="shared" si="214"/>
        <v>0.4024572491779157</v>
      </c>
      <c r="DS94" s="182">
        <f t="shared" si="214"/>
        <v>0.40234762572515803</v>
      </c>
    </row>
    <row r="95" spans="1:123" s="181" customFormat="1" x14ac:dyDescent="0.25">
      <c r="A95" s="181" t="s">
        <v>159</v>
      </c>
      <c r="D95" s="182"/>
      <c r="E95" s="182"/>
      <c r="F95" s="182"/>
      <c r="G95" s="182"/>
      <c r="H95" s="182"/>
      <c r="I95" s="182">
        <f>I70/I67</f>
        <v>0.52631578947368418</v>
      </c>
      <c r="J95" s="182">
        <f t="shared" ref="J95:BK95" si="215">J70/J67</f>
        <v>0.52277437653481496</v>
      </c>
      <c r="K95" s="182">
        <f t="shared" si="215"/>
        <v>0.52260468233929658</v>
      </c>
      <c r="L95" s="182">
        <f t="shared" si="215"/>
        <v>0.52254505777130222</v>
      </c>
      <c r="M95" s="182">
        <f t="shared" si="215"/>
        <v>0.52251498109901551</v>
      </c>
      <c r="N95" s="182">
        <f t="shared" si="215"/>
        <v>0.52249706734922885</v>
      </c>
      <c r="O95" s="182">
        <f t="shared" si="215"/>
        <v>0.52248532757120969</v>
      </c>
      <c r="P95" s="182">
        <f t="shared" si="215"/>
        <v>0.52247714502075449</v>
      </c>
      <c r="Q95" s="182">
        <f t="shared" si="215"/>
        <v>0.522475693599189</v>
      </c>
      <c r="R95" s="182">
        <f t="shared" si="215"/>
        <v>0.52247415006737774</v>
      </c>
      <c r="S95" s="182">
        <f t="shared" si="215"/>
        <v>0.52247253073675259</v>
      </c>
      <c r="T95" s="182">
        <f t="shared" si="215"/>
        <v>0.52247085592643583</v>
      </c>
      <c r="U95" s="182">
        <f t="shared" si="215"/>
        <v>0.52246914907640618</v>
      </c>
      <c r="V95" s="182">
        <f t="shared" si="215"/>
        <v>0.52246743550102981</v>
      </c>
      <c r="W95" s="182">
        <f t="shared" si="215"/>
        <v>0.52246574091481579</v>
      </c>
      <c r="X95" s="182">
        <f t="shared" si="215"/>
        <v>0.52246408990844218</v>
      </c>
      <c r="Y95" s="182">
        <f t="shared" si="215"/>
        <v>0.52246250456347054</v>
      </c>
      <c r="Z95" s="182">
        <f t="shared" si="215"/>
        <v>0.5224610033654985</v>
      </c>
      <c r="AA95" s="182">
        <f t="shared" si="215"/>
        <v>0.52245960051658746</v>
      </c>
      <c r="AB95" s="182">
        <f t="shared" si="215"/>
        <v>0.52245830567575213</v>
      </c>
      <c r="AC95" s="182">
        <f t="shared" si="215"/>
        <v>0.52245712408975997</v>
      </c>
      <c r="AD95" s="182">
        <f t="shared" si="215"/>
        <v>0.52245605702932263</v>
      </c>
      <c r="AE95" s="182">
        <f t="shared" si="215"/>
        <v>0.50306558500225174</v>
      </c>
      <c r="AF95" s="182">
        <f t="shared" si="215"/>
        <v>0.50455578427794168</v>
      </c>
      <c r="AG95" s="182">
        <f t="shared" si="215"/>
        <v>0.5060900553724732</v>
      </c>
      <c r="AH95" s="182">
        <f t="shared" si="215"/>
        <v>0.5076649699886977</v>
      </c>
      <c r="AI95" s="182">
        <f t="shared" si="215"/>
        <v>0.50927472197175627</v>
      </c>
      <c r="AJ95" s="182">
        <f t="shared" si="215"/>
        <v>0.51091107101104039</v>
      </c>
      <c r="AK95" s="182">
        <f t="shared" si="215"/>
        <v>0.51256345898222067</v>
      </c>
      <c r="AL95" s="182">
        <f t="shared" si="215"/>
        <v>0.51401299900934105</v>
      </c>
      <c r="AM95" s="182">
        <f t="shared" si="215"/>
        <v>0.51494975635155305</v>
      </c>
      <c r="AN95" s="182">
        <f t="shared" si="215"/>
        <v>0.51594182328971117</v>
      </c>
      <c r="AO95" s="182">
        <f t="shared" si="215"/>
        <v>0.51699608386344142</v>
      </c>
      <c r="AP95" s="182">
        <f t="shared" si="215"/>
        <v>0.51812100332598887</v>
      </c>
      <c r="AQ95" s="182">
        <f t="shared" si="215"/>
        <v>0.5193268698700525</v>
      </c>
      <c r="AR95" s="182">
        <f t="shared" si="215"/>
        <v>0.52033259411701327</v>
      </c>
      <c r="AS95" s="182">
        <f t="shared" si="215"/>
        <v>0.52143477668821803</v>
      </c>
      <c r="AT95" s="182">
        <f t="shared" si="215"/>
        <v>0.52244940756978286</v>
      </c>
      <c r="AU95" s="182">
        <f t="shared" si="215"/>
        <v>0.5234324104450182</v>
      </c>
      <c r="AV95" s="182">
        <f t="shared" si="215"/>
        <v>0.52437506228766262</v>
      </c>
      <c r="AW95" s="182">
        <f t="shared" si="215"/>
        <v>0.52526789324377432</v>
      </c>
      <c r="AX95" s="182">
        <f t="shared" si="215"/>
        <v>0.52610044641031117</v>
      </c>
      <c r="AY95" s="211">
        <f t="shared" si="215"/>
        <v>0.52686094950836904</v>
      </c>
      <c r="AZ95" s="182">
        <f t="shared" si="215"/>
        <v>0.52753586454232471</v>
      </c>
      <c r="BA95" s="182">
        <f t="shared" si="215"/>
        <v>0.5281065312200165</v>
      </c>
      <c r="BB95" s="182">
        <f t="shared" si="215"/>
        <v>0.52869100706425065</v>
      </c>
      <c r="BC95" s="182">
        <f t="shared" si="215"/>
        <v>0.52928795633974757</v>
      </c>
      <c r="BD95" s="182">
        <f t="shared" si="215"/>
        <v>0.52989546442802915</v>
      </c>
      <c r="BE95" s="20">
        <f t="shared" si="215"/>
        <v>0.53051099160623594</v>
      </c>
      <c r="BF95" s="211">
        <f t="shared" si="215"/>
        <v>0.53113131942315983</v>
      </c>
      <c r="BG95" s="182">
        <f t="shared" si="215"/>
        <v>0.53171160015185437</v>
      </c>
      <c r="BH95" s="182">
        <f t="shared" si="215"/>
        <v>0.53228919769809213</v>
      </c>
      <c r="BI95" s="182">
        <f t="shared" si="215"/>
        <v>0.53283717322237034</v>
      </c>
      <c r="BJ95" s="182">
        <f t="shared" si="215"/>
        <v>0.53335749505739127</v>
      </c>
      <c r="BK95" s="182">
        <f t="shared" si="215"/>
        <v>0.53385223513288405</v>
      </c>
      <c r="BL95" s="20">
        <f>BL70/BL67</f>
        <v>0.53432357242013229</v>
      </c>
      <c r="BM95" s="211">
        <f>BM70/BM67</f>
        <v>0.53477379903264488</v>
      </c>
      <c r="BN95" s="182">
        <f t="shared" ref="BN95:DS95" si="216">BN70/BN67</f>
        <v>0.53520532882168492</v>
      </c>
      <c r="BO95" s="182">
        <f t="shared" si="216"/>
        <v>0.53561610030582951</v>
      </c>
      <c r="BP95" s="182">
        <f t="shared" si="216"/>
        <v>0.53600885598856363</v>
      </c>
      <c r="BQ95" s="182">
        <f t="shared" si="216"/>
        <v>0.53638306037897387</v>
      </c>
      <c r="BR95" s="182">
        <f t="shared" si="216"/>
        <v>0.53673857670478164</v>
      </c>
      <c r="BS95" s="182">
        <f t="shared" si="216"/>
        <v>0.53707573431360456</v>
      </c>
      <c r="BT95" s="211">
        <f t="shared" si="216"/>
        <v>0.53739541000731161</v>
      </c>
      <c r="BU95" s="182">
        <f t="shared" si="216"/>
        <v>0.53769913543554482</v>
      </c>
      <c r="BV95" s="182">
        <f t="shared" si="216"/>
        <v>0.5379940929514524</v>
      </c>
      <c r="BW95" s="182">
        <f t="shared" si="216"/>
        <v>0.53828285076725457</v>
      </c>
      <c r="BX95" s="182">
        <f t="shared" si="216"/>
        <v>0.53856518180390367</v>
      </c>
      <c r="BY95" s="182">
        <f t="shared" si="216"/>
        <v>0.5388407620475365</v>
      </c>
      <c r="BZ95" s="182">
        <f t="shared" si="216"/>
        <v>0.53910919942144087</v>
      </c>
      <c r="CA95" s="211">
        <f t="shared" si="216"/>
        <v>0.53937006653144259</v>
      </c>
      <c r="CB95" s="182">
        <f t="shared" si="216"/>
        <v>0.53962293932364547</v>
      </c>
      <c r="CC95" s="182">
        <f t="shared" si="216"/>
        <v>0.53986673829413312</v>
      </c>
      <c r="CD95" s="182">
        <f t="shared" si="216"/>
        <v>0.54010147527210683</v>
      </c>
      <c r="CE95" s="182">
        <f t="shared" si="216"/>
        <v>0.54032778700838424</v>
      </c>
      <c r="CF95" s="182">
        <f t="shared" si="216"/>
        <v>0.54054629432874857</v>
      </c>
      <c r="CG95" s="182">
        <f t="shared" si="216"/>
        <v>0.54075757804562363</v>
      </c>
      <c r="CH95" s="211">
        <f t="shared" si="216"/>
        <v>0.54096215498782885</v>
      </c>
      <c r="CI95" s="182">
        <f t="shared" si="216"/>
        <v>0.5411604531449058</v>
      </c>
      <c r="CJ95" s="182">
        <f t="shared" si="216"/>
        <v>0.54135278752064342</v>
      </c>
      <c r="CK95" s="182">
        <f t="shared" si="216"/>
        <v>0.54153942101660002</v>
      </c>
      <c r="CL95" s="182">
        <f t="shared" si="216"/>
        <v>0.54172047393182354</v>
      </c>
      <c r="CM95" s="182">
        <f t="shared" si="216"/>
        <v>0.54189612631146766</v>
      </c>
      <c r="CN95" s="182">
        <f t="shared" si="216"/>
        <v>0.54206661231463305</v>
      </c>
      <c r="CO95" s="211">
        <f t="shared" si="216"/>
        <v>0.54223221086578877</v>
      </c>
      <c r="CP95" s="182">
        <f t="shared" si="216"/>
        <v>0.54239323155602492</v>
      </c>
      <c r="CQ95" s="182">
        <f t="shared" si="216"/>
        <v>0.54254999498048229</v>
      </c>
      <c r="CR95" s="182">
        <f t="shared" si="216"/>
        <v>0.54270265919858918</v>
      </c>
      <c r="CS95" s="182">
        <f t="shared" si="216"/>
        <v>0.54285134198414453</v>
      </c>
      <c r="CT95" s="182">
        <f t="shared" si="216"/>
        <v>0.54299614764429727</v>
      </c>
      <c r="CU95" s="182">
        <f t="shared" si="216"/>
        <v>0.54313717384182403</v>
      </c>
      <c r="CV95" s="211">
        <f t="shared" si="216"/>
        <v>0.54327451823951356</v>
      </c>
      <c r="CW95" s="182">
        <f t="shared" si="216"/>
        <v>0.5434082848770988</v>
      </c>
      <c r="CX95" s="182">
        <f t="shared" si="216"/>
        <v>0.54353858988761483</v>
      </c>
      <c r="CY95" s="182">
        <f t="shared" si="216"/>
        <v>0.54366558240548746</v>
      </c>
      <c r="CZ95" s="182">
        <f t="shared" si="216"/>
        <v>0.54378941412823645</v>
      </c>
      <c r="DA95" s="182">
        <f t="shared" si="216"/>
        <v>0.54391022860704363</v>
      </c>
      <c r="DB95" s="182">
        <f t="shared" si="216"/>
        <v>0.54402815809495653</v>
      </c>
      <c r="DC95" s="182">
        <f t="shared" si="216"/>
        <v>0.54414332151991684</v>
      </c>
      <c r="DD95" s="211">
        <f t="shared" si="216"/>
        <v>0.54425582375993664</v>
      </c>
      <c r="DE95" s="182">
        <f t="shared" si="216"/>
        <v>0.54436575641957019</v>
      </c>
      <c r="DF95" s="182">
        <f t="shared" si="216"/>
        <v>0.5444732002770184</v>
      </c>
      <c r="DG95" s="182">
        <f t="shared" si="216"/>
        <v>0.54457823383242565</v>
      </c>
      <c r="DH95" s="182">
        <f t="shared" si="216"/>
        <v>0.54468093786477356</v>
      </c>
      <c r="DI95" s="182">
        <f t="shared" si="216"/>
        <v>0.54478139420307692</v>
      </c>
      <c r="DJ95" s="182">
        <f t="shared" si="216"/>
        <v>0.54487968413146448</v>
      </c>
      <c r="DK95" s="211">
        <f t="shared" si="216"/>
        <v>0.54497588658023099</v>
      </c>
      <c r="DL95" s="182">
        <f t="shared" si="216"/>
        <v>0.54507007630316662</v>
      </c>
      <c r="DM95" s="182">
        <f t="shared" si="216"/>
        <v>0.54516232228977179</v>
      </c>
      <c r="DN95" s="182">
        <f t="shared" si="216"/>
        <v>0.54525268946675698</v>
      </c>
      <c r="DO95" s="182">
        <f t="shared" si="216"/>
        <v>0.5453412393824425</v>
      </c>
      <c r="DP95" s="182">
        <f t="shared" si="216"/>
        <v>0.54542803095141001</v>
      </c>
      <c r="DQ95" s="182">
        <f t="shared" si="216"/>
        <v>0.54551312110839645</v>
      </c>
      <c r="DR95" s="182">
        <f t="shared" si="216"/>
        <v>0.54559656530330436</v>
      </c>
      <c r="DS95" s="182">
        <f t="shared" si="216"/>
        <v>0.5456784177734918</v>
      </c>
    </row>
    <row r="96" spans="1:123" ht="15.75" thickBot="1" x14ac:dyDescent="0.3">
      <c r="I96" s="115"/>
    </row>
    <row r="97" spans="1:115" ht="15.75" thickBot="1" x14ac:dyDescent="0.3">
      <c r="A97" s="318" t="s">
        <v>152</v>
      </c>
      <c r="B97" s="319"/>
      <c r="C97" s="319"/>
      <c r="D97" s="320"/>
    </row>
    <row r="100" spans="1:115" s="59" customFormat="1" ht="12" x14ac:dyDescent="0.2">
      <c r="A100" s="5"/>
      <c r="B100" s="6">
        <v>43898</v>
      </c>
      <c r="C100" s="6">
        <f>P79</f>
        <v>43905</v>
      </c>
      <c r="D100" s="6">
        <f>W79</f>
        <v>43912</v>
      </c>
      <c r="E100" s="6">
        <f t="shared" ref="E100:N100" si="217">D100+7</f>
        <v>43919</v>
      </c>
      <c r="F100" s="6">
        <f t="shared" si="217"/>
        <v>43926</v>
      </c>
      <c r="G100" s="6">
        <f t="shared" si="217"/>
        <v>43933</v>
      </c>
      <c r="H100" s="6">
        <f t="shared" si="217"/>
        <v>43940</v>
      </c>
      <c r="I100" s="6">
        <f t="shared" si="217"/>
        <v>43947</v>
      </c>
      <c r="J100" s="6">
        <f t="shared" si="217"/>
        <v>43954</v>
      </c>
      <c r="K100" s="6">
        <f t="shared" si="217"/>
        <v>43961</v>
      </c>
      <c r="L100" s="6">
        <f t="shared" si="217"/>
        <v>43968</v>
      </c>
      <c r="M100" s="6">
        <f t="shared" si="217"/>
        <v>43975</v>
      </c>
      <c r="N100" s="6">
        <f t="shared" si="217"/>
        <v>43982</v>
      </c>
      <c r="P100" s="155"/>
      <c r="W100" s="155"/>
      <c r="AD100" s="155"/>
      <c r="AJ100" s="177"/>
      <c r="AK100" s="155"/>
      <c r="AQ100" s="177"/>
      <c r="AR100" s="155"/>
      <c r="AX100" s="177"/>
      <c r="AY100" s="155"/>
      <c r="BE100" s="177"/>
      <c r="BF100" s="155"/>
      <c r="BL100" s="177"/>
      <c r="BM100" s="155"/>
      <c r="BT100" s="155"/>
      <c r="CA100" s="155"/>
      <c r="CH100" s="155"/>
      <c r="CO100" s="155"/>
      <c r="CV100" s="155"/>
      <c r="DD100" s="155"/>
      <c r="DK100" s="155"/>
    </row>
    <row r="101" spans="1:115" x14ac:dyDescent="0.25">
      <c r="A101" s="4" t="s">
        <v>167</v>
      </c>
      <c r="B101" s="4">
        <v>7.3</v>
      </c>
      <c r="C101" s="4">
        <v>24</v>
      </c>
      <c r="D101" s="4">
        <v>59</v>
      </c>
      <c r="E101" s="4">
        <v>97</v>
      </c>
      <c r="F101" s="4">
        <v>128</v>
      </c>
      <c r="G101" s="4">
        <v>156</v>
      </c>
      <c r="H101" s="261">
        <v>175</v>
      </c>
      <c r="I101" s="27"/>
      <c r="J101" s="27"/>
      <c r="K101" s="27"/>
      <c r="L101" s="27"/>
      <c r="M101" s="27"/>
      <c r="N101" s="27"/>
      <c r="AC101" s="325" t="s">
        <v>218</v>
      </c>
      <c r="AD101" s="325"/>
      <c r="AE101" s="325"/>
      <c r="AF101" s="325"/>
      <c r="AG101" s="325"/>
      <c r="AH101" s="325"/>
      <c r="AI101" s="325"/>
      <c r="AJ101" s="325"/>
      <c r="AK101" s="325"/>
      <c r="AL101" s="325"/>
      <c r="AM101" s="325"/>
      <c r="AN101" s="325"/>
    </row>
    <row r="102" spans="1:115" x14ac:dyDescent="0.25">
      <c r="A102" s="4" t="s">
        <v>153</v>
      </c>
      <c r="B102" s="4"/>
      <c r="C102" s="4">
        <v>0.4</v>
      </c>
      <c r="D102" s="4">
        <v>7.2</v>
      </c>
      <c r="E102" s="4">
        <v>17.600000000000001</v>
      </c>
      <c r="F102" s="4">
        <v>28.1</v>
      </c>
      <c r="G102" s="4">
        <v>31.6</v>
      </c>
      <c r="H102" s="261">
        <v>32</v>
      </c>
      <c r="I102" s="27"/>
      <c r="J102" s="27"/>
      <c r="K102" s="27"/>
      <c r="L102" s="27"/>
      <c r="M102" s="27"/>
      <c r="N102" s="27"/>
      <c r="AC102" s="325"/>
      <c r="AD102" s="325"/>
      <c r="AE102" s="325"/>
      <c r="AF102" s="325"/>
      <c r="AG102" s="325"/>
      <c r="AH102" s="325"/>
      <c r="AI102" s="325"/>
      <c r="AJ102" s="325"/>
      <c r="AK102" s="325"/>
      <c r="AL102" s="325"/>
      <c r="AM102" s="325"/>
      <c r="AN102" s="325"/>
    </row>
    <row r="103" spans="1:115" x14ac:dyDescent="0.25">
      <c r="A103" s="4" t="s">
        <v>154</v>
      </c>
      <c r="B103" s="4"/>
      <c r="C103" s="4">
        <v>1.8</v>
      </c>
      <c r="D103" s="4">
        <v>5.4</v>
      </c>
      <c r="E103" s="4">
        <v>10.7</v>
      </c>
      <c r="F103" s="4">
        <v>15.8</v>
      </c>
      <c r="G103" s="4">
        <v>19.8</v>
      </c>
      <c r="H103" s="261">
        <v>24</v>
      </c>
      <c r="I103" s="27"/>
      <c r="J103" s="27"/>
      <c r="K103" s="27"/>
      <c r="L103" s="27"/>
      <c r="M103" s="27"/>
      <c r="N103" s="27"/>
      <c r="AC103" s="325"/>
      <c r="AD103" s="325"/>
      <c r="AE103" s="325"/>
      <c r="AF103" s="325"/>
      <c r="AG103" s="325"/>
      <c r="AH103" s="325"/>
      <c r="AI103" s="325"/>
      <c r="AJ103" s="325"/>
      <c r="AK103" s="325"/>
      <c r="AL103" s="325"/>
      <c r="AM103" s="325"/>
      <c r="AN103" s="325"/>
    </row>
    <row r="104" spans="1:115" x14ac:dyDescent="0.25">
      <c r="A104" s="4" t="s">
        <v>155</v>
      </c>
      <c r="B104" s="4"/>
      <c r="C104" s="127">
        <f>P80</f>
        <v>18.962801003348723</v>
      </c>
      <c r="D104" s="127">
        <f>W80</f>
        <v>58.162289982670934</v>
      </c>
      <c r="E104" s="127">
        <f>AD80</f>
        <v>95.389015054669912</v>
      </c>
      <c r="F104" s="127">
        <f>AK80</f>
        <v>126.74618315945033</v>
      </c>
      <c r="G104" s="127">
        <f>AR80</f>
        <v>155.63543197734663</v>
      </c>
      <c r="H104" s="262">
        <f>AY80</f>
        <v>180.12453754457999</v>
      </c>
      <c r="I104" s="259">
        <f>BF80</f>
        <v>201.2900883460479</v>
      </c>
      <c r="J104" s="259">
        <f>BM80</f>
        <v>220.20141289309962</v>
      </c>
      <c r="K104" s="259">
        <f>BT80</f>
        <v>236.86808975441642</v>
      </c>
      <c r="L104" s="259">
        <f>CA80</f>
        <v>251.82920921831948</v>
      </c>
      <c r="M104" s="259">
        <f>CH80</f>
        <v>265.37578193444187</v>
      </c>
      <c r="N104" s="259">
        <f>CO80</f>
        <v>277.75598917917347</v>
      </c>
      <c r="AC104" s="325"/>
      <c r="AD104" s="325"/>
      <c r="AE104" s="325"/>
      <c r="AF104" s="325"/>
      <c r="AG104" s="325"/>
      <c r="AH104" s="325"/>
      <c r="AI104" s="325"/>
      <c r="AJ104" s="325"/>
      <c r="AK104" s="325"/>
      <c r="AL104" s="325"/>
      <c r="AM104" s="325"/>
      <c r="AN104" s="325"/>
    </row>
    <row r="105" spans="1:115" x14ac:dyDescent="0.25">
      <c r="A105" s="4" t="s">
        <v>156</v>
      </c>
      <c r="B105" s="4"/>
      <c r="C105" s="127">
        <f>P86</f>
        <v>8.3925185788468557</v>
      </c>
      <c r="D105" s="127">
        <f>W86</f>
        <v>35.401759839272223</v>
      </c>
      <c r="E105" s="127">
        <f>AD86</f>
        <v>58.032107217021789</v>
      </c>
      <c r="F105" s="127">
        <f>AK86</f>
        <v>77.200872267568727</v>
      </c>
      <c r="G105" s="127">
        <f>AR86</f>
        <v>94.62182314637225</v>
      </c>
      <c r="H105" s="262">
        <f>AY86</f>
        <v>109.21547204138361</v>
      </c>
      <c r="I105" s="259">
        <f>BF86</f>
        <v>121.88219454152426</v>
      </c>
      <c r="J105" s="259">
        <f>BM86</f>
        <v>133.1027224319327</v>
      </c>
      <c r="K105" s="27"/>
      <c r="L105" s="27"/>
      <c r="M105" s="27"/>
      <c r="N105" s="27"/>
      <c r="AC105" s="325"/>
      <c r="AD105" s="325"/>
      <c r="AE105" s="325"/>
      <c r="AF105" s="325"/>
      <c r="AG105" s="325"/>
      <c r="AH105" s="325"/>
      <c r="AI105" s="325"/>
      <c r="AJ105" s="325"/>
      <c r="AK105" s="325"/>
      <c r="AL105" s="325"/>
      <c r="AM105" s="325"/>
      <c r="AN105" s="325"/>
    </row>
    <row r="106" spans="1:115" x14ac:dyDescent="0.25">
      <c r="A106" s="4" t="s">
        <v>157</v>
      </c>
      <c r="B106" s="4"/>
      <c r="C106" s="127">
        <f>P83</f>
        <v>2.6084952574131726</v>
      </c>
      <c r="D106" s="127">
        <f>W83</f>
        <v>4.38326902038974</v>
      </c>
      <c r="E106" s="127">
        <f>AD83</f>
        <v>10.380789360695676</v>
      </c>
      <c r="F106" s="127">
        <f>AK83</f>
        <v>15.973222527862797</v>
      </c>
      <c r="G106" s="127">
        <f>AR83</f>
        <v>20.220288264515062</v>
      </c>
      <c r="H106" s="262">
        <f>AY83</f>
        <v>23.179574836519137</v>
      </c>
      <c r="I106" s="259">
        <f>BF83</f>
        <v>25.601007315672518</v>
      </c>
      <c r="J106" s="259">
        <f>BL83</f>
        <v>27.483713922327734</v>
      </c>
      <c r="K106" s="259">
        <f>BT83</f>
        <v>29.676321781584313</v>
      </c>
      <c r="L106" s="259">
        <f>CA83</f>
        <v>31.345849174191965</v>
      </c>
      <c r="M106" s="259">
        <f>CH83</f>
        <v>32.845663538690197</v>
      </c>
      <c r="N106" s="259">
        <f>CO83</f>
        <v>34.19778081541596</v>
      </c>
      <c r="Q106" s="244"/>
    </row>
    <row r="108" spans="1:115" x14ac:dyDescent="0.25">
      <c r="C108">
        <f>C101/C102</f>
        <v>60</v>
      </c>
      <c r="D108">
        <f>D101/D102</f>
        <v>8.1944444444444446</v>
      </c>
      <c r="E108">
        <f>E101/E102</f>
        <v>5.5113636363636358</v>
      </c>
      <c r="F108">
        <f>F101/F102</f>
        <v>4.555160142348754</v>
      </c>
      <c r="G108">
        <f>G101/G102</f>
        <v>4.9367088607594933</v>
      </c>
    </row>
    <row r="110" spans="1:115" x14ac:dyDescent="0.25">
      <c r="A110" s="311" t="s">
        <v>196</v>
      </c>
      <c r="B110" s="311"/>
      <c r="C110" s="311"/>
      <c r="D110" s="311"/>
      <c r="E110" s="311"/>
    </row>
    <row r="113" spans="1:13" x14ac:dyDescent="0.25">
      <c r="A113" s="4"/>
      <c r="B113" s="6">
        <v>43905</v>
      </c>
      <c r="C113" s="6">
        <f t="shared" ref="C113:M113" si="218">B113+7</f>
        <v>43912</v>
      </c>
      <c r="D113" s="6">
        <f t="shared" si="218"/>
        <v>43919</v>
      </c>
      <c r="E113" s="6">
        <f t="shared" si="218"/>
        <v>43926</v>
      </c>
      <c r="F113" s="6">
        <f t="shared" si="218"/>
        <v>43933</v>
      </c>
      <c r="G113" s="6">
        <f t="shared" si="218"/>
        <v>43940</v>
      </c>
      <c r="H113" s="6">
        <f t="shared" si="218"/>
        <v>43947</v>
      </c>
      <c r="I113" s="6">
        <f t="shared" si="218"/>
        <v>43954</v>
      </c>
      <c r="J113" s="51">
        <f t="shared" si="218"/>
        <v>43961</v>
      </c>
      <c r="K113" s="51">
        <f t="shared" si="218"/>
        <v>43968</v>
      </c>
      <c r="L113" s="51">
        <f t="shared" si="218"/>
        <v>43975</v>
      </c>
      <c r="M113" s="51">
        <f t="shared" si="218"/>
        <v>43982</v>
      </c>
    </row>
    <row r="114" spans="1:13" x14ac:dyDescent="0.25">
      <c r="A114" s="4" t="s">
        <v>151</v>
      </c>
      <c r="B114" s="127">
        <f>I17</f>
        <v>400</v>
      </c>
      <c r="C114" s="127">
        <f>P17</f>
        <v>431.87419924127335</v>
      </c>
      <c r="D114" s="127">
        <f>W17</f>
        <v>381.22803962829443</v>
      </c>
      <c r="E114" s="127">
        <f>AD17</f>
        <v>367.22706853359296</v>
      </c>
      <c r="F114" s="127">
        <f>AR17</f>
        <v>298.70856414604481</v>
      </c>
      <c r="G114" s="127">
        <f>AY17</f>
        <v>279.43508208662422</v>
      </c>
      <c r="H114" s="127">
        <f>BF17</f>
        <v>259.26313030284848</v>
      </c>
      <c r="I114" s="127">
        <f>BF17</f>
        <v>259.26313030284848</v>
      </c>
    </row>
    <row r="115" spans="1:13" x14ac:dyDescent="0.25">
      <c r="A115" s="4" t="s">
        <v>189</v>
      </c>
      <c r="B115" s="127">
        <f>I80</f>
        <v>7.3444317065401732</v>
      </c>
      <c r="C115" s="127">
        <f t="shared" ref="C115:I115" si="219">C104</f>
        <v>18.962801003348723</v>
      </c>
      <c r="D115" s="127">
        <f t="shared" si="219"/>
        <v>58.162289982670934</v>
      </c>
      <c r="E115" s="127">
        <f t="shared" si="219"/>
        <v>95.389015054669912</v>
      </c>
      <c r="F115" s="127">
        <f t="shared" si="219"/>
        <v>126.74618315945033</v>
      </c>
      <c r="G115" s="127">
        <f t="shared" si="219"/>
        <v>155.63543197734663</v>
      </c>
      <c r="H115" s="127">
        <f t="shared" si="219"/>
        <v>180.12453754457999</v>
      </c>
      <c r="I115" s="127">
        <f t="shared" si="219"/>
        <v>201.2900883460479</v>
      </c>
    </row>
    <row r="116" spans="1:13" x14ac:dyDescent="0.25">
      <c r="A116" s="4" t="s">
        <v>191</v>
      </c>
      <c r="B116" s="225">
        <f>I86</f>
        <v>0.4</v>
      </c>
      <c r="C116" s="127">
        <f t="shared" ref="C116:I117" si="220">D105</f>
        <v>35.401759839272223</v>
      </c>
      <c r="D116" s="127">
        <f t="shared" si="220"/>
        <v>58.032107217021789</v>
      </c>
      <c r="E116" s="127">
        <f t="shared" si="220"/>
        <v>77.200872267568727</v>
      </c>
      <c r="F116" s="127">
        <f t="shared" si="220"/>
        <v>94.62182314637225</v>
      </c>
      <c r="G116" s="127">
        <f t="shared" si="220"/>
        <v>109.21547204138361</v>
      </c>
      <c r="H116" s="127">
        <f t="shared" si="220"/>
        <v>121.88219454152426</v>
      </c>
      <c r="I116" s="127">
        <f t="shared" si="220"/>
        <v>133.1027224319327</v>
      </c>
    </row>
    <row r="117" spans="1:13" x14ac:dyDescent="0.25">
      <c r="A117" s="4" t="s">
        <v>144</v>
      </c>
      <c r="B117" s="225">
        <f>C106</f>
        <v>2.6084952574131726</v>
      </c>
      <c r="C117" s="225">
        <f t="shared" si="220"/>
        <v>4.38326902038974</v>
      </c>
      <c r="D117" s="225">
        <f t="shared" si="220"/>
        <v>10.380789360695676</v>
      </c>
      <c r="E117" s="225">
        <f t="shared" si="220"/>
        <v>15.973222527862797</v>
      </c>
      <c r="F117" s="225">
        <f t="shared" si="220"/>
        <v>20.220288264515062</v>
      </c>
      <c r="G117" s="225">
        <f t="shared" si="220"/>
        <v>23.179574836519137</v>
      </c>
      <c r="H117" s="225">
        <f t="shared" si="220"/>
        <v>25.601007315672518</v>
      </c>
      <c r="I117" s="225">
        <f t="shared" si="220"/>
        <v>27.483713922327734</v>
      </c>
    </row>
    <row r="118" spans="1:13" x14ac:dyDescent="0.25">
      <c r="A118" s="4" t="s">
        <v>78</v>
      </c>
      <c r="B118" s="42">
        <f>I72</f>
        <v>0</v>
      </c>
      <c r="C118" s="46">
        <f>W72</f>
        <v>180.7117427922278</v>
      </c>
      <c r="D118" s="46">
        <f>AD72</f>
        <v>472.28415282433963</v>
      </c>
      <c r="E118" s="46">
        <f>AK72</f>
        <v>754.87566984373757</v>
      </c>
      <c r="F118" s="46">
        <f>AR72</f>
        <v>1006.4889889398099</v>
      </c>
      <c r="G118" s="46">
        <f>AY72</f>
        <v>1234.0097167056745</v>
      </c>
      <c r="H118" s="224">
        <f>BF72</f>
        <v>1427.8090463706162</v>
      </c>
      <c r="I118" s="46">
        <f>BM72</f>
        <v>1596.3393963719552</v>
      </c>
    </row>
  </sheetData>
  <mergeCells count="29">
    <mergeCell ref="F9:G9"/>
    <mergeCell ref="J9:K9"/>
    <mergeCell ref="T9:U9"/>
    <mergeCell ref="A110:E110"/>
    <mergeCell ref="AC101:AN105"/>
    <mergeCell ref="T10:U10"/>
    <mergeCell ref="C13:AF13"/>
    <mergeCell ref="AG13:BJ13"/>
    <mergeCell ref="A97:D97"/>
    <mergeCell ref="J6:K6"/>
    <mergeCell ref="T6:U6"/>
    <mergeCell ref="Y6:Z6"/>
    <mergeCell ref="BK13:CO13"/>
    <mergeCell ref="CP13:DS13"/>
    <mergeCell ref="J7:K7"/>
    <mergeCell ref="T7:U7"/>
    <mergeCell ref="J8:K8"/>
    <mergeCell ref="T8:U8"/>
    <mergeCell ref="AF2:AM2"/>
    <mergeCell ref="F3:I3"/>
    <mergeCell ref="J5:K5"/>
    <mergeCell ref="T5:U5"/>
    <mergeCell ref="Y5:Z5"/>
    <mergeCell ref="J4:K4"/>
    <mergeCell ref="T4:U4"/>
    <mergeCell ref="Y4:Z4"/>
    <mergeCell ref="G2:M2"/>
    <mergeCell ref="T2:V2"/>
    <mergeCell ref="Y2:A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C5FD-A04B-4137-ACE8-F040D7B1EAAE}">
  <dimension ref="A2:GA139"/>
  <sheetViews>
    <sheetView topLeftCell="EV55" zoomScaleNormal="100" workbookViewId="0">
      <selection activeCell="BG13" sqref="BG13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81" width="9.7109375" customWidth="1"/>
    <col min="183" max="183" width="18.85546875" customWidth="1"/>
  </cols>
  <sheetData>
    <row r="2" spans="1:183" ht="23.25" x14ac:dyDescent="0.35">
      <c r="F2" s="49"/>
      <c r="G2" s="301" t="s">
        <v>135</v>
      </c>
      <c r="H2" s="301"/>
      <c r="I2" s="301"/>
      <c r="J2" s="301"/>
      <c r="K2" s="301"/>
      <c r="L2" s="301"/>
      <c r="M2" s="301"/>
      <c r="T2" s="315" t="s">
        <v>124</v>
      </c>
      <c r="U2" s="315"/>
      <c r="V2" s="315"/>
      <c r="Y2" s="281" t="s">
        <v>127</v>
      </c>
      <c r="Z2" s="282"/>
      <c r="AA2" s="282"/>
      <c r="AB2" s="283"/>
      <c r="AF2" s="313" t="s">
        <v>183</v>
      </c>
      <c r="AG2" s="314"/>
      <c r="AH2" s="314"/>
      <c r="AI2" s="314"/>
      <c r="AJ2" s="314"/>
      <c r="AK2" s="314"/>
      <c r="AL2" s="314"/>
      <c r="AM2" s="314"/>
      <c r="AN2" s="314"/>
    </row>
    <row r="3" spans="1:183" x14ac:dyDescent="0.25">
      <c r="I3"/>
      <c r="T3" s="316"/>
      <c r="U3" s="316"/>
      <c r="V3" s="316"/>
      <c r="Y3" s="246"/>
      <c r="Z3" s="246"/>
      <c r="AA3" s="246"/>
      <c r="AB3" s="246"/>
      <c r="AF3" s="247"/>
      <c r="AG3" s="247"/>
      <c r="AH3" s="247"/>
      <c r="AI3" s="247"/>
      <c r="AJ3" s="247"/>
      <c r="AK3" s="247"/>
      <c r="AL3" s="247"/>
      <c r="AM3" s="247"/>
      <c r="AN3" s="247"/>
    </row>
    <row r="4" spans="1:183" x14ac:dyDescent="0.25">
      <c r="F4" s="302" t="s">
        <v>164</v>
      </c>
      <c r="G4" s="302"/>
      <c r="H4" s="302"/>
      <c r="I4" s="303"/>
    </row>
    <row r="5" spans="1:183" x14ac:dyDescent="0.25">
      <c r="A5" s="183" t="s">
        <v>56</v>
      </c>
      <c r="B5" s="183" t="s">
        <v>6</v>
      </c>
      <c r="D5" s="4"/>
      <c r="E5" s="4"/>
      <c r="F5" s="4" t="s">
        <v>187</v>
      </c>
      <c r="G5" s="4" t="s">
        <v>182</v>
      </c>
      <c r="H5" s="4" t="s">
        <v>104</v>
      </c>
      <c r="I5" s="248" t="s">
        <v>188</v>
      </c>
      <c r="J5" s="304" t="s">
        <v>65</v>
      </c>
      <c r="K5" s="304"/>
      <c r="L5" s="4" t="s">
        <v>69</v>
      </c>
      <c r="O5" s="186" t="s">
        <v>93</v>
      </c>
      <c r="P5" s="186"/>
      <c r="Q5" s="4"/>
      <c r="R5" s="4" t="s">
        <v>165</v>
      </c>
      <c r="T5" s="299" t="s">
        <v>125</v>
      </c>
      <c r="U5" s="299"/>
      <c r="V5" s="226">
        <v>600</v>
      </c>
      <c r="W5" s="66">
        <v>15</v>
      </c>
      <c r="Y5" s="300" t="s">
        <v>128</v>
      </c>
      <c r="Z5" s="300"/>
      <c r="AA5" s="184">
        <v>0.4</v>
      </c>
      <c r="AB5" s="7">
        <v>0.15</v>
      </c>
      <c r="AF5" s="4"/>
      <c r="AG5" s="4" t="s">
        <v>184</v>
      </c>
      <c r="AH5" s="136" t="s">
        <v>176</v>
      </c>
      <c r="AI5" s="4" t="s">
        <v>185</v>
      </c>
      <c r="AJ5" s="136" t="s">
        <v>176</v>
      </c>
      <c r="AK5" s="4" t="s">
        <v>186</v>
      </c>
      <c r="AL5" s="136" t="s">
        <v>176</v>
      </c>
      <c r="AM5" s="26" t="s">
        <v>177</v>
      </c>
      <c r="AN5" s="136" t="s">
        <v>176</v>
      </c>
      <c r="AO5" s="216"/>
      <c r="GA5" s="183" t="s">
        <v>56</v>
      </c>
    </row>
    <row r="6" spans="1:183" x14ac:dyDescent="0.25">
      <c r="A6" s="183" t="s">
        <v>57</v>
      </c>
      <c r="B6" s="183">
        <v>328000</v>
      </c>
      <c r="D6" s="4" t="s">
        <v>59</v>
      </c>
      <c r="E6" s="185">
        <v>5.0000000000000001E-3</v>
      </c>
      <c r="F6" s="42">
        <f>F7/4</f>
        <v>8.7499999999999994E-2</v>
      </c>
      <c r="G6" s="42">
        <f>F6*(1-H6)</f>
        <v>8.5720833333333329E-2</v>
      </c>
      <c r="H6" s="42">
        <f>L10*(E6/E8)</f>
        <v>2.0333333333333332E-2</v>
      </c>
      <c r="I6" s="42">
        <f>F6-G6</f>
        <v>1.779166666666665E-3</v>
      </c>
      <c r="J6" s="304" t="s">
        <v>66</v>
      </c>
      <c r="K6" s="304"/>
      <c r="L6" s="7">
        <v>0.5</v>
      </c>
      <c r="O6" s="4" t="s">
        <v>94</v>
      </c>
      <c r="P6" s="188">
        <v>0.8</v>
      </c>
      <c r="Q6" s="189">
        <f>F6*B9</f>
        <v>6.5887499999999988E-2</v>
      </c>
      <c r="R6" s="42">
        <f>Q6/(Q6+Q7+Q8)</f>
        <v>0.39035769828926903</v>
      </c>
      <c r="T6" s="299" t="s">
        <v>126</v>
      </c>
      <c r="U6" s="299"/>
      <c r="V6" s="227">
        <v>0.32</v>
      </c>
      <c r="W6" s="67">
        <v>0.2</v>
      </c>
      <c r="X6">
        <f>(1/(1+V6))^7</f>
        <v>0.14321301292714747</v>
      </c>
      <c r="Y6" s="300" t="s">
        <v>129</v>
      </c>
      <c r="Z6" s="300"/>
      <c r="AA6" s="184">
        <v>0</v>
      </c>
      <c r="AB6" s="4"/>
      <c r="AF6" s="4" t="s">
        <v>94</v>
      </c>
      <c r="AG6" s="42">
        <f>B9*P6</f>
        <v>0.60239999999999994</v>
      </c>
      <c r="AH6" s="230">
        <f>AG6/(AG6+AG7+AG8)</f>
        <v>0.84075366364270765</v>
      </c>
      <c r="AI6" s="42">
        <f>AG6*(1-F6)</f>
        <v>0.5496899999999999</v>
      </c>
      <c r="AJ6" s="230">
        <f>AI6/(AI6+AI7+AI8)</f>
        <v>0.88814386350416852</v>
      </c>
      <c r="AK6" s="42">
        <f>AG6*G6</f>
        <v>5.1638229999999993E-2</v>
      </c>
      <c r="AL6" s="230">
        <f>AK6/(AK6+AK7+AK8)</f>
        <v>0.61937981610601844</v>
      </c>
      <c r="AM6" s="42">
        <f>AG6*I6</f>
        <v>1.0717699999999988E-3</v>
      </c>
      <c r="AN6" s="230">
        <f>AM6/(AM6+AM7+AM8)</f>
        <v>7.5428227987578811E-2</v>
      </c>
      <c r="GA6" s="183" t="s">
        <v>57</v>
      </c>
    </row>
    <row r="7" spans="1:183" x14ac:dyDescent="0.25">
      <c r="A7" s="183" t="s">
        <v>58</v>
      </c>
      <c r="B7" s="184">
        <v>4.7E-2</v>
      </c>
      <c r="D7" s="4" t="s">
        <v>61</v>
      </c>
      <c r="E7" s="184">
        <v>0.05</v>
      </c>
      <c r="F7" s="7">
        <f>MIN(1,L9)</f>
        <v>0.35</v>
      </c>
      <c r="G7" s="42">
        <f>F7*(1-H7)</f>
        <v>0.27883333333333332</v>
      </c>
      <c r="H7" s="7">
        <f>L10*(E7/E8)</f>
        <v>0.20333333333333334</v>
      </c>
      <c r="I7" s="42">
        <f>F7-G7</f>
        <v>7.1166666666666656E-2</v>
      </c>
      <c r="J7" s="304" t="s">
        <v>67</v>
      </c>
      <c r="K7" s="304"/>
      <c r="L7" s="4" t="s">
        <v>68</v>
      </c>
      <c r="O7" s="4" t="s">
        <v>61</v>
      </c>
      <c r="P7" s="188">
        <v>0.5</v>
      </c>
      <c r="Q7" s="189">
        <f>F7*B8</f>
        <v>6.9999999999999993E-2</v>
      </c>
      <c r="R7" s="7">
        <f>Q7/(Q6+Q7+Q8)</f>
        <v>0.41472265422498705</v>
      </c>
      <c r="T7" s="299" t="s">
        <v>64</v>
      </c>
      <c r="U7" s="299"/>
      <c r="V7" s="228">
        <f>V5*L6*(1/(1+V6))^7</f>
        <v>42.963903878144244</v>
      </c>
      <c r="Y7" s="300" t="s">
        <v>130</v>
      </c>
      <c r="Z7" s="300"/>
      <c r="AA7" s="184">
        <v>1</v>
      </c>
      <c r="AB7" s="4"/>
      <c r="AF7" s="4" t="s">
        <v>61</v>
      </c>
      <c r="AG7" s="7">
        <f>B8*P7</f>
        <v>0.1</v>
      </c>
      <c r="AH7" s="231">
        <f>AG7/(AG6+AG7+AG8)</f>
        <v>0.13956734124214937</v>
      </c>
      <c r="AI7" s="7">
        <f>AG7*(1-F7)</f>
        <v>6.5000000000000002E-2</v>
      </c>
      <c r="AJ7" s="231">
        <f>AI7/(AI6+AI7+AI8)</f>
        <v>0.10502165061720418</v>
      </c>
      <c r="AK7" s="42">
        <f>AG7*G7</f>
        <v>2.7883333333333333E-2</v>
      </c>
      <c r="AL7" s="231">
        <f>AK7/(AK6+AK7+AK8)</f>
        <v>0.33444937737840391</v>
      </c>
      <c r="AM7" s="42">
        <f>AG7*I7</f>
        <v>7.1166666666666661E-3</v>
      </c>
      <c r="AN7" s="231">
        <f>AM7/(AM6+AM7+AM8)</f>
        <v>0.50085144746068322</v>
      </c>
      <c r="GA7" s="183" t="s">
        <v>58</v>
      </c>
    </row>
    <row r="8" spans="1:183" x14ac:dyDescent="0.25">
      <c r="A8" s="183" t="s">
        <v>61</v>
      </c>
      <c r="B8" s="184">
        <v>0.2</v>
      </c>
      <c r="D8" s="4" t="s">
        <v>103</v>
      </c>
      <c r="E8" s="184">
        <v>0.15</v>
      </c>
      <c r="F8" s="7">
        <f>MIN(1,2*F7)</f>
        <v>0.7</v>
      </c>
      <c r="G8" s="42">
        <f>F8*(1-H8)</f>
        <v>0.27299999999999996</v>
      </c>
      <c r="H8" s="7">
        <f>L10</f>
        <v>0.61</v>
      </c>
      <c r="I8" s="42">
        <f>F8-G8</f>
        <v>0.42699999999999999</v>
      </c>
      <c r="J8" s="304" t="s">
        <v>70</v>
      </c>
      <c r="K8" s="304"/>
      <c r="L8" s="4" t="s">
        <v>69</v>
      </c>
      <c r="O8" s="4" t="s">
        <v>58</v>
      </c>
      <c r="P8" s="188">
        <v>0.3</v>
      </c>
      <c r="Q8" s="189">
        <f>F8*B7</f>
        <v>3.2899999999999999E-2</v>
      </c>
      <c r="R8" s="7">
        <f>Q8/(Q6+Q7+Q8)</f>
        <v>0.19491964748574392</v>
      </c>
      <c r="T8" s="299" t="s">
        <v>63</v>
      </c>
      <c r="U8" s="299"/>
      <c r="V8" s="228">
        <f>V5*(1-L6)*(1/(1+V6))^7</f>
        <v>42.963903878144244</v>
      </c>
      <c r="Y8" s="300" t="s">
        <v>199</v>
      </c>
      <c r="Z8" s="300"/>
      <c r="AA8" s="257">
        <v>0.3</v>
      </c>
      <c r="AB8" s="4"/>
      <c r="AF8" s="4" t="s">
        <v>58</v>
      </c>
      <c r="AG8" s="15">
        <f>B7*P8</f>
        <v>1.41E-2</v>
      </c>
      <c r="AH8" s="231">
        <f>AG8/(AG6+AG7+AG8)</f>
        <v>1.9678995115143059E-2</v>
      </c>
      <c r="AI8" s="15">
        <f>AG8*(1-F8)</f>
        <v>4.2300000000000003E-3</v>
      </c>
      <c r="AJ8" s="231">
        <f>AI8/(AI6+AI7+AI8)</f>
        <v>6.8344858786272876E-3</v>
      </c>
      <c r="AK8" s="42">
        <f>AG8*G8</f>
        <v>3.8492999999999995E-3</v>
      </c>
      <c r="AL8" s="231">
        <f>AK8/(AK6+AK7+AK8)</f>
        <v>4.6170806515577645E-2</v>
      </c>
      <c r="AM8" s="42">
        <f>AG8*I8</f>
        <v>6.0206999999999995E-3</v>
      </c>
      <c r="AN8" s="231">
        <f>AM8/(AM6+AM7+AM8)</f>
        <v>0.42372032455173803</v>
      </c>
      <c r="GA8" s="183" t="s">
        <v>61</v>
      </c>
    </row>
    <row r="9" spans="1:183" x14ac:dyDescent="0.25">
      <c r="A9" s="183" t="s">
        <v>80</v>
      </c>
      <c r="B9" s="185">
        <f>100%-B7-B8</f>
        <v>0.75299999999999989</v>
      </c>
      <c r="D9" s="4" t="s">
        <v>181</v>
      </c>
      <c r="E9" s="4"/>
      <c r="F9" s="4"/>
      <c r="G9" s="42">
        <f>(1-F6)+G6+I6</f>
        <v>1</v>
      </c>
      <c r="H9" s="42">
        <f>(1-F7)+G7+I7</f>
        <v>1</v>
      </c>
      <c r="I9" s="42">
        <f>(1-F8)+G8+I8</f>
        <v>1</v>
      </c>
      <c r="J9" s="305" t="s">
        <v>101</v>
      </c>
      <c r="K9" s="305"/>
      <c r="L9" s="184">
        <v>0.35</v>
      </c>
      <c r="M9" s="77">
        <v>0.25</v>
      </c>
      <c r="T9" s="299" t="s">
        <v>71</v>
      </c>
      <c r="U9" s="299"/>
      <c r="V9" s="229">
        <f>V8*(1-L9)*(1/(1+V6))^7</f>
        <v>3.9994435789759053</v>
      </c>
      <c r="AH9" s="48">
        <f>AH6+AH7+AH8</f>
        <v>1</v>
      </c>
      <c r="AJ9" s="48">
        <f>AJ6+AJ7+AJ8</f>
        <v>1</v>
      </c>
      <c r="AL9" s="48">
        <f>AL6+AL7+AL8</f>
        <v>1</v>
      </c>
      <c r="AN9" s="48">
        <f>AN6+AN7+AN8</f>
        <v>1</v>
      </c>
      <c r="GA9" s="183" t="s">
        <v>80</v>
      </c>
    </row>
    <row r="10" spans="1:183" ht="26.25" customHeight="1" x14ac:dyDescent="0.25">
      <c r="D10" s="17" t="s">
        <v>193</v>
      </c>
      <c r="E10" s="233">
        <v>1</v>
      </c>
      <c r="F10" s="308" t="s">
        <v>195</v>
      </c>
      <c r="G10" s="308"/>
      <c r="J10" s="304" t="s">
        <v>105</v>
      </c>
      <c r="K10" s="304"/>
      <c r="L10" s="184">
        <v>0.61</v>
      </c>
      <c r="M10" s="47"/>
      <c r="O10" s="245" t="s">
        <v>202</v>
      </c>
      <c r="P10" s="73">
        <f>Q10/B6</f>
        <v>2.195121951219512E-6</v>
      </c>
      <c r="Q10" s="266">
        <v>0.72</v>
      </c>
      <c r="R10" s="53">
        <f>P10*C28*(7*0.5+14*0.5)*(B9+B8*P7+B7*P8)</f>
        <v>4.9339282512551677</v>
      </c>
      <c r="T10" s="299" t="s">
        <v>131</v>
      </c>
      <c r="U10" s="299"/>
      <c r="V10" s="229">
        <f>V8*L9*(1-L10)*(1/(1+V6))^7</f>
        <v>0.83988315158494009</v>
      </c>
      <c r="X10">
        <f>R10*X12</f>
        <v>1.1841427803012401</v>
      </c>
      <c r="AL10">
        <f>AL12*R10</f>
        <v>0.9867856502510336</v>
      </c>
    </row>
    <row r="11" spans="1:183" x14ac:dyDescent="0.25">
      <c r="A11" t="s">
        <v>62</v>
      </c>
      <c r="B11" s="50">
        <v>43907</v>
      </c>
      <c r="T11" s="299" t="s">
        <v>132</v>
      </c>
      <c r="U11" s="299"/>
      <c r="V11" s="229">
        <f>V8*L9*L10*(1/(1+V6))^7</f>
        <v>1.3136633909405473</v>
      </c>
      <c r="GA11" t="s">
        <v>62</v>
      </c>
    </row>
    <row r="12" spans="1:183" s="52" customFormat="1" x14ac:dyDescent="0.25">
      <c r="A12" s="52" t="s">
        <v>92</v>
      </c>
      <c r="C12" s="121">
        <v>1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21">
        <v>1</v>
      </c>
      <c r="J12" s="121">
        <f t="shared" ref="J12:O12" si="0">K12</f>
        <v>1</v>
      </c>
      <c r="K12" s="121">
        <f t="shared" si="0"/>
        <v>1</v>
      </c>
      <c r="L12" s="121">
        <f t="shared" si="0"/>
        <v>1</v>
      </c>
      <c r="M12" s="122">
        <f t="shared" si="0"/>
        <v>1</v>
      </c>
      <c r="N12" s="122">
        <f t="shared" si="0"/>
        <v>1</v>
      </c>
      <c r="O12" s="122">
        <f t="shared" si="0"/>
        <v>1</v>
      </c>
      <c r="P12" s="122">
        <v>1</v>
      </c>
      <c r="Q12" s="123">
        <v>0.43</v>
      </c>
      <c r="R12" s="121">
        <f>Q12</f>
        <v>0.43</v>
      </c>
      <c r="S12" s="121">
        <f>R12</f>
        <v>0.43</v>
      </c>
      <c r="T12" s="121">
        <f t="shared" ref="T12:BT14" si="1">S12</f>
        <v>0.43</v>
      </c>
      <c r="U12" s="121">
        <f t="shared" si="1"/>
        <v>0.43</v>
      </c>
      <c r="V12" s="121">
        <f t="shared" si="1"/>
        <v>0.43</v>
      </c>
      <c r="W12" s="122">
        <f t="shared" si="1"/>
        <v>0.43</v>
      </c>
      <c r="X12" s="125">
        <v>0.24</v>
      </c>
      <c r="Y12" s="121">
        <f t="shared" si="1"/>
        <v>0.24</v>
      </c>
      <c r="Z12" s="121">
        <f t="shared" si="1"/>
        <v>0.24</v>
      </c>
      <c r="AA12" s="121">
        <f t="shared" si="1"/>
        <v>0.24</v>
      </c>
      <c r="AB12" s="121">
        <f t="shared" si="1"/>
        <v>0.24</v>
      </c>
      <c r="AC12" s="121">
        <f t="shared" si="1"/>
        <v>0.24</v>
      </c>
      <c r="AD12" s="122">
        <f t="shared" si="1"/>
        <v>0.24</v>
      </c>
      <c r="AE12" s="125">
        <v>0.22</v>
      </c>
      <c r="AF12" s="121">
        <f t="shared" si="1"/>
        <v>0.22</v>
      </c>
      <c r="AG12" s="121">
        <f t="shared" si="1"/>
        <v>0.22</v>
      </c>
      <c r="AH12" s="121">
        <f t="shared" si="1"/>
        <v>0.22</v>
      </c>
      <c r="AI12" s="121">
        <f t="shared" si="1"/>
        <v>0.22</v>
      </c>
      <c r="AJ12" s="157">
        <f t="shared" si="1"/>
        <v>0.22</v>
      </c>
      <c r="AK12" s="122">
        <f>AJ12</f>
        <v>0.22</v>
      </c>
      <c r="AL12" s="209">
        <v>0.2</v>
      </c>
      <c r="AM12" s="122">
        <f t="shared" ref="AM12:AX12" si="2">AL12</f>
        <v>0.2</v>
      </c>
      <c r="AN12" s="122">
        <f t="shared" si="2"/>
        <v>0.2</v>
      </c>
      <c r="AO12" s="122">
        <f t="shared" si="2"/>
        <v>0.2</v>
      </c>
      <c r="AP12" s="122">
        <f t="shared" si="2"/>
        <v>0.2</v>
      </c>
      <c r="AQ12" s="122">
        <f t="shared" si="2"/>
        <v>0.2</v>
      </c>
      <c r="AR12" s="122">
        <f t="shared" si="2"/>
        <v>0.2</v>
      </c>
      <c r="AS12" s="122">
        <f t="shared" si="2"/>
        <v>0.2</v>
      </c>
      <c r="AT12" s="122">
        <f t="shared" si="2"/>
        <v>0.2</v>
      </c>
      <c r="AU12" s="122">
        <f t="shared" si="2"/>
        <v>0.2</v>
      </c>
      <c r="AV12" s="122">
        <f t="shared" si="2"/>
        <v>0.2</v>
      </c>
      <c r="AW12" s="122">
        <f t="shared" si="2"/>
        <v>0.2</v>
      </c>
      <c r="AX12" s="157">
        <f t="shared" si="2"/>
        <v>0.2</v>
      </c>
      <c r="AY12" s="122">
        <f t="shared" si="1"/>
        <v>0.2</v>
      </c>
      <c r="AZ12" s="121">
        <f t="shared" si="1"/>
        <v>0.2</v>
      </c>
      <c r="BA12" s="121">
        <f t="shared" si="1"/>
        <v>0.2</v>
      </c>
      <c r="BB12" s="121">
        <f t="shared" si="1"/>
        <v>0.2</v>
      </c>
      <c r="BC12" s="121">
        <f t="shared" si="1"/>
        <v>0.2</v>
      </c>
      <c r="BD12" s="121">
        <f t="shared" si="1"/>
        <v>0.2</v>
      </c>
      <c r="BE12" s="157">
        <f t="shared" si="1"/>
        <v>0.2</v>
      </c>
      <c r="BF12" s="122">
        <f t="shared" si="1"/>
        <v>0.2</v>
      </c>
      <c r="BG12" s="121">
        <v>0.2</v>
      </c>
      <c r="BH12" s="121">
        <f t="shared" si="1"/>
        <v>0.2</v>
      </c>
      <c r="BI12" s="121">
        <f t="shared" si="1"/>
        <v>0.2</v>
      </c>
      <c r="BJ12" s="121">
        <f t="shared" si="1"/>
        <v>0.2</v>
      </c>
      <c r="BK12" s="121">
        <f t="shared" si="1"/>
        <v>0.2</v>
      </c>
      <c r="BL12" s="157">
        <f t="shared" si="1"/>
        <v>0.2</v>
      </c>
      <c r="BM12" s="122">
        <f t="shared" si="1"/>
        <v>0.2</v>
      </c>
      <c r="BN12" s="121">
        <f t="shared" si="1"/>
        <v>0.2</v>
      </c>
      <c r="BO12" s="121">
        <f t="shared" si="1"/>
        <v>0.2</v>
      </c>
      <c r="BP12" s="121">
        <f t="shared" si="1"/>
        <v>0.2</v>
      </c>
      <c r="BQ12" s="121">
        <f t="shared" si="1"/>
        <v>0.2</v>
      </c>
      <c r="BR12" s="121">
        <f t="shared" si="1"/>
        <v>0.2</v>
      </c>
      <c r="BS12" s="121">
        <f t="shared" si="1"/>
        <v>0.2</v>
      </c>
      <c r="BT12" s="122">
        <f t="shared" si="1"/>
        <v>0.2</v>
      </c>
      <c r="BU12" s="121">
        <f t="shared" ref="BU12:CK14" si="3">BT12</f>
        <v>0.2</v>
      </c>
      <c r="BV12" s="121">
        <f t="shared" si="3"/>
        <v>0.2</v>
      </c>
      <c r="BW12" s="121">
        <f t="shared" si="3"/>
        <v>0.2</v>
      </c>
      <c r="BX12" s="121">
        <f t="shared" si="3"/>
        <v>0.2</v>
      </c>
      <c r="BY12" s="121">
        <f t="shared" si="3"/>
        <v>0.2</v>
      </c>
      <c r="BZ12" s="121">
        <f t="shared" si="3"/>
        <v>0.2</v>
      </c>
      <c r="CA12" s="121">
        <f t="shared" si="3"/>
        <v>0.2</v>
      </c>
      <c r="CB12" s="121">
        <f t="shared" si="3"/>
        <v>0.2</v>
      </c>
      <c r="CC12" s="121">
        <f t="shared" si="3"/>
        <v>0.2</v>
      </c>
      <c r="CD12" s="121">
        <f t="shared" si="3"/>
        <v>0.2</v>
      </c>
      <c r="CE12" s="121">
        <f t="shared" si="3"/>
        <v>0.2</v>
      </c>
      <c r="CF12" s="121">
        <f t="shared" si="3"/>
        <v>0.2</v>
      </c>
      <c r="CG12" s="121">
        <f t="shared" si="3"/>
        <v>0.2</v>
      </c>
      <c r="CH12" s="122">
        <f t="shared" si="3"/>
        <v>0.2</v>
      </c>
      <c r="CI12" s="121">
        <f t="shared" si="3"/>
        <v>0.2</v>
      </c>
      <c r="CJ12" s="121">
        <f t="shared" si="3"/>
        <v>0.2</v>
      </c>
      <c r="CK12" s="121">
        <f t="shared" si="3"/>
        <v>0.2</v>
      </c>
      <c r="CL12" s="121">
        <f t="shared" ref="CL12:DA14" si="4">CK12</f>
        <v>0.2</v>
      </c>
      <c r="CM12" s="121">
        <f t="shared" si="4"/>
        <v>0.2</v>
      </c>
      <c r="CN12" s="121">
        <f t="shared" si="4"/>
        <v>0.2</v>
      </c>
      <c r="CO12" s="122">
        <f t="shared" si="4"/>
        <v>0.2</v>
      </c>
      <c r="CP12" s="121">
        <f t="shared" si="4"/>
        <v>0.2</v>
      </c>
      <c r="CQ12" s="121">
        <f t="shared" si="4"/>
        <v>0.2</v>
      </c>
      <c r="CR12" s="121">
        <f t="shared" si="4"/>
        <v>0.2</v>
      </c>
      <c r="CS12" s="121">
        <f t="shared" si="4"/>
        <v>0.2</v>
      </c>
      <c r="CT12" s="121">
        <f t="shared" si="4"/>
        <v>0.2</v>
      </c>
      <c r="CU12" s="121">
        <f t="shared" si="4"/>
        <v>0.2</v>
      </c>
      <c r="CV12" s="122">
        <f t="shared" si="4"/>
        <v>0.2</v>
      </c>
      <c r="CW12" s="121">
        <f t="shared" si="4"/>
        <v>0.2</v>
      </c>
      <c r="CX12" s="121">
        <f t="shared" si="4"/>
        <v>0.2</v>
      </c>
      <c r="CY12" s="121">
        <f t="shared" si="4"/>
        <v>0.2</v>
      </c>
      <c r="CZ12" s="121">
        <f t="shared" si="4"/>
        <v>0.2</v>
      </c>
      <c r="DA12" s="121">
        <f t="shared" si="4"/>
        <v>0.2</v>
      </c>
      <c r="DB12" s="121">
        <f t="shared" ref="DB12:DQ14" si="5">DA12</f>
        <v>0.2</v>
      </c>
      <c r="DC12" s="121">
        <f t="shared" si="5"/>
        <v>0.2</v>
      </c>
      <c r="DD12" s="122">
        <f t="shared" si="5"/>
        <v>0.2</v>
      </c>
      <c r="DE12" s="121">
        <f t="shared" si="5"/>
        <v>0.2</v>
      </c>
      <c r="DF12" s="121">
        <f t="shared" si="5"/>
        <v>0.2</v>
      </c>
      <c r="DG12" s="121">
        <f t="shared" si="5"/>
        <v>0.2</v>
      </c>
      <c r="DH12" s="121">
        <f t="shared" si="5"/>
        <v>0.2</v>
      </c>
      <c r="DI12" s="121">
        <f t="shared" si="5"/>
        <v>0.2</v>
      </c>
      <c r="DJ12" s="121">
        <f t="shared" si="5"/>
        <v>0.2</v>
      </c>
      <c r="DK12" s="122">
        <f t="shared" si="5"/>
        <v>0.2</v>
      </c>
      <c r="DL12" s="121">
        <f t="shared" si="5"/>
        <v>0.2</v>
      </c>
      <c r="DM12" s="121">
        <f t="shared" si="5"/>
        <v>0.2</v>
      </c>
      <c r="DN12" s="121">
        <f t="shared" si="5"/>
        <v>0.2</v>
      </c>
      <c r="DO12" s="121">
        <f t="shared" si="5"/>
        <v>0.2</v>
      </c>
      <c r="DP12" s="121">
        <f t="shared" si="5"/>
        <v>0.2</v>
      </c>
      <c r="DQ12" s="121">
        <f t="shared" si="5"/>
        <v>0.2</v>
      </c>
      <c r="DR12" s="121">
        <f t="shared" ref="DR12:EG14" si="6">DQ12</f>
        <v>0.2</v>
      </c>
      <c r="DS12" s="121">
        <f t="shared" si="6"/>
        <v>0.2</v>
      </c>
      <c r="DT12" s="121">
        <f t="shared" si="6"/>
        <v>0.2</v>
      </c>
      <c r="DU12" s="121">
        <f t="shared" si="6"/>
        <v>0.2</v>
      </c>
      <c r="DV12" s="121">
        <f t="shared" si="6"/>
        <v>0.2</v>
      </c>
      <c r="DW12" s="121">
        <f t="shared" si="6"/>
        <v>0.2</v>
      </c>
      <c r="DX12" s="121">
        <f t="shared" si="6"/>
        <v>0.2</v>
      </c>
      <c r="DY12" s="121">
        <f t="shared" si="6"/>
        <v>0.2</v>
      </c>
      <c r="DZ12" s="121">
        <f t="shared" si="6"/>
        <v>0.2</v>
      </c>
      <c r="EA12" s="121">
        <f t="shared" si="6"/>
        <v>0.2</v>
      </c>
      <c r="EB12" s="121">
        <f t="shared" si="6"/>
        <v>0.2</v>
      </c>
      <c r="EC12" s="121">
        <f t="shared" si="6"/>
        <v>0.2</v>
      </c>
      <c r="ED12" s="121">
        <f t="shared" si="6"/>
        <v>0.2</v>
      </c>
      <c r="EE12" s="121">
        <f t="shared" si="6"/>
        <v>0.2</v>
      </c>
      <c r="EF12" s="121">
        <f t="shared" si="6"/>
        <v>0.2</v>
      </c>
      <c r="EG12" s="121">
        <f t="shared" si="6"/>
        <v>0.2</v>
      </c>
      <c r="EH12" s="121">
        <f t="shared" ref="EH12:EW14" si="7">EG12</f>
        <v>0.2</v>
      </c>
      <c r="EI12" s="121">
        <f t="shared" si="7"/>
        <v>0.2</v>
      </c>
      <c r="EJ12" s="121">
        <f t="shared" si="7"/>
        <v>0.2</v>
      </c>
      <c r="EK12" s="121">
        <f t="shared" si="7"/>
        <v>0.2</v>
      </c>
      <c r="EL12" s="121">
        <f t="shared" si="7"/>
        <v>0.2</v>
      </c>
      <c r="EM12" s="121">
        <f t="shared" si="7"/>
        <v>0.2</v>
      </c>
      <c r="EN12" s="121">
        <f t="shared" si="7"/>
        <v>0.2</v>
      </c>
      <c r="EO12" s="121">
        <f t="shared" si="7"/>
        <v>0.2</v>
      </c>
      <c r="EP12" s="121">
        <f t="shared" si="7"/>
        <v>0.2</v>
      </c>
      <c r="EQ12" s="121">
        <f t="shared" si="7"/>
        <v>0.2</v>
      </c>
      <c r="ER12" s="121">
        <f t="shared" si="7"/>
        <v>0.2</v>
      </c>
      <c r="ES12" s="121">
        <f t="shared" si="7"/>
        <v>0.2</v>
      </c>
      <c r="ET12" s="121">
        <f t="shared" si="7"/>
        <v>0.2</v>
      </c>
      <c r="EU12" s="121">
        <f t="shared" si="7"/>
        <v>0.2</v>
      </c>
      <c r="EV12" s="121">
        <f t="shared" si="7"/>
        <v>0.2</v>
      </c>
      <c r="EW12" s="121">
        <f t="shared" si="7"/>
        <v>0.2</v>
      </c>
      <c r="EX12" s="121">
        <f t="shared" ref="EX12:FM14" si="8">EW12</f>
        <v>0.2</v>
      </c>
      <c r="EY12" s="121">
        <f t="shared" si="8"/>
        <v>0.2</v>
      </c>
      <c r="EZ12" s="121">
        <f t="shared" si="8"/>
        <v>0.2</v>
      </c>
      <c r="FA12" s="121">
        <f t="shared" si="8"/>
        <v>0.2</v>
      </c>
      <c r="FB12" s="121">
        <f t="shared" si="8"/>
        <v>0.2</v>
      </c>
      <c r="FC12" s="121">
        <f t="shared" si="8"/>
        <v>0.2</v>
      </c>
      <c r="FD12" s="121">
        <f t="shared" si="8"/>
        <v>0.2</v>
      </c>
      <c r="FE12" s="121">
        <f t="shared" si="8"/>
        <v>0.2</v>
      </c>
      <c r="FF12" s="121">
        <f t="shared" si="8"/>
        <v>0.2</v>
      </c>
      <c r="FG12" s="121">
        <f t="shared" si="8"/>
        <v>0.2</v>
      </c>
      <c r="FH12" s="121">
        <f t="shared" si="8"/>
        <v>0.2</v>
      </c>
      <c r="FI12" s="121">
        <f t="shared" si="8"/>
        <v>0.2</v>
      </c>
      <c r="FJ12" s="121">
        <f t="shared" si="8"/>
        <v>0.2</v>
      </c>
      <c r="FK12" s="121">
        <f t="shared" si="8"/>
        <v>0.2</v>
      </c>
      <c r="FL12" s="121">
        <f t="shared" si="8"/>
        <v>0.2</v>
      </c>
      <c r="FM12" s="121">
        <f t="shared" si="8"/>
        <v>0.2</v>
      </c>
      <c r="FN12" s="121">
        <f t="shared" ref="FN12:FY14" si="9">FM12</f>
        <v>0.2</v>
      </c>
      <c r="FO12" s="121">
        <f t="shared" si="9"/>
        <v>0.2</v>
      </c>
      <c r="FP12" s="121">
        <f t="shared" si="9"/>
        <v>0.2</v>
      </c>
      <c r="FQ12" s="121">
        <f t="shared" si="9"/>
        <v>0.2</v>
      </c>
      <c r="FR12" s="121">
        <f t="shared" si="9"/>
        <v>0.2</v>
      </c>
      <c r="FS12" s="121">
        <f t="shared" si="9"/>
        <v>0.2</v>
      </c>
      <c r="FT12" s="121">
        <f t="shared" si="9"/>
        <v>0.2</v>
      </c>
      <c r="FU12" s="121">
        <f t="shared" si="9"/>
        <v>0.2</v>
      </c>
      <c r="FV12" s="121">
        <f t="shared" si="9"/>
        <v>0.2</v>
      </c>
      <c r="FW12" s="121">
        <f t="shared" si="9"/>
        <v>0.2</v>
      </c>
      <c r="FX12" s="121">
        <f t="shared" si="9"/>
        <v>0.2</v>
      </c>
      <c r="FY12" s="121">
        <f t="shared" si="9"/>
        <v>0.2</v>
      </c>
      <c r="GA12" s="52" t="s">
        <v>92</v>
      </c>
    </row>
    <row r="13" spans="1:183" s="52" customFormat="1" x14ac:dyDescent="0.25">
      <c r="A13" s="52" t="s">
        <v>133</v>
      </c>
      <c r="C13" s="125">
        <v>1</v>
      </c>
      <c r="D13" s="121">
        <f>C13</f>
        <v>1</v>
      </c>
      <c r="E13" s="121">
        <f t="shared" ref="E13:BM14" si="10">D13</f>
        <v>1</v>
      </c>
      <c r="F13" s="121">
        <f t="shared" si="10"/>
        <v>1</v>
      </c>
      <c r="G13" s="121">
        <f t="shared" si="10"/>
        <v>1</v>
      </c>
      <c r="H13" s="121">
        <f t="shared" si="10"/>
        <v>1</v>
      </c>
      <c r="I13" s="121">
        <f t="shared" si="10"/>
        <v>1</v>
      </c>
      <c r="J13" s="121">
        <f t="shared" si="10"/>
        <v>1</v>
      </c>
      <c r="K13" s="121">
        <f t="shared" si="10"/>
        <v>1</v>
      </c>
      <c r="L13" s="121">
        <f t="shared" si="10"/>
        <v>1</v>
      </c>
      <c r="M13" s="121">
        <f t="shared" si="10"/>
        <v>1</v>
      </c>
      <c r="N13" s="121">
        <f t="shared" si="10"/>
        <v>1</v>
      </c>
      <c r="O13" s="121">
        <f t="shared" si="10"/>
        <v>1</v>
      </c>
      <c r="P13" s="154">
        <v>1</v>
      </c>
      <c r="Q13" s="121">
        <v>1.5</v>
      </c>
      <c r="R13" s="121">
        <f>P13</f>
        <v>1</v>
      </c>
      <c r="S13" s="121">
        <f t="shared" si="10"/>
        <v>1</v>
      </c>
      <c r="T13" s="121">
        <f t="shared" si="10"/>
        <v>1</v>
      </c>
      <c r="U13" s="121">
        <f t="shared" si="10"/>
        <v>1</v>
      </c>
      <c r="V13" s="121">
        <f t="shared" si="10"/>
        <v>1</v>
      </c>
      <c r="W13" s="121">
        <f t="shared" si="10"/>
        <v>1</v>
      </c>
      <c r="X13" s="125">
        <v>2</v>
      </c>
      <c r="Y13" s="121">
        <f t="shared" si="10"/>
        <v>2</v>
      </c>
      <c r="Z13" s="121">
        <f t="shared" si="10"/>
        <v>2</v>
      </c>
      <c r="AA13" s="121">
        <f t="shared" si="10"/>
        <v>2</v>
      </c>
      <c r="AB13" s="121">
        <f t="shared" si="10"/>
        <v>2</v>
      </c>
      <c r="AC13" s="121">
        <f t="shared" si="10"/>
        <v>2</v>
      </c>
      <c r="AD13" s="121">
        <f t="shared" si="10"/>
        <v>2</v>
      </c>
      <c r="AE13" s="125">
        <v>1.5</v>
      </c>
      <c r="AF13" s="121">
        <f t="shared" si="10"/>
        <v>1.5</v>
      </c>
      <c r="AG13" s="121">
        <f t="shared" si="10"/>
        <v>1.5</v>
      </c>
      <c r="AH13" s="121">
        <f t="shared" si="10"/>
        <v>1.5</v>
      </c>
      <c r="AI13" s="121">
        <f t="shared" si="10"/>
        <v>1.5</v>
      </c>
      <c r="AJ13" s="157">
        <f t="shared" si="10"/>
        <v>1.5</v>
      </c>
      <c r="AK13" s="154">
        <v>1</v>
      </c>
      <c r="AL13" s="121">
        <v>1</v>
      </c>
      <c r="AM13" s="121">
        <f t="shared" si="10"/>
        <v>1</v>
      </c>
      <c r="AN13" s="121">
        <f t="shared" si="10"/>
        <v>1</v>
      </c>
      <c r="AO13" s="121">
        <f t="shared" si="10"/>
        <v>1</v>
      </c>
      <c r="AP13" s="121">
        <f t="shared" si="10"/>
        <v>1</v>
      </c>
      <c r="AQ13" s="157">
        <f t="shared" si="10"/>
        <v>1</v>
      </c>
      <c r="AR13" s="209">
        <v>1</v>
      </c>
      <c r="AS13" s="121">
        <f t="shared" si="10"/>
        <v>1</v>
      </c>
      <c r="AT13" s="121">
        <f t="shared" si="10"/>
        <v>1</v>
      </c>
      <c r="AU13" s="121">
        <f t="shared" si="10"/>
        <v>1</v>
      </c>
      <c r="AV13" s="121">
        <f t="shared" si="10"/>
        <v>1</v>
      </c>
      <c r="AW13" s="121">
        <f t="shared" si="10"/>
        <v>1</v>
      </c>
      <c r="AX13" s="157">
        <f t="shared" si="10"/>
        <v>1</v>
      </c>
      <c r="AY13" s="122">
        <f t="shared" si="10"/>
        <v>1</v>
      </c>
      <c r="AZ13" s="121">
        <f t="shared" si="10"/>
        <v>1</v>
      </c>
      <c r="BA13" s="121">
        <f t="shared" si="10"/>
        <v>1</v>
      </c>
      <c r="BB13" s="121">
        <f t="shared" si="10"/>
        <v>1</v>
      </c>
      <c r="BC13" s="121">
        <f t="shared" si="10"/>
        <v>1</v>
      </c>
      <c r="BD13" s="121">
        <f t="shared" si="10"/>
        <v>1</v>
      </c>
      <c r="BE13" s="157">
        <f t="shared" si="10"/>
        <v>1</v>
      </c>
      <c r="BF13" s="122">
        <f t="shared" si="10"/>
        <v>1</v>
      </c>
      <c r="BG13" s="121">
        <f t="shared" si="10"/>
        <v>1</v>
      </c>
      <c r="BH13" s="121">
        <f t="shared" si="10"/>
        <v>1</v>
      </c>
      <c r="BI13" s="121">
        <f t="shared" si="10"/>
        <v>1</v>
      </c>
      <c r="BJ13" s="121">
        <f t="shared" si="10"/>
        <v>1</v>
      </c>
      <c r="BK13" s="121">
        <f t="shared" si="10"/>
        <v>1</v>
      </c>
      <c r="BL13" s="157">
        <f t="shared" si="10"/>
        <v>1</v>
      </c>
      <c r="BM13" s="122">
        <f t="shared" si="10"/>
        <v>1</v>
      </c>
      <c r="BN13" s="121">
        <f t="shared" si="1"/>
        <v>1</v>
      </c>
      <c r="BO13" s="121">
        <f t="shared" si="1"/>
        <v>1</v>
      </c>
      <c r="BP13" s="121">
        <f t="shared" si="1"/>
        <v>1</v>
      </c>
      <c r="BQ13" s="121">
        <f t="shared" si="1"/>
        <v>1</v>
      </c>
      <c r="BR13" s="121">
        <f t="shared" si="1"/>
        <v>1</v>
      </c>
      <c r="BS13" s="121">
        <f t="shared" si="1"/>
        <v>1</v>
      </c>
      <c r="BT13" s="122">
        <f t="shared" si="1"/>
        <v>1</v>
      </c>
      <c r="BU13" s="121">
        <f t="shared" ref="BU13:BU14" si="11">BT13</f>
        <v>1</v>
      </c>
      <c r="BV13" s="121">
        <f t="shared" si="3"/>
        <v>1</v>
      </c>
      <c r="BW13" s="121">
        <f t="shared" si="3"/>
        <v>1</v>
      </c>
      <c r="BX13" s="121">
        <f t="shared" si="3"/>
        <v>1</v>
      </c>
      <c r="BY13" s="121">
        <f t="shared" si="3"/>
        <v>1</v>
      </c>
      <c r="BZ13" s="121">
        <f t="shared" si="3"/>
        <v>1</v>
      </c>
      <c r="CA13" s="122">
        <f t="shared" si="3"/>
        <v>1</v>
      </c>
      <c r="CB13" s="121">
        <f t="shared" si="3"/>
        <v>1</v>
      </c>
      <c r="CC13" s="121">
        <f t="shared" si="3"/>
        <v>1</v>
      </c>
      <c r="CD13" s="121">
        <f t="shared" si="3"/>
        <v>1</v>
      </c>
      <c r="CE13" s="121">
        <f t="shared" si="3"/>
        <v>1</v>
      </c>
      <c r="CF13" s="121">
        <f t="shared" si="3"/>
        <v>1</v>
      </c>
      <c r="CG13" s="121">
        <f t="shared" si="3"/>
        <v>1</v>
      </c>
      <c r="CH13" s="122">
        <f t="shared" si="3"/>
        <v>1</v>
      </c>
      <c r="CI13" s="121">
        <f t="shared" si="3"/>
        <v>1</v>
      </c>
      <c r="CJ13" s="121">
        <f t="shared" si="3"/>
        <v>1</v>
      </c>
      <c r="CK13" s="121">
        <f t="shared" si="3"/>
        <v>1</v>
      </c>
      <c r="CL13" s="121">
        <f t="shared" si="4"/>
        <v>1</v>
      </c>
      <c r="CM13" s="121">
        <f t="shared" si="4"/>
        <v>1</v>
      </c>
      <c r="CN13" s="121">
        <f t="shared" si="4"/>
        <v>1</v>
      </c>
      <c r="CO13" s="122">
        <f t="shared" si="4"/>
        <v>1</v>
      </c>
      <c r="CP13" s="121">
        <f t="shared" si="4"/>
        <v>1</v>
      </c>
      <c r="CQ13" s="121">
        <f t="shared" si="4"/>
        <v>1</v>
      </c>
      <c r="CR13" s="121">
        <f t="shared" si="4"/>
        <v>1</v>
      </c>
      <c r="CS13" s="121">
        <f t="shared" si="4"/>
        <v>1</v>
      </c>
      <c r="CT13" s="121">
        <f t="shared" si="4"/>
        <v>1</v>
      </c>
      <c r="CU13" s="121">
        <f t="shared" si="4"/>
        <v>1</v>
      </c>
      <c r="CV13" s="122">
        <f t="shared" si="4"/>
        <v>1</v>
      </c>
      <c r="CW13" s="121">
        <f t="shared" si="4"/>
        <v>1</v>
      </c>
      <c r="CX13" s="121">
        <f t="shared" si="4"/>
        <v>1</v>
      </c>
      <c r="CY13" s="121">
        <f t="shared" si="4"/>
        <v>1</v>
      </c>
      <c r="CZ13" s="121">
        <f t="shared" si="4"/>
        <v>1</v>
      </c>
      <c r="DA13" s="121">
        <f t="shared" si="4"/>
        <v>1</v>
      </c>
      <c r="DB13" s="121">
        <f t="shared" si="5"/>
        <v>1</v>
      </c>
      <c r="DC13" s="121">
        <f t="shared" si="5"/>
        <v>1</v>
      </c>
      <c r="DD13" s="122">
        <f t="shared" si="5"/>
        <v>1</v>
      </c>
      <c r="DE13" s="121">
        <f t="shared" si="5"/>
        <v>1</v>
      </c>
      <c r="DF13" s="121">
        <f t="shared" si="5"/>
        <v>1</v>
      </c>
      <c r="DG13" s="121">
        <f t="shared" si="5"/>
        <v>1</v>
      </c>
      <c r="DH13" s="121">
        <f t="shared" si="5"/>
        <v>1</v>
      </c>
      <c r="DI13" s="121">
        <f t="shared" si="5"/>
        <v>1</v>
      </c>
      <c r="DJ13" s="121">
        <f t="shared" si="5"/>
        <v>1</v>
      </c>
      <c r="DK13" s="122">
        <f t="shared" si="5"/>
        <v>1</v>
      </c>
      <c r="DL13" s="121">
        <f t="shared" si="5"/>
        <v>1</v>
      </c>
      <c r="DM13" s="121">
        <f t="shared" si="5"/>
        <v>1</v>
      </c>
      <c r="DN13" s="121">
        <f t="shared" si="5"/>
        <v>1</v>
      </c>
      <c r="DO13" s="121">
        <f t="shared" si="5"/>
        <v>1</v>
      </c>
      <c r="DP13" s="121">
        <f t="shared" si="5"/>
        <v>1</v>
      </c>
      <c r="DQ13" s="121">
        <f t="shared" si="5"/>
        <v>1</v>
      </c>
      <c r="DR13" s="121">
        <f t="shared" si="6"/>
        <v>1</v>
      </c>
      <c r="DS13" s="121">
        <f t="shared" si="6"/>
        <v>1</v>
      </c>
      <c r="DT13" s="121">
        <f t="shared" si="6"/>
        <v>1</v>
      </c>
      <c r="DU13" s="121">
        <f t="shared" si="6"/>
        <v>1</v>
      </c>
      <c r="DV13" s="121">
        <f t="shared" si="6"/>
        <v>1</v>
      </c>
      <c r="DW13" s="121">
        <f t="shared" si="6"/>
        <v>1</v>
      </c>
      <c r="DX13" s="121">
        <f t="shared" si="6"/>
        <v>1</v>
      </c>
      <c r="DY13" s="121">
        <f t="shared" si="6"/>
        <v>1</v>
      </c>
      <c r="DZ13" s="121">
        <f t="shared" si="6"/>
        <v>1</v>
      </c>
      <c r="EA13" s="121">
        <f t="shared" si="6"/>
        <v>1</v>
      </c>
      <c r="EB13" s="121">
        <f t="shared" si="6"/>
        <v>1</v>
      </c>
      <c r="EC13" s="121">
        <f t="shared" si="6"/>
        <v>1</v>
      </c>
      <c r="ED13" s="121">
        <f t="shared" si="6"/>
        <v>1</v>
      </c>
      <c r="EE13" s="121">
        <f t="shared" si="6"/>
        <v>1</v>
      </c>
      <c r="EF13" s="121">
        <f t="shared" si="6"/>
        <v>1</v>
      </c>
      <c r="EG13" s="121">
        <f t="shared" si="6"/>
        <v>1</v>
      </c>
      <c r="EH13" s="121">
        <f t="shared" si="7"/>
        <v>1</v>
      </c>
      <c r="EI13" s="121">
        <f t="shared" si="7"/>
        <v>1</v>
      </c>
      <c r="EJ13" s="121">
        <f t="shared" si="7"/>
        <v>1</v>
      </c>
      <c r="EK13" s="121">
        <f t="shared" si="7"/>
        <v>1</v>
      </c>
      <c r="EL13" s="121">
        <f t="shared" si="7"/>
        <v>1</v>
      </c>
      <c r="EM13" s="121">
        <f t="shared" si="7"/>
        <v>1</v>
      </c>
      <c r="EN13" s="121">
        <f t="shared" si="7"/>
        <v>1</v>
      </c>
      <c r="EO13" s="121">
        <f t="shared" si="7"/>
        <v>1</v>
      </c>
      <c r="EP13" s="121">
        <f t="shared" si="7"/>
        <v>1</v>
      </c>
      <c r="EQ13" s="121">
        <f t="shared" si="7"/>
        <v>1</v>
      </c>
      <c r="ER13" s="121">
        <f t="shared" si="7"/>
        <v>1</v>
      </c>
      <c r="ES13" s="121">
        <f t="shared" si="7"/>
        <v>1</v>
      </c>
      <c r="ET13" s="121">
        <f t="shared" si="7"/>
        <v>1</v>
      </c>
      <c r="EU13" s="121">
        <f t="shared" si="7"/>
        <v>1</v>
      </c>
      <c r="EV13" s="121">
        <f t="shared" si="7"/>
        <v>1</v>
      </c>
      <c r="EW13" s="121">
        <f t="shared" si="7"/>
        <v>1</v>
      </c>
      <c r="EX13" s="121">
        <f t="shared" si="8"/>
        <v>1</v>
      </c>
      <c r="EY13" s="121">
        <f t="shared" si="8"/>
        <v>1</v>
      </c>
      <c r="EZ13" s="121">
        <f t="shared" si="8"/>
        <v>1</v>
      </c>
      <c r="FA13" s="121">
        <f t="shared" si="8"/>
        <v>1</v>
      </c>
      <c r="FB13" s="121">
        <f t="shared" si="8"/>
        <v>1</v>
      </c>
      <c r="FC13" s="121">
        <f t="shared" si="8"/>
        <v>1</v>
      </c>
      <c r="FD13" s="121">
        <f t="shared" si="8"/>
        <v>1</v>
      </c>
      <c r="FE13" s="121">
        <f t="shared" si="8"/>
        <v>1</v>
      </c>
      <c r="FF13" s="121">
        <f t="shared" si="8"/>
        <v>1</v>
      </c>
      <c r="FG13" s="121">
        <f t="shared" si="8"/>
        <v>1</v>
      </c>
      <c r="FH13" s="121">
        <f t="shared" si="8"/>
        <v>1</v>
      </c>
      <c r="FI13" s="121">
        <f t="shared" si="8"/>
        <v>1</v>
      </c>
      <c r="FJ13" s="121">
        <f t="shared" si="8"/>
        <v>1</v>
      </c>
      <c r="FK13" s="121">
        <f t="shared" si="8"/>
        <v>1</v>
      </c>
      <c r="FL13" s="121">
        <f t="shared" si="8"/>
        <v>1</v>
      </c>
      <c r="FM13" s="121">
        <f t="shared" si="8"/>
        <v>1</v>
      </c>
      <c r="FN13" s="121">
        <f t="shared" si="9"/>
        <v>1</v>
      </c>
      <c r="FO13" s="121">
        <f t="shared" si="9"/>
        <v>1</v>
      </c>
      <c r="FP13" s="121">
        <f t="shared" si="9"/>
        <v>1</v>
      </c>
      <c r="FQ13" s="121">
        <f t="shared" si="9"/>
        <v>1</v>
      </c>
      <c r="FR13" s="121">
        <f t="shared" si="9"/>
        <v>1</v>
      </c>
      <c r="FS13" s="121">
        <f t="shared" si="9"/>
        <v>1</v>
      </c>
      <c r="FT13" s="121">
        <f t="shared" si="9"/>
        <v>1</v>
      </c>
      <c r="FU13" s="121">
        <f t="shared" si="9"/>
        <v>1</v>
      </c>
      <c r="FV13" s="121">
        <f t="shared" si="9"/>
        <v>1</v>
      </c>
      <c r="FW13" s="121">
        <f t="shared" si="9"/>
        <v>1</v>
      </c>
      <c r="FX13" s="121">
        <f t="shared" si="9"/>
        <v>1</v>
      </c>
      <c r="FY13" s="121">
        <f t="shared" si="9"/>
        <v>1</v>
      </c>
      <c r="GA13" s="52" t="s">
        <v>133</v>
      </c>
    </row>
    <row r="14" spans="1:183" s="52" customFormat="1" x14ac:dyDescent="0.25">
      <c r="A14" s="52" t="s">
        <v>208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258">
        <f>AA8</f>
        <v>0.3</v>
      </c>
      <c r="R14" s="125">
        <f>Q14</f>
        <v>0.3</v>
      </c>
      <c r="S14" s="125">
        <f t="shared" si="10"/>
        <v>0.3</v>
      </c>
      <c r="T14" s="125">
        <f t="shared" si="10"/>
        <v>0.3</v>
      </c>
      <c r="U14" s="125">
        <f t="shared" si="10"/>
        <v>0.3</v>
      </c>
      <c r="V14" s="125">
        <f t="shared" si="10"/>
        <v>0.3</v>
      </c>
      <c r="W14" s="125">
        <f t="shared" si="10"/>
        <v>0.3</v>
      </c>
      <c r="X14" s="125">
        <f t="shared" ref="X14" si="12">W14</f>
        <v>0.3</v>
      </c>
      <c r="Y14" s="125">
        <f t="shared" si="10"/>
        <v>0.3</v>
      </c>
      <c r="Z14" s="125">
        <f t="shared" si="10"/>
        <v>0.3</v>
      </c>
      <c r="AA14" s="125">
        <f t="shared" si="10"/>
        <v>0.3</v>
      </c>
      <c r="AB14" s="125">
        <f t="shared" si="10"/>
        <v>0.3</v>
      </c>
      <c r="AC14" s="125">
        <f t="shared" si="10"/>
        <v>0.3</v>
      </c>
      <c r="AD14" s="125">
        <f t="shared" si="10"/>
        <v>0.3</v>
      </c>
      <c r="AE14" s="125">
        <f t="shared" ref="AE14" si="13">AD14</f>
        <v>0.3</v>
      </c>
      <c r="AF14" s="125">
        <f t="shared" si="10"/>
        <v>0.3</v>
      </c>
      <c r="AG14" s="125">
        <f t="shared" si="10"/>
        <v>0.3</v>
      </c>
      <c r="AH14" s="125">
        <f t="shared" si="10"/>
        <v>0.3</v>
      </c>
      <c r="AI14" s="125">
        <f t="shared" si="10"/>
        <v>0.3</v>
      </c>
      <c r="AJ14" s="125">
        <f t="shared" si="10"/>
        <v>0.3</v>
      </c>
      <c r="AK14" s="125">
        <f t="shared" ref="AK14:AL14" si="14">AJ14</f>
        <v>0.3</v>
      </c>
      <c r="AL14" s="125">
        <f t="shared" si="14"/>
        <v>0.3</v>
      </c>
      <c r="AM14" s="125">
        <f t="shared" si="10"/>
        <v>0.3</v>
      </c>
      <c r="AN14" s="125">
        <f t="shared" si="10"/>
        <v>0.3</v>
      </c>
      <c r="AO14" s="125">
        <f t="shared" si="10"/>
        <v>0.3</v>
      </c>
      <c r="AP14" s="125">
        <f t="shared" si="10"/>
        <v>0.3</v>
      </c>
      <c r="AQ14" s="125">
        <f t="shared" si="10"/>
        <v>0.3</v>
      </c>
      <c r="AR14" s="125">
        <f t="shared" ref="AR14" si="15">AQ14</f>
        <v>0.3</v>
      </c>
      <c r="AS14" s="125">
        <f t="shared" si="10"/>
        <v>0.3</v>
      </c>
      <c r="AT14" s="125">
        <f t="shared" si="10"/>
        <v>0.3</v>
      </c>
      <c r="AU14" s="125">
        <f t="shared" si="10"/>
        <v>0.3</v>
      </c>
      <c r="AV14" s="125">
        <f t="shared" si="10"/>
        <v>0.3</v>
      </c>
      <c r="AW14" s="125">
        <f t="shared" si="10"/>
        <v>0.3</v>
      </c>
      <c r="AX14" s="125">
        <f t="shared" si="10"/>
        <v>0.3</v>
      </c>
      <c r="AY14" s="125">
        <f t="shared" si="10"/>
        <v>0.3</v>
      </c>
      <c r="AZ14" s="125">
        <f t="shared" si="10"/>
        <v>0.3</v>
      </c>
      <c r="BA14" s="125">
        <f t="shared" si="10"/>
        <v>0.3</v>
      </c>
      <c r="BB14" s="125">
        <f t="shared" si="10"/>
        <v>0.3</v>
      </c>
      <c r="BC14" s="125">
        <f t="shared" si="10"/>
        <v>0.3</v>
      </c>
      <c r="BD14" s="125">
        <f t="shared" si="10"/>
        <v>0.3</v>
      </c>
      <c r="BE14" s="125">
        <f t="shared" si="10"/>
        <v>0.3</v>
      </c>
      <c r="BF14" s="125">
        <f t="shared" si="10"/>
        <v>0.3</v>
      </c>
      <c r="BG14" s="125">
        <f t="shared" si="10"/>
        <v>0.3</v>
      </c>
      <c r="BH14" s="125">
        <f t="shared" si="10"/>
        <v>0.3</v>
      </c>
      <c r="BI14" s="125">
        <f t="shared" si="10"/>
        <v>0.3</v>
      </c>
      <c r="BJ14" s="125">
        <f t="shared" si="10"/>
        <v>0.3</v>
      </c>
      <c r="BK14" s="125">
        <f t="shared" si="10"/>
        <v>0.3</v>
      </c>
      <c r="BL14" s="125">
        <f t="shared" si="10"/>
        <v>0.3</v>
      </c>
      <c r="BM14" s="125">
        <f t="shared" si="10"/>
        <v>0.3</v>
      </c>
      <c r="BN14" s="125">
        <f t="shared" si="1"/>
        <v>0.3</v>
      </c>
      <c r="BO14" s="125">
        <f t="shared" si="1"/>
        <v>0.3</v>
      </c>
      <c r="BP14" s="125">
        <f t="shared" si="1"/>
        <v>0.3</v>
      </c>
      <c r="BQ14" s="125">
        <f t="shared" si="1"/>
        <v>0.3</v>
      </c>
      <c r="BR14" s="125">
        <f t="shared" si="1"/>
        <v>0.3</v>
      </c>
      <c r="BS14" s="125">
        <f t="shared" si="1"/>
        <v>0.3</v>
      </c>
      <c r="BT14" s="125">
        <f t="shared" si="1"/>
        <v>0.3</v>
      </c>
      <c r="BU14" s="125">
        <f t="shared" si="11"/>
        <v>0.3</v>
      </c>
      <c r="BV14" s="125">
        <f t="shared" si="3"/>
        <v>0.3</v>
      </c>
      <c r="BW14" s="125">
        <f t="shared" si="3"/>
        <v>0.3</v>
      </c>
      <c r="BX14" s="125">
        <f t="shared" si="3"/>
        <v>0.3</v>
      </c>
      <c r="BY14" s="125">
        <f t="shared" si="3"/>
        <v>0.3</v>
      </c>
      <c r="BZ14" s="125">
        <f t="shared" si="3"/>
        <v>0.3</v>
      </c>
      <c r="CA14" s="125">
        <f t="shared" si="3"/>
        <v>0.3</v>
      </c>
      <c r="CB14" s="125">
        <f t="shared" si="3"/>
        <v>0.3</v>
      </c>
      <c r="CC14" s="125">
        <f t="shared" si="3"/>
        <v>0.3</v>
      </c>
      <c r="CD14" s="125">
        <f t="shared" si="3"/>
        <v>0.3</v>
      </c>
      <c r="CE14" s="125">
        <f t="shared" si="3"/>
        <v>0.3</v>
      </c>
      <c r="CF14" s="125">
        <f t="shared" si="3"/>
        <v>0.3</v>
      </c>
      <c r="CG14" s="125">
        <f t="shared" si="3"/>
        <v>0.3</v>
      </c>
      <c r="CH14" s="125">
        <f t="shared" si="3"/>
        <v>0.3</v>
      </c>
      <c r="CI14" s="125">
        <f t="shared" si="3"/>
        <v>0.3</v>
      </c>
      <c r="CJ14" s="125">
        <f t="shared" si="3"/>
        <v>0.3</v>
      </c>
      <c r="CK14" s="125">
        <f t="shared" si="3"/>
        <v>0.3</v>
      </c>
      <c r="CL14" s="125">
        <f t="shared" si="4"/>
        <v>0.3</v>
      </c>
      <c r="CM14" s="125">
        <f t="shared" si="4"/>
        <v>0.3</v>
      </c>
      <c r="CN14" s="125">
        <f t="shared" si="4"/>
        <v>0.3</v>
      </c>
      <c r="CO14" s="125">
        <f t="shared" si="4"/>
        <v>0.3</v>
      </c>
      <c r="CP14" s="125">
        <f t="shared" si="4"/>
        <v>0.3</v>
      </c>
      <c r="CQ14" s="125">
        <f t="shared" si="4"/>
        <v>0.3</v>
      </c>
      <c r="CR14" s="125">
        <f t="shared" si="4"/>
        <v>0.3</v>
      </c>
      <c r="CS14" s="125">
        <f t="shared" si="4"/>
        <v>0.3</v>
      </c>
      <c r="CT14" s="125">
        <f t="shared" si="4"/>
        <v>0.3</v>
      </c>
      <c r="CU14" s="125">
        <f t="shared" si="4"/>
        <v>0.3</v>
      </c>
      <c r="CV14" s="125">
        <f t="shared" si="4"/>
        <v>0.3</v>
      </c>
      <c r="CW14" s="125">
        <f t="shared" si="4"/>
        <v>0.3</v>
      </c>
      <c r="CX14" s="125">
        <f t="shared" si="4"/>
        <v>0.3</v>
      </c>
      <c r="CY14" s="125">
        <f t="shared" si="4"/>
        <v>0.3</v>
      </c>
      <c r="CZ14" s="125">
        <f t="shared" si="4"/>
        <v>0.3</v>
      </c>
      <c r="DA14" s="125">
        <f t="shared" si="4"/>
        <v>0.3</v>
      </c>
      <c r="DB14" s="125">
        <f t="shared" si="5"/>
        <v>0.3</v>
      </c>
      <c r="DC14" s="125">
        <f t="shared" si="5"/>
        <v>0.3</v>
      </c>
      <c r="DD14" s="125">
        <f t="shared" si="5"/>
        <v>0.3</v>
      </c>
      <c r="DE14" s="125">
        <f t="shared" si="5"/>
        <v>0.3</v>
      </c>
      <c r="DF14" s="125">
        <f t="shared" si="5"/>
        <v>0.3</v>
      </c>
      <c r="DG14" s="125">
        <f t="shared" si="5"/>
        <v>0.3</v>
      </c>
      <c r="DH14" s="125">
        <f t="shared" si="5"/>
        <v>0.3</v>
      </c>
      <c r="DI14" s="125">
        <f t="shared" si="5"/>
        <v>0.3</v>
      </c>
      <c r="DJ14" s="125">
        <f t="shared" si="5"/>
        <v>0.3</v>
      </c>
      <c r="DK14" s="125">
        <f t="shared" si="5"/>
        <v>0.3</v>
      </c>
      <c r="DL14" s="125">
        <f t="shared" si="5"/>
        <v>0.3</v>
      </c>
      <c r="DM14" s="125">
        <f t="shared" si="5"/>
        <v>0.3</v>
      </c>
      <c r="DN14" s="125">
        <f t="shared" si="5"/>
        <v>0.3</v>
      </c>
      <c r="DO14" s="125">
        <f t="shared" si="5"/>
        <v>0.3</v>
      </c>
      <c r="DP14" s="125">
        <f t="shared" si="5"/>
        <v>0.3</v>
      </c>
      <c r="DQ14" s="125">
        <f t="shared" si="5"/>
        <v>0.3</v>
      </c>
      <c r="DR14" s="125">
        <f t="shared" si="6"/>
        <v>0.3</v>
      </c>
      <c r="DS14" s="125">
        <f t="shared" si="6"/>
        <v>0.3</v>
      </c>
      <c r="DT14" s="125">
        <f t="shared" si="6"/>
        <v>0.3</v>
      </c>
      <c r="DU14" s="125">
        <f t="shared" si="6"/>
        <v>0.3</v>
      </c>
      <c r="DV14" s="125">
        <f t="shared" si="6"/>
        <v>0.3</v>
      </c>
      <c r="DW14" s="125">
        <f t="shared" si="6"/>
        <v>0.3</v>
      </c>
      <c r="DX14" s="125">
        <f t="shared" si="6"/>
        <v>0.3</v>
      </c>
      <c r="DY14" s="125">
        <f t="shared" si="6"/>
        <v>0.3</v>
      </c>
      <c r="DZ14" s="125">
        <f t="shared" si="6"/>
        <v>0.3</v>
      </c>
      <c r="EA14" s="125">
        <f t="shared" si="6"/>
        <v>0.3</v>
      </c>
      <c r="EB14" s="125">
        <f t="shared" si="6"/>
        <v>0.3</v>
      </c>
      <c r="EC14" s="125">
        <f t="shared" si="6"/>
        <v>0.3</v>
      </c>
      <c r="ED14" s="125">
        <f t="shared" si="6"/>
        <v>0.3</v>
      </c>
      <c r="EE14" s="125">
        <f t="shared" si="6"/>
        <v>0.3</v>
      </c>
      <c r="EF14" s="125">
        <f t="shared" si="6"/>
        <v>0.3</v>
      </c>
      <c r="EG14" s="125">
        <f t="shared" si="6"/>
        <v>0.3</v>
      </c>
      <c r="EH14" s="125">
        <f t="shared" si="7"/>
        <v>0.3</v>
      </c>
      <c r="EI14" s="125">
        <f t="shared" si="7"/>
        <v>0.3</v>
      </c>
      <c r="EJ14" s="125">
        <f t="shared" si="7"/>
        <v>0.3</v>
      </c>
      <c r="EK14" s="125">
        <f t="shared" si="7"/>
        <v>0.3</v>
      </c>
      <c r="EL14" s="125">
        <f t="shared" si="7"/>
        <v>0.3</v>
      </c>
      <c r="EM14" s="125">
        <f t="shared" si="7"/>
        <v>0.3</v>
      </c>
      <c r="EN14" s="125">
        <f t="shared" si="7"/>
        <v>0.3</v>
      </c>
      <c r="EO14" s="125">
        <f t="shared" si="7"/>
        <v>0.3</v>
      </c>
      <c r="EP14" s="125">
        <f t="shared" si="7"/>
        <v>0.3</v>
      </c>
      <c r="EQ14" s="125">
        <f t="shared" si="7"/>
        <v>0.3</v>
      </c>
      <c r="ER14" s="125">
        <f t="shared" si="7"/>
        <v>0.3</v>
      </c>
      <c r="ES14" s="125">
        <f t="shared" si="7"/>
        <v>0.3</v>
      </c>
      <c r="ET14" s="125">
        <f t="shared" si="7"/>
        <v>0.3</v>
      </c>
      <c r="EU14" s="125">
        <f t="shared" si="7"/>
        <v>0.3</v>
      </c>
      <c r="EV14" s="125">
        <f t="shared" si="7"/>
        <v>0.3</v>
      </c>
      <c r="EW14" s="125">
        <f t="shared" si="7"/>
        <v>0.3</v>
      </c>
      <c r="EX14" s="125">
        <f t="shared" si="8"/>
        <v>0.3</v>
      </c>
      <c r="EY14" s="125">
        <f t="shared" si="8"/>
        <v>0.3</v>
      </c>
      <c r="EZ14" s="125">
        <f t="shared" si="8"/>
        <v>0.3</v>
      </c>
      <c r="FA14" s="125">
        <f t="shared" si="8"/>
        <v>0.3</v>
      </c>
      <c r="FB14" s="125">
        <f t="shared" si="8"/>
        <v>0.3</v>
      </c>
      <c r="FC14" s="125">
        <f t="shared" si="8"/>
        <v>0.3</v>
      </c>
      <c r="FD14" s="125">
        <f t="shared" si="8"/>
        <v>0.3</v>
      </c>
      <c r="FE14" s="125">
        <f t="shared" si="8"/>
        <v>0.3</v>
      </c>
      <c r="FF14" s="125">
        <f t="shared" si="8"/>
        <v>0.3</v>
      </c>
      <c r="FG14" s="125">
        <f t="shared" si="8"/>
        <v>0.3</v>
      </c>
      <c r="FH14" s="125">
        <f t="shared" si="8"/>
        <v>0.3</v>
      </c>
      <c r="FI14" s="125">
        <f t="shared" si="8"/>
        <v>0.3</v>
      </c>
      <c r="FJ14" s="125">
        <f t="shared" si="8"/>
        <v>0.3</v>
      </c>
      <c r="FK14" s="125">
        <f t="shared" si="8"/>
        <v>0.3</v>
      </c>
      <c r="FL14" s="125">
        <f t="shared" si="8"/>
        <v>0.3</v>
      </c>
      <c r="FM14" s="125">
        <f t="shared" si="8"/>
        <v>0.3</v>
      </c>
      <c r="FN14" s="125">
        <f t="shared" si="9"/>
        <v>0.3</v>
      </c>
      <c r="FO14" s="125">
        <f t="shared" si="9"/>
        <v>0.3</v>
      </c>
      <c r="FP14" s="125">
        <f t="shared" si="9"/>
        <v>0.3</v>
      </c>
      <c r="FQ14" s="125">
        <f t="shared" si="9"/>
        <v>0.3</v>
      </c>
      <c r="FR14" s="125">
        <f t="shared" si="9"/>
        <v>0.3</v>
      </c>
      <c r="FS14" s="125">
        <f t="shared" si="9"/>
        <v>0.3</v>
      </c>
      <c r="FT14" s="125">
        <f t="shared" si="9"/>
        <v>0.3</v>
      </c>
      <c r="FU14" s="125">
        <f t="shared" si="9"/>
        <v>0.3</v>
      </c>
      <c r="FV14" s="125">
        <f t="shared" si="9"/>
        <v>0.3</v>
      </c>
      <c r="FW14" s="125">
        <f t="shared" si="9"/>
        <v>0.3</v>
      </c>
      <c r="FX14" s="125">
        <f t="shared" si="9"/>
        <v>0.3</v>
      </c>
      <c r="FY14" s="125">
        <f t="shared" si="9"/>
        <v>0.3</v>
      </c>
      <c r="GA14" s="52" t="s">
        <v>208</v>
      </c>
    </row>
    <row r="15" spans="1:183" x14ac:dyDescent="0.25">
      <c r="C15" s="310">
        <v>0.01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0"/>
      <c r="AG15" s="309" t="s">
        <v>148</v>
      </c>
      <c r="AH15" s="309"/>
      <c r="AI15" s="309"/>
      <c r="AJ15" s="309"/>
      <c r="AK15" s="309"/>
      <c r="AL15" s="309"/>
      <c r="AM15" s="309"/>
      <c r="AN15" s="309"/>
      <c r="AO15" s="309"/>
      <c r="AP15" s="309"/>
      <c r="AQ15" s="309"/>
      <c r="AR15" s="309"/>
      <c r="AS15" s="309"/>
      <c r="AT15" s="309"/>
      <c r="AU15" s="309"/>
      <c r="AV15" s="309"/>
      <c r="AW15" s="309"/>
      <c r="AX15" s="309"/>
      <c r="AY15" s="309"/>
      <c r="AZ15" s="309"/>
      <c r="BA15" s="309"/>
      <c r="BB15" s="309"/>
      <c r="BC15" s="309"/>
      <c r="BD15" s="309"/>
      <c r="BE15" s="309"/>
      <c r="BF15" s="309"/>
      <c r="BG15" s="309"/>
      <c r="BH15" s="309"/>
      <c r="BI15" s="309"/>
      <c r="BJ15" s="309"/>
      <c r="BK15" s="307" t="s">
        <v>173</v>
      </c>
      <c r="BL15" s="307"/>
      <c r="BM15" s="307"/>
      <c r="BN15" s="307"/>
      <c r="BO15" s="307"/>
      <c r="BP15" s="307"/>
      <c r="BQ15" s="307"/>
      <c r="BR15" s="307"/>
      <c r="BS15" s="307"/>
      <c r="BT15" s="307"/>
      <c r="BU15" s="307"/>
      <c r="BV15" s="307"/>
      <c r="BW15" s="307"/>
      <c r="BX15" s="307"/>
      <c r="BY15" s="307"/>
      <c r="BZ15" s="307"/>
      <c r="CA15" s="307"/>
      <c r="CB15" s="307"/>
      <c r="CC15" s="307"/>
      <c r="CD15" s="307"/>
      <c r="CE15" s="307"/>
      <c r="CF15" s="307"/>
      <c r="CG15" s="307"/>
      <c r="CH15" s="307"/>
      <c r="CI15" s="307"/>
      <c r="CJ15" s="307"/>
      <c r="CK15" s="307"/>
      <c r="CL15" s="307"/>
      <c r="CM15" s="307"/>
      <c r="CN15" s="307"/>
      <c r="CO15" s="307"/>
      <c r="CP15" s="306" t="s">
        <v>172</v>
      </c>
      <c r="CQ15" s="306"/>
      <c r="CR15" s="306"/>
      <c r="CS15" s="306"/>
      <c r="CT15" s="306"/>
      <c r="CU15" s="306"/>
      <c r="CV15" s="306"/>
      <c r="CW15" s="306"/>
      <c r="CX15" s="306"/>
      <c r="CY15" s="306"/>
      <c r="CZ15" s="306"/>
      <c r="DA15" s="306"/>
      <c r="DB15" s="306"/>
      <c r="DC15" s="306"/>
      <c r="DD15" s="306"/>
      <c r="DE15" s="306"/>
      <c r="DF15" s="306"/>
      <c r="DG15" s="306"/>
      <c r="DH15" s="306"/>
      <c r="DI15" s="306"/>
      <c r="DJ15" s="306"/>
      <c r="DK15" s="306"/>
      <c r="DL15" s="306"/>
      <c r="DM15" s="306"/>
      <c r="DN15" s="306"/>
      <c r="DO15" s="306"/>
      <c r="DP15" s="306"/>
      <c r="DQ15" s="306"/>
      <c r="DR15" s="306"/>
      <c r="DS15" s="306"/>
    </row>
    <row r="16" spans="1:183" s="223" customFormat="1" x14ac:dyDescent="0.25">
      <c r="A16" s="223" t="s">
        <v>134</v>
      </c>
      <c r="B16" s="223" t="s">
        <v>180</v>
      </c>
      <c r="C16" s="232">
        <f>C61+C54+C46*AA5</f>
        <v>0.70953278196876979</v>
      </c>
      <c r="D16" s="192">
        <f t="shared" ref="D16:BO16" si="16">C16+D69+D53*$AA$5</f>
        <v>0.93865018344875173</v>
      </c>
      <c r="E16" s="192">
        <f t="shared" si="16"/>
        <v>1.2410851534023277</v>
      </c>
      <c r="F16" s="192">
        <f t="shared" si="16"/>
        <v>1.6402993137410482</v>
      </c>
      <c r="G16" s="192">
        <f t="shared" si="16"/>
        <v>2.1672620053881593</v>
      </c>
      <c r="H16" s="192">
        <f t="shared" si="16"/>
        <v>2.8628527583623455</v>
      </c>
      <c r="I16" s="192">
        <f t="shared" si="16"/>
        <v>3.7810325522882722</v>
      </c>
      <c r="J16" s="192">
        <f t="shared" si="16"/>
        <v>4.7399389912542675</v>
      </c>
      <c r="K16" s="192">
        <f t="shared" si="16"/>
        <v>6.0063453023323099</v>
      </c>
      <c r="L16" s="192">
        <f t="shared" si="16"/>
        <v>7.6786514445982554</v>
      </c>
      <c r="M16" s="192">
        <f t="shared" si="16"/>
        <v>9.8867453640322331</v>
      </c>
      <c r="N16" s="192">
        <f t="shared" si="16"/>
        <v>12.802079149328012</v>
      </c>
      <c r="O16" s="192">
        <f t="shared" si="16"/>
        <v>16.650969557561368</v>
      </c>
      <c r="P16" s="192">
        <f t="shared" si="16"/>
        <v>21.732154708072329</v>
      </c>
      <c r="Q16" s="192">
        <f t="shared" si="16"/>
        <v>28.43881803735286</v>
      </c>
      <c r="R16" s="192">
        <f t="shared" si="16"/>
        <v>37.291112562609229</v>
      </c>
      <c r="S16" s="192">
        <f t="shared" si="16"/>
        <v>48.975640266553704</v>
      </c>
      <c r="T16" s="192">
        <f t="shared" si="16"/>
        <v>64.398715766366479</v>
      </c>
      <c r="U16" s="192">
        <f t="shared" si="16"/>
        <v>84.756674356725412</v>
      </c>
      <c r="V16" s="192">
        <f t="shared" si="16"/>
        <v>111.62867862660528</v>
      </c>
      <c r="W16" s="192">
        <f t="shared" si="16"/>
        <v>147.09922319345276</v>
      </c>
      <c r="X16" s="192">
        <f t="shared" si="16"/>
        <v>157.8218610096668</v>
      </c>
      <c r="Y16" s="192">
        <f t="shared" si="16"/>
        <v>171.38160030261736</v>
      </c>
      <c r="Z16" s="192">
        <f t="shared" si="16"/>
        <v>188.68253734297934</v>
      </c>
      <c r="AA16" s="192">
        <f t="shared" si="16"/>
        <v>210.91729481336438</v>
      </c>
      <c r="AB16" s="192">
        <f t="shared" si="16"/>
        <v>239.65877794490464</v>
      </c>
      <c r="AC16" s="192">
        <f t="shared" si="16"/>
        <v>276.98087148512298</v>
      </c>
      <c r="AD16" s="192">
        <f t="shared" si="16"/>
        <v>325.61702781393586</v>
      </c>
      <c r="AE16" s="192">
        <f t="shared" si="16"/>
        <v>353.55232001751227</v>
      </c>
      <c r="AF16" s="192">
        <f t="shared" si="16"/>
        <v>382.20844818578638</v>
      </c>
      <c r="AG16" s="192">
        <f t="shared" si="16"/>
        <v>412.22757948350255</v>
      </c>
      <c r="AH16" s="192">
        <f t="shared" si="16"/>
        <v>443.91801675641523</v>
      </c>
      <c r="AI16" s="192">
        <f t="shared" si="16"/>
        <v>477.68556985994149</v>
      </c>
      <c r="AJ16" s="192">
        <f t="shared" si="16"/>
        <v>514.06433092053976</v>
      </c>
      <c r="AK16" s="192">
        <f t="shared" si="16"/>
        <v>553.75700750254373</v>
      </c>
      <c r="AL16" s="192">
        <f t="shared" si="16"/>
        <v>578.87670523945894</v>
      </c>
      <c r="AM16" s="192">
        <f t="shared" si="16"/>
        <v>606.01585419452545</v>
      </c>
      <c r="AN16" s="192">
        <f t="shared" si="16"/>
        <v>634.94976016150906</v>
      </c>
      <c r="AO16" s="192">
        <f t="shared" si="16"/>
        <v>665.43283316721693</v>
      </c>
      <c r="AP16" s="192">
        <f t="shared" si="16"/>
        <v>697.12747586894614</v>
      </c>
      <c r="AQ16" s="192">
        <f t="shared" si="16"/>
        <v>729.57480550823425</v>
      </c>
      <c r="AR16" s="192">
        <f t="shared" si="16"/>
        <v>762.15605595720376</v>
      </c>
      <c r="AS16" s="192">
        <f t="shared" si="16"/>
        <v>791.56233206246407</v>
      </c>
      <c r="AT16" s="192">
        <f t="shared" si="16"/>
        <v>821.13134114098784</v>
      </c>
      <c r="AU16" s="192">
        <f t="shared" si="16"/>
        <v>850.94246120820765</v>
      </c>
      <c r="AV16" s="192">
        <f t="shared" si="16"/>
        <v>880.98119279860498</v>
      </c>
      <c r="AW16" s="192">
        <f t="shared" si="16"/>
        <v>911.14881740385192</v>
      </c>
      <c r="AX16" s="192">
        <f t="shared" si="16"/>
        <v>941.23481813938736</v>
      </c>
      <c r="AY16" s="192">
        <f t="shared" si="16"/>
        <v>970.88057791401138</v>
      </c>
      <c r="AZ16" s="192">
        <f t="shared" si="16"/>
        <v>997.00975077459452</v>
      </c>
      <c r="BA16" s="192">
        <f t="shared" si="16"/>
        <v>1023.4725053770778</v>
      </c>
      <c r="BB16" s="192">
        <f t="shared" si="16"/>
        <v>1050.134163309423</v>
      </c>
      <c r="BC16" s="192">
        <f t="shared" si="16"/>
        <v>1076.8596115252685</v>
      </c>
      <c r="BD16" s="192">
        <f t="shared" si="16"/>
        <v>1103.5209120992847</v>
      </c>
      <c r="BE16" s="192">
        <f t="shared" si="16"/>
        <v>1129.9925818927213</v>
      </c>
      <c r="BF16" s="192">
        <f t="shared" si="16"/>
        <v>1156.1453114235596</v>
      </c>
      <c r="BG16" s="192">
        <f t="shared" si="16"/>
        <v>1181.838986929529</v>
      </c>
      <c r="BH16" s="192">
        <f t="shared" si="16"/>
        <v>1207.3297050355357</v>
      </c>
      <c r="BI16" s="192">
        <f t="shared" si="16"/>
        <v>1232.5863825455135</v>
      </c>
      <c r="BJ16" s="192">
        <f t="shared" si="16"/>
        <v>1257.5647169350611</v>
      </c>
      <c r="BK16" s="192">
        <f t="shared" si="16"/>
        <v>1282.2151734512079</v>
      </c>
      <c r="BL16" s="192">
        <f t="shared" si="16"/>
        <v>1306.4914537680893</v>
      </c>
      <c r="BM16" s="192">
        <f t="shared" si="16"/>
        <v>1330.3613336691196</v>
      </c>
      <c r="BN16" s="192">
        <f t="shared" si="16"/>
        <v>1353.8189616675213</v>
      </c>
      <c r="BO16" s="192">
        <f t="shared" si="16"/>
        <v>1377.1457252920766</v>
      </c>
      <c r="BP16" s="192">
        <f t="shared" ref="BP16:EA16" si="17">BO16+BP69+BP53*$AA$5</f>
        <v>1400.2950343820821</v>
      </c>
      <c r="BQ16" s="192">
        <f t="shared" si="17"/>
        <v>1423.2247745803384</v>
      </c>
      <c r="BR16" s="192">
        <f t="shared" si="17"/>
        <v>1445.8982062106545</v>
      </c>
      <c r="BS16" s="192">
        <f t="shared" si="17"/>
        <v>1468.2853881748993</v>
      </c>
      <c r="BT16" s="192">
        <f t="shared" si="17"/>
        <v>1490.366203798272</v>
      </c>
      <c r="BU16" s="192">
        <f t="shared" si="17"/>
        <v>1512.1357744621762</v>
      </c>
      <c r="BV16" s="192">
        <f t="shared" si="17"/>
        <v>1533.6762481712465</v>
      </c>
      <c r="BW16" s="192">
        <f t="shared" si="17"/>
        <v>1554.9807453855497</v>
      </c>
      <c r="BX16" s="192">
        <f t="shared" si="17"/>
        <v>1576.0437417256596</v>
      </c>
      <c r="BY16" s="192">
        <f t="shared" si="17"/>
        <v>1596.8622134830639</v>
      </c>
      <c r="BZ16" s="192">
        <f t="shared" si="17"/>
        <v>1617.4363342637644</v>
      </c>
      <c r="CA16" s="192">
        <f t="shared" si="17"/>
        <v>1637.7698551301337</v>
      </c>
      <c r="CB16" s="192">
        <f t="shared" si="17"/>
        <v>1657.8701981658803</v>
      </c>
      <c r="CC16" s="192">
        <f t="shared" si="17"/>
        <v>1677.7483069596456</v>
      </c>
      <c r="CD16" s="192">
        <f t="shared" si="17"/>
        <v>1697.3968162262775</v>
      </c>
      <c r="CE16" s="192">
        <f t="shared" si="17"/>
        <v>1716.8117148597623</v>
      </c>
      <c r="CF16" s="192">
        <f t="shared" si="17"/>
        <v>1735.9925339057413</v>
      </c>
      <c r="CG16" s="192">
        <f t="shared" si="17"/>
        <v>1754.9423352323797</v>
      </c>
      <c r="CH16" s="192">
        <f t="shared" si="17"/>
        <v>1773.6674528134606</v>
      </c>
      <c r="CI16" s="192">
        <f t="shared" si="17"/>
        <v>1792.1767881811707</v>
      </c>
      <c r="CJ16" s="192">
        <f t="shared" si="17"/>
        <v>1810.4803997251267</v>
      </c>
      <c r="CK16" s="192">
        <f t="shared" si="17"/>
        <v>1828.5766493652889</v>
      </c>
      <c r="CL16" s="192">
        <f t="shared" si="17"/>
        <v>1846.464856031417</v>
      </c>
      <c r="CM16" s="192">
        <f t="shared" si="17"/>
        <v>1864.1454109527858</v>
      </c>
      <c r="CN16" s="192">
        <f t="shared" si="17"/>
        <v>1881.6198060376657</v>
      </c>
      <c r="CO16" s="192">
        <f t="shared" si="17"/>
        <v>1898.8905738320921</v>
      </c>
      <c r="CP16" s="192">
        <f t="shared" si="17"/>
        <v>1915.9610964198744</v>
      </c>
      <c r="CQ16" s="192">
        <f t="shared" si="17"/>
        <v>1932.835199471318</v>
      </c>
      <c r="CR16" s="192">
        <f t="shared" si="17"/>
        <v>1949.5147006181996</v>
      </c>
      <c r="CS16" s="192">
        <f t="shared" si="17"/>
        <v>1966.0019552091344</v>
      </c>
      <c r="CT16" s="192">
        <f t="shared" si="17"/>
        <v>1982.2996792104566</v>
      </c>
      <c r="CU16" s="192">
        <f t="shared" si="17"/>
        <v>1998.4107418539888</v>
      </c>
      <c r="CV16" s="192">
        <f t="shared" si="17"/>
        <v>2014.3379447129867</v>
      </c>
      <c r="CW16" s="192">
        <f t="shared" si="17"/>
        <v>2030.0838032804602</v>
      </c>
      <c r="CX16" s="192">
        <f t="shared" si="17"/>
        <v>2045.6503556843122</v>
      </c>
      <c r="CY16" s="192">
        <f t="shared" si="17"/>
        <v>2061.0390317651295</v>
      </c>
      <c r="CZ16" s="192">
        <f t="shared" si="17"/>
        <v>2076.2517246993079</v>
      </c>
      <c r="DA16" s="192">
        <f t="shared" si="17"/>
        <v>2091.2906912957778</v>
      </c>
      <c r="DB16" s="192">
        <f t="shared" si="17"/>
        <v>2106.1584226375367</v>
      </c>
      <c r="DC16" s="192">
        <f t="shared" si="17"/>
        <v>2120.8574935323586</v>
      </c>
      <c r="DD16" s="210">
        <f t="shared" si="17"/>
        <v>2135.390402032338</v>
      </c>
      <c r="DE16" s="192">
        <f t="shared" si="17"/>
        <v>2149.7594197065378</v>
      </c>
      <c r="DF16" s="192">
        <f t="shared" si="17"/>
        <v>2163.9664879003553</v>
      </c>
      <c r="DG16" s="192">
        <f t="shared" si="17"/>
        <v>2178.013600105719</v>
      </c>
      <c r="DH16" s="192">
        <f t="shared" si="17"/>
        <v>2191.9027831913763</v>
      </c>
      <c r="DI16" s="192">
        <f t="shared" si="17"/>
        <v>2205.6360785221846</v>
      </c>
      <c r="DJ16" s="192">
        <f t="shared" si="17"/>
        <v>2219.2155244500832</v>
      </c>
      <c r="DK16" s="210">
        <f t="shared" si="17"/>
        <v>2232.6431413885621</v>
      </c>
      <c r="DL16" s="192">
        <f t="shared" si="17"/>
        <v>2245.9209217880771</v>
      </c>
      <c r="DM16" s="192">
        <f t="shared" si="17"/>
        <v>2259.0508298009581</v>
      </c>
      <c r="DN16" s="192">
        <f t="shared" si="17"/>
        <v>2272.0348653705469</v>
      </c>
      <c r="DO16" s="192">
        <f t="shared" si="17"/>
        <v>2284.8750240985819</v>
      </c>
      <c r="DP16" s="192">
        <f t="shared" si="17"/>
        <v>2297.5732665698592</v>
      </c>
      <c r="DQ16" s="192">
        <f t="shared" si="17"/>
        <v>2310.1314999123883</v>
      </c>
      <c r="DR16" s="192">
        <f t="shared" si="17"/>
        <v>2322.5515735051008</v>
      </c>
      <c r="DS16" s="192">
        <f t="shared" si="17"/>
        <v>2334.8352896881424</v>
      </c>
      <c r="DT16" s="192">
        <f t="shared" si="17"/>
        <v>2346.9844285334898</v>
      </c>
      <c r="DU16" s="192">
        <f t="shared" si="17"/>
        <v>2359.000782979394</v>
      </c>
      <c r="DV16" s="192">
        <f t="shared" si="17"/>
        <v>2370.8861467890047</v>
      </c>
      <c r="DW16" s="192">
        <f t="shared" si="17"/>
        <v>2382.642302647203</v>
      </c>
      <c r="DX16" s="192">
        <f t="shared" si="17"/>
        <v>2394.2710120351967</v>
      </c>
      <c r="DY16" s="192">
        <f t="shared" si="17"/>
        <v>2405.7740084604861</v>
      </c>
      <c r="DZ16" s="192">
        <f t="shared" si="17"/>
        <v>2417.1529954240059</v>
      </c>
      <c r="EA16" s="192">
        <f t="shared" si="17"/>
        <v>2428.409649894792</v>
      </c>
      <c r="EB16" s="192">
        <f t="shared" ref="EB16:FY16" si="18">EA16+EB69+EB53*$AA$5</f>
        <v>2439.5456307452669</v>
      </c>
      <c r="EC16" s="192">
        <f t="shared" si="18"/>
        <v>2450.5625761276856</v>
      </c>
      <c r="ED16" s="192">
        <f t="shared" si="18"/>
        <v>2461.4621029355299</v>
      </c>
      <c r="EE16" s="192">
        <f t="shared" si="18"/>
        <v>2472.245807734254</v>
      </c>
      <c r="EF16" s="192">
        <f t="shared" si="18"/>
        <v>2482.9152684721321</v>
      </c>
      <c r="EG16" s="192">
        <f t="shared" si="18"/>
        <v>2493.4720462671662</v>
      </c>
      <c r="EH16" s="192">
        <f t="shared" si="18"/>
        <v>2503.9176865742429</v>
      </c>
      <c r="EI16" s="192">
        <f t="shared" si="18"/>
        <v>2514.2537190431472</v>
      </c>
      <c r="EJ16" s="192">
        <f t="shared" si="18"/>
        <v>2524.481654117084</v>
      </c>
      <c r="EK16" s="192">
        <f t="shared" si="18"/>
        <v>2534.6029812139109</v>
      </c>
      <c r="EL16" s="192">
        <f t="shared" si="18"/>
        <v>2544.6191684327005</v>
      </c>
      <c r="EM16" s="192">
        <f t="shared" si="18"/>
        <v>2554.5316634906071</v>
      </c>
      <c r="EN16" s="192">
        <f t="shared" si="18"/>
        <v>2564.3418953770433</v>
      </c>
      <c r="EO16" s="192">
        <f t="shared" si="18"/>
        <v>2574.0512760330112</v>
      </c>
      <c r="EP16" s="192">
        <f t="shared" si="18"/>
        <v>2583.6612012717187</v>
      </c>
      <c r="EQ16" s="192">
        <f t="shared" si="18"/>
        <v>2593.1730502234345</v>
      </c>
      <c r="ER16" s="192">
        <f t="shared" si="18"/>
        <v>2602.5881849586026</v>
      </c>
      <c r="ES16" s="192">
        <f t="shared" si="18"/>
        <v>2611.9079502888085</v>
      </c>
      <c r="ET16" s="192">
        <f t="shared" si="18"/>
        <v>2621.1336737391939</v>
      </c>
      <c r="EU16" s="192">
        <f t="shared" si="18"/>
        <v>2630.2666656646156</v>
      </c>
      <c r="EV16" s="192">
        <f t="shared" si="18"/>
        <v>2639.3082194466301</v>
      </c>
      <c r="EW16" s="192">
        <f t="shared" si="18"/>
        <v>2648.2596116720788</v>
      </c>
      <c r="EX16" s="192">
        <f t="shared" si="18"/>
        <v>2657.1221021829679</v>
      </c>
      <c r="EY16" s="192">
        <f t="shared" si="18"/>
        <v>2665.8969343703202</v>
      </c>
      <c r="EZ16" s="192">
        <f t="shared" si="18"/>
        <v>2674.5853355700847</v>
      </c>
      <c r="FA16" s="192">
        <f t="shared" si="18"/>
        <v>2683.1885174382196</v>
      </c>
      <c r="FB16" s="192">
        <f t="shared" si="18"/>
        <v>2691.7076762183478</v>
      </c>
      <c r="FC16" s="192">
        <f t="shared" si="18"/>
        <v>2700.1439928646655</v>
      </c>
      <c r="FD16" s="192">
        <f t="shared" si="18"/>
        <v>2708.4986330406955</v>
      </c>
      <c r="FE16" s="192">
        <f t="shared" si="18"/>
        <v>2716.7727470752011</v>
      </c>
      <c r="FF16" s="192">
        <f t="shared" si="18"/>
        <v>2724.9674700456626</v>
      </c>
      <c r="FG16" s="192">
        <f t="shared" si="18"/>
        <v>2733.0839219591921</v>
      </c>
      <c r="FH16" s="192">
        <f t="shared" si="18"/>
        <v>2741.1232079894417</v>
      </c>
      <c r="FI16" s="192">
        <f t="shared" si="18"/>
        <v>2749.0864187248935</v>
      </c>
      <c r="FJ16" s="192">
        <f t="shared" si="18"/>
        <v>2756.9746303910456</v>
      </c>
      <c r="FK16" s="192">
        <f t="shared" si="18"/>
        <v>2764.7889050275121</v>
      </c>
      <c r="FL16" s="192">
        <f t="shared" si="18"/>
        <v>2772.5302906295833</v>
      </c>
      <c r="FM16" s="192">
        <f t="shared" si="18"/>
        <v>2780.199821296902</v>
      </c>
      <c r="FN16" s="192">
        <f t="shared" si="18"/>
        <v>2787.7985173798102</v>
      </c>
      <c r="FO16" s="192">
        <f t="shared" si="18"/>
        <v>2795.3273856206561</v>
      </c>
      <c r="FP16" s="192">
        <f t="shared" si="18"/>
        <v>2802.7874192919526</v>
      </c>
      <c r="FQ16" s="192">
        <f t="shared" si="18"/>
        <v>2810.179598335777</v>
      </c>
      <c r="FR16" s="192">
        <f t="shared" si="18"/>
        <v>2817.5048895095983</v>
      </c>
      <c r="FS16" s="192">
        <f t="shared" si="18"/>
        <v>2824.7642465432741</v>
      </c>
      <c r="FT16" s="192">
        <f t="shared" si="18"/>
        <v>2831.9586103103734</v>
      </c>
      <c r="FU16" s="192">
        <f t="shared" si="18"/>
        <v>2839.0889089998268</v>
      </c>
      <c r="FV16" s="192">
        <f t="shared" si="18"/>
        <v>2846.1560582786269</v>
      </c>
      <c r="FW16" s="192">
        <f t="shared" si="18"/>
        <v>2853.160961441924</v>
      </c>
      <c r="FX16" s="192">
        <f t="shared" si="18"/>
        <v>2860.1045095521849</v>
      </c>
      <c r="FY16" s="192">
        <f t="shared" si="18"/>
        <v>2866.9875815729156</v>
      </c>
      <c r="GA16" s="223" t="s">
        <v>134</v>
      </c>
    </row>
    <row r="17" spans="1:183" s="223" customFormat="1" x14ac:dyDescent="0.25">
      <c r="A17" s="223" t="s">
        <v>190</v>
      </c>
      <c r="D17" s="192"/>
      <c r="E17" s="192"/>
      <c r="F17" s="192"/>
      <c r="G17" s="192"/>
      <c r="H17" s="192"/>
      <c r="I17" s="192">
        <v>0.4</v>
      </c>
      <c r="J17" s="192">
        <f>I17+J69</f>
        <v>0.66815186090433198</v>
      </c>
      <c r="K17" s="192">
        <f t="shared" ref="K17:BV17" si="19">J17+K69</f>
        <v>1.0221123172980504</v>
      </c>
      <c r="L17" s="192">
        <f t="shared" si="19"/>
        <v>1.4893401197377587</v>
      </c>
      <c r="M17" s="192">
        <f t="shared" si="19"/>
        <v>2.1060808189581737</v>
      </c>
      <c r="N17" s="192">
        <f t="shared" si="19"/>
        <v>2.9201785419291215</v>
      </c>
      <c r="O17" s="192">
        <f t="shared" si="19"/>
        <v>3.9947875362507723</v>
      </c>
      <c r="P17" s="192">
        <f t="shared" si="19"/>
        <v>5.4132714087553513</v>
      </c>
      <c r="Q17" s="192">
        <f t="shared" si="19"/>
        <v>7.2856701204613961</v>
      </c>
      <c r="R17" s="192">
        <f t="shared" si="19"/>
        <v>9.7572364199133759</v>
      </c>
      <c r="S17" s="192">
        <f t="shared" si="19"/>
        <v>13.019703935189989</v>
      </c>
      <c r="T17" s="192">
        <f t="shared" si="19"/>
        <v>17.326161055355119</v>
      </c>
      <c r="U17" s="192">
        <f t="shared" si="19"/>
        <v>23.010684453973091</v>
      </c>
      <c r="V17" s="192">
        <f t="shared" si="19"/>
        <v>30.514255340148814</v>
      </c>
      <c r="W17" s="192">
        <f t="shared" si="19"/>
        <v>40.418968909900769</v>
      </c>
      <c r="X17" s="192">
        <f t="shared" si="19"/>
        <v>43.003872481202428</v>
      </c>
      <c r="Y17" s="192">
        <f t="shared" si="19"/>
        <v>46.305070145958922</v>
      </c>
      <c r="Z17" s="192">
        <f t="shared" si="19"/>
        <v>50.551542412448029</v>
      </c>
      <c r="AA17" s="192">
        <f t="shared" si="19"/>
        <v>56.045375340284984</v>
      </c>
      <c r="AB17" s="192">
        <f t="shared" si="19"/>
        <v>63.18503160228547</v>
      </c>
      <c r="AC17" s="192">
        <f t="shared" si="19"/>
        <v>72.495977984811731</v>
      </c>
      <c r="AD17" s="192">
        <f t="shared" si="19"/>
        <v>84.670956744167015</v>
      </c>
      <c r="AE17" s="192">
        <f t="shared" si="19"/>
        <v>91.530279892585511</v>
      </c>
      <c r="AF17" s="192">
        <f t="shared" si="19"/>
        <v>98.565946189925128</v>
      </c>
      <c r="AG17" s="192">
        <f t="shared" si="19"/>
        <v>105.91622558055529</v>
      </c>
      <c r="AH17" s="192">
        <f t="shared" si="19"/>
        <v>113.65942868003022</v>
      </c>
      <c r="AI17" s="192">
        <f t="shared" si="19"/>
        <v>121.89878023481954</v>
      </c>
      <c r="AJ17" s="192">
        <f t="shared" si="19"/>
        <v>130.77028703838059</v>
      </c>
      <c r="AK17" s="192">
        <f t="shared" si="19"/>
        <v>140.45305171196617</v>
      </c>
      <c r="AL17" s="192">
        <f t="shared" si="19"/>
        <v>146.44172823996806</v>
      </c>
      <c r="AM17" s="192">
        <f t="shared" si="19"/>
        <v>152.95427428525912</v>
      </c>
      <c r="AN17" s="192">
        <f t="shared" si="19"/>
        <v>159.92933600066692</v>
      </c>
      <c r="AO17" s="192">
        <f t="shared" si="19"/>
        <v>167.30062555336525</v>
      </c>
      <c r="AP17" s="192">
        <f t="shared" si="19"/>
        <v>174.97834892997986</v>
      </c>
      <c r="AQ17" s="192">
        <f t="shared" si="19"/>
        <v>182.84173689279032</v>
      </c>
      <c r="AR17" s="192">
        <f t="shared" si="19"/>
        <v>190.72919922024099</v>
      </c>
      <c r="AS17" s="192">
        <f t="shared" si="19"/>
        <v>197.78400231743208</v>
      </c>
      <c r="AT17" s="192">
        <f t="shared" si="19"/>
        <v>204.84893350668023</v>
      </c>
      <c r="AU17" s="192">
        <f t="shared" si="19"/>
        <v>211.95076181789324</v>
      </c>
      <c r="AV17" s="192">
        <f t="shared" si="19"/>
        <v>219.09017430897364</v>
      </c>
      <c r="AW17" s="192">
        <f t="shared" si="19"/>
        <v>226.24744452687059</v>
      </c>
      <c r="AX17" s="192">
        <f t="shared" si="19"/>
        <v>233.37572577475379</v>
      </c>
      <c r="AY17" s="192">
        <f t="shared" si="19"/>
        <v>240.39222320484606</v>
      </c>
      <c r="AZ17" s="192">
        <f t="shared" si="19"/>
        <v>246.5507260750303</v>
      </c>
      <c r="BA17" s="192">
        <f t="shared" si="19"/>
        <v>252.80378225241628</v>
      </c>
      <c r="BB17" s="192">
        <f t="shared" si="19"/>
        <v>259.11211423547564</v>
      </c>
      <c r="BC17" s="192">
        <f t="shared" si="19"/>
        <v>265.43968245759896</v>
      </c>
      <c r="BD17" s="192">
        <f t="shared" si="19"/>
        <v>271.75327481441082</v>
      </c>
      <c r="BE17" s="192">
        <f t="shared" si="19"/>
        <v>278.02159435683774</v>
      </c>
      <c r="BF17" s="192">
        <f t="shared" si="19"/>
        <v>284.21404015258787</v>
      </c>
      <c r="BG17" s="192">
        <f t="shared" si="19"/>
        <v>290.29908665511869</v>
      </c>
      <c r="BH17" s="192">
        <f t="shared" si="19"/>
        <v>296.32414143927036</v>
      </c>
      <c r="BI17" s="192">
        <f t="shared" si="19"/>
        <v>302.28406774206599</v>
      </c>
      <c r="BJ17" s="192">
        <f t="shared" si="19"/>
        <v>308.16976473832256</v>
      </c>
      <c r="BK17" s="192">
        <f t="shared" si="19"/>
        <v>313.97039133370782</v>
      </c>
      <c r="BL17" s="192">
        <f t="shared" si="19"/>
        <v>319.67559764060678</v>
      </c>
      <c r="BM17" s="192">
        <f t="shared" si="19"/>
        <v>325.2783618367489</v>
      </c>
      <c r="BN17" s="192">
        <f t="shared" si="19"/>
        <v>330.77856447482236</v>
      </c>
      <c r="BO17" s="192">
        <f t="shared" si="19"/>
        <v>336.25023448917818</v>
      </c>
      <c r="BP17" s="192">
        <f t="shared" si="19"/>
        <v>341.68098354519122</v>
      </c>
      <c r="BQ17" s="192">
        <f t="shared" si="19"/>
        <v>347.05995301511962</v>
      </c>
      <c r="BR17" s="192">
        <f t="shared" si="19"/>
        <v>352.37787920359767</v>
      </c>
      <c r="BS17" s="192">
        <f t="shared" si="19"/>
        <v>357.62730003635932</v>
      </c>
      <c r="BT17" s="192">
        <f t="shared" si="19"/>
        <v>362.80315954281338</v>
      </c>
      <c r="BU17" s="192">
        <f t="shared" si="19"/>
        <v>367.90398765689616</v>
      </c>
      <c r="BV17" s="192">
        <f t="shared" si="19"/>
        <v>372.94606273626403</v>
      </c>
      <c r="BW17" s="192">
        <f t="shared" ref="BW17:EH17" si="20">BV17+BW69</f>
        <v>377.92840871467814</v>
      </c>
      <c r="BX17" s="192">
        <f t="shared" si="20"/>
        <v>382.85024087164913</v>
      </c>
      <c r="BY17" s="192">
        <f t="shared" si="20"/>
        <v>387.71129311466734</v>
      </c>
      <c r="BZ17" s="192">
        <f t="shared" si="20"/>
        <v>392.51201558605266</v>
      </c>
      <c r="CA17" s="192">
        <f t="shared" si="20"/>
        <v>397.25366748378161</v>
      </c>
      <c r="CB17" s="192">
        <f t="shared" si="20"/>
        <v>401.93830606529929</v>
      </c>
      <c r="CC17" s="192">
        <f t="shared" si="20"/>
        <v>406.56867814395684</v>
      </c>
      <c r="CD17" s="192">
        <f t="shared" si="20"/>
        <v>411.14277369153206</v>
      </c>
      <c r="CE17" s="192">
        <f t="shared" si="20"/>
        <v>415.65947660401974</v>
      </c>
      <c r="CF17" s="192">
        <f t="shared" si="20"/>
        <v>420.11858557264213</v>
      </c>
      <c r="CG17" s="192">
        <f t="shared" si="20"/>
        <v>424.520796319444</v>
      </c>
      <c r="CH17" s="192">
        <f t="shared" si="20"/>
        <v>428.86762972124876</v>
      </c>
      <c r="CI17" s="192">
        <f t="shared" si="20"/>
        <v>433.16125516635742</v>
      </c>
      <c r="CJ17" s="192">
        <f t="shared" si="20"/>
        <v>437.40414150325381</v>
      </c>
      <c r="CK17" s="192">
        <f t="shared" si="20"/>
        <v>441.59599446550169</v>
      </c>
      <c r="CL17" s="192">
        <f t="shared" si="20"/>
        <v>445.73670996863956</v>
      </c>
      <c r="CM17" s="192">
        <f t="shared" si="20"/>
        <v>449.82640754717261</v>
      </c>
      <c r="CN17" s="192">
        <f t="shared" si="20"/>
        <v>453.86544136403012</v>
      </c>
      <c r="CO17" s="192">
        <f t="shared" si="20"/>
        <v>457.8543898675473</v>
      </c>
      <c r="CP17" s="192">
        <f t="shared" si="20"/>
        <v>461.79401600295881</v>
      </c>
      <c r="CQ17" s="192">
        <f t="shared" si="20"/>
        <v>465.68518039385708</v>
      </c>
      <c r="CR17" s="192">
        <f t="shared" si="20"/>
        <v>469.52835009165034</v>
      </c>
      <c r="CS17" s="192">
        <f t="shared" si="20"/>
        <v>473.32413068218733</v>
      </c>
      <c r="CT17" s="192">
        <f t="shared" si="20"/>
        <v>477.07321739283429</v>
      </c>
      <c r="CU17" s="192">
        <f t="shared" si="20"/>
        <v>480.77633960255883</v>
      </c>
      <c r="CV17" s="192">
        <f t="shared" si="20"/>
        <v>484.43420281988671</v>
      </c>
      <c r="CW17" s="192">
        <f t="shared" si="20"/>
        <v>488.04743233489899</v>
      </c>
      <c r="CX17" s="192">
        <f t="shared" si="20"/>
        <v>491.61652538639771</v>
      </c>
      <c r="CY17" s="192">
        <f t="shared" si="20"/>
        <v>495.14182144028331</v>
      </c>
      <c r="CZ17" s="192">
        <f t="shared" si="20"/>
        <v>498.62377292963271</v>
      </c>
      <c r="DA17" s="192">
        <f t="shared" si="20"/>
        <v>502.06292275574299</v>
      </c>
      <c r="DB17" s="192">
        <f t="shared" si="20"/>
        <v>505.45987424222909</v>
      </c>
      <c r="DC17" s="192">
        <f t="shared" si="20"/>
        <v>508.81525553180023</v>
      </c>
      <c r="DD17" s="192">
        <f t="shared" si="20"/>
        <v>512.12968108814255</v>
      </c>
      <c r="DE17" s="192">
        <f t="shared" si="20"/>
        <v>515.40371519046096</v>
      </c>
      <c r="DF17" s="192">
        <f t="shared" si="20"/>
        <v>518.63784584977122</v>
      </c>
      <c r="DG17" s="192">
        <f t="shared" si="20"/>
        <v>521.83256884859395</v>
      </c>
      <c r="DH17" s="192">
        <f t="shared" si="20"/>
        <v>524.98838369699899</v>
      </c>
      <c r="DI17" s="192">
        <f t="shared" si="20"/>
        <v>528.10579000585471</v>
      </c>
      <c r="DJ17" s="192">
        <f t="shared" si="20"/>
        <v>531.18528457795924</v>
      </c>
      <c r="DK17" s="192">
        <f t="shared" si="20"/>
        <v>534.22735941194799</v>
      </c>
      <c r="DL17" s="192">
        <f t="shared" si="20"/>
        <v>537.23250099929112</v>
      </c>
      <c r="DM17" s="192">
        <f t="shared" si="20"/>
        <v>540.20119175535478</v>
      </c>
      <c r="DN17" s="192">
        <f t="shared" si="20"/>
        <v>543.13392411141172</v>
      </c>
      <c r="DO17" s="192">
        <f t="shared" si="20"/>
        <v>546.03119010380385</v>
      </c>
      <c r="DP17" s="192">
        <f t="shared" si="20"/>
        <v>548.89347333490036</v>
      </c>
      <c r="DQ17" s="192">
        <f t="shared" si="20"/>
        <v>551.72124402929433</v>
      </c>
      <c r="DR17" s="192">
        <f t="shared" si="20"/>
        <v>554.5149576953371</v>
      </c>
      <c r="DS17" s="192">
        <f t="shared" si="20"/>
        <v>557.27505763206693</v>
      </c>
      <c r="DT17" s="192">
        <f t="shared" si="20"/>
        <v>560.00198105405195</v>
      </c>
      <c r="DU17" s="192">
        <f t="shared" si="20"/>
        <v>562.6961678762591</v>
      </c>
      <c r="DV17" s="192">
        <f t="shared" si="20"/>
        <v>565.35805822378632</v>
      </c>
      <c r="DW17" s="192">
        <f t="shared" si="20"/>
        <v>567.98808983864751</v>
      </c>
      <c r="DX17" s="192">
        <f t="shared" si="20"/>
        <v>570.58669576675607</v>
      </c>
      <c r="DY17" s="192">
        <f t="shared" si="20"/>
        <v>573.15430270376191</v>
      </c>
      <c r="DZ17" s="192">
        <f t="shared" si="20"/>
        <v>575.69133034378581</v>
      </c>
      <c r="EA17" s="192">
        <f t="shared" si="20"/>
        <v>578.19819194533261</v>
      </c>
      <c r="EB17" s="192">
        <f t="shared" si="20"/>
        <v>580.67529603349726</v>
      </c>
      <c r="EC17" s="192">
        <f t="shared" si="20"/>
        <v>583.12304575913197</v>
      </c>
      <c r="ED17" s="192">
        <f t="shared" si="20"/>
        <v>585.54183883546818</v>
      </c>
      <c r="EE17" s="192">
        <f t="shared" si="20"/>
        <v>587.93206787389147</v>
      </c>
      <c r="EF17" s="192">
        <f t="shared" si="20"/>
        <v>590.29412091946779</v>
      </c>
      <c r="EG17" s="192">
        <f t="shared" si="20"/>
        <v>592.62838198224881</v>
      </c>
      <c r="EH17" s="192">
        <f t="shared" si="20"/>
        <v>594.93523136567978</v>
      </c>
      <c r="EI17" s="192">
        <f t="shared" ref="EI17:FY17" si="21">EH17+EI69</f>
        <v>597.21504560569429</v>
      </c>
      <c r="EJ17" s="192">
        <f t="shared" si="21"/>
        <v>599.46819660992333</v>
      </c>
      <c r="EK17" s="192">
        <f t="shared" si="21"/>
        <v>601.69505116861455</v>
      </c>
      <c r="EL17" s="192">
        <f t="shared" si="21"/>
        <v>603.89597083704575</v>
      </c>
      <c r="EM17" s="192">
        <f t="shared" si="21"/>
        <v>606.07131212860554</v>
      </c>
      <c r="EN17" s="192">
        <f t="shared" si="21"/>
        <v>608.22142690097121</v>
      </c>
      <c r="EO17" s="192">
        <f t="shared" si="21"/>
        <v>610.34666276988196</v>
      </c>
      <c r="EP17" s="192">
        <f t="shared" si="21"/>
        <v>612.4473633581897</v>
      </c>
      <c r="EQ17" s="192">
        <f t="shared" si="21"/>
        <v>614.5238682005031</v>
      </c>
      <c r="ER17" s="192">
        <f t="shared" si="21"/>
        <v>616.57651267743654</v>
      </c>
      <c r="ES17" s="192">
        <f t="shared" si="21"/>
        <v>618.60562797685543</v>
      </c>
      <c r="ET17" s="192">
        <f t="shared" si="21"/>
        <v>620.61154108162259</v>
      </c>
      <c r="EU17" s="192">
        <f t="shared" si="21"/>
        <v>622.5945747814327</v>
      </c>
      <c r="EV17" s="192">
        <f t="shared" si="21"/>
        <v>624.5550477004092</v>
      </c>
      <c r="EW17" s="192">
        <f t="shared" si="21"/>
        <v>626.49327432484529</v>
      </c>
      <c r="EX17" s="192">
        <f t="shared" si="21"/>
        <v>628.40956501255926</v>
      </c>
      <c r="EY17" s="192">
        <f t="shared" si="21"/>
        <v>630.30422606739262</v>
      </c>
      <c r="EZ17" s="192">
        <f t="shared" si="21"/>
        <v>632.17755984221628</v>
      </c>
      <c r="FA17" s="192">
        <f t="shared" si="21"/>
        <v>634.02986483801067</v>
      </c>
      <c r="FB17" s="192">
        <f t="shared" si="21"/>
        <v>635.86143577558278</v>
      </c>
      <c r="FC17" s="192">
        <f t="shared" si="21"/>
        <v>637.67256362921592</v>
      </c>
      <c r="FD17" s="192">
        <f t="shared" si="21"/>
        <v>639.46353562682816</v>
      </c>
      <c r="FE17" s="192">
        <f t="shared" si="21"/>
        <v>641.23463523734517</v>
      </c>
      <c r="FF17" s="192">
        <f t="shared" si="21"/>
        <v>642.98614218706666</v>
      </c>
      <c r="FG17" s="192">
        <f t="shared" si="21"/>
        <v>644.71833249945882</v>
      </c>
      <c r="FH17" s="192">
        <f t="shared" si="21"/>
        <v>646.43147854968356</v>
      </c>
      <c r="FI17" s="192">
        <f t="shared" si="21"/>
        <v>648.12584912383613</v>
      </c>
      <c r="FJ17" s="192">
        <f t="shared" si="21"/>
        <v>649.80170947391287</v>
      </c>
      <c r="FK17" s="192">
        <f t="shared" si="21"/>
        <v>651.45932136335136</v>
      </c>
      <c r="FL17" s="192">
        <f t="shared" si="21"/>
        <v>653.09894310436937</v>
      </c>
      <c r="FM17" s="192">
        <f t="shared" si="21"/>
        <v>654.72082959604472</v>
      </c>
      <c r="FN17" s="192">
        <f t="shared" si="21"/>
        <v>656.32523236062138</v>
      </c>
      <c r="FO17" s="192">
        <f t="shared" si="21"/>
        <v>657.91239957752157</v>
      </c>
      <c r="FP17" s="192">
        <f t="shared" si="21"/>
        <v>659.48257611593533</v>
      </c>
      <c r="FQ17" s="192">
        <f t="shared" si="21"/>
        <v>661.03600356758466</v>
      </c>
      <c r="FR17" s="192">
        <f t="shared" si="21"/>
        <v>662.57292028139818</v>
      </c>
      <c r="FS17" s="192">
        <f t="shared" si="21"/>
        <v>664.09356140148691</v>
      </c>
      <c r="FT17" s="192">
        <f t="shared" si="21"/>
        <v>665.59815890905395</v>
      </c>
      <c r="FU17" s="192">
        <f t="shared" si="21"/>
        <v>667.0869416647339</v>
      </c>
      <c r="FV17" s="192">
        <f t="shared" si="21"/>
        <v>668.56013544892494</v>
      </c>
      <c r="FW17" s="192">
        <f t="shared" si="21"/>
        <v>670.01796299902617</v>
      </c>
      <c r="FX17" s="192">
        <f t="shared" si="21"/>
        <v>671.46064404383117</v>
      </c>
      <c r="FY17" s="192">
        <f t="shared" si="21"/>
        <v>672.88839533634086</v>
      </c>
      <c r="GA17" s="223" t="s">
        <v>190</v>
      </c>
    </row>
    <row r="18" spans="1:183" s="223" customFormat="1" x14ac:dyDescent="0.25">
      <c r="C18" s="312" t="s">
        <v>200</v>
      </c>
      <c r="D18" s="312"/>
      <c r="E18" s="312"/>
      <c r="F18" s="312"/>
      <c r="G18" s="312"/>
      <c r="H18" s="312"/>
      <c r="I18" s="31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2"/>
      <c r="DI18" s="192"/>
      <c r="DJ18" s="192"/>
      <c r="DK18" s="192"/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192"/>
      <c r="EA18" s="192"/>
      <c r="EB18" s="192"/>
      <c r="EC18" s="192"/>
      <c r="ED18" s="192"/>
      <c r="EE18" s="192"/>
      <c r="EF18" s="192"/>
      <c r="EG18" s="192"/>
      <c r="EH18" s="192"/>
      <c r="EI18" s="192"/>
      <c r="EJ18" s="192"/>
      <c r="EK18" s="192"/>
      <c r="EL18" s="192"/>
      <c r="EM18" s="192"/>
      <c r="EN18" s="192"/>
      <c r="EO18" s="192"/>
      <c r="EP18" s="192"/>
      <c r="EQ18" s="192"/>
      <c r="ER18" s="192"/>
      <c r="ES18" s="192"/>
      <c r="ET18" s="192"/>
      <c r="EU18" s="192"/>
      <c r="EV18" s="192"/>
      <c r="EW18" s="192"/>
      <c r="EX18" s="192"/>
      <c r="EY18" s="192"/>
      <c r="EZ18" s="192"/>
      <c r="FA18" s="192"/>
      <c r="FB18" s="192"/>
      <c r="FC18" s="192"/>
      <c r="FD18" s="192"/>
      <c r="FE18" s="192"/>
      <c r="FF18" s="192"/>
      <c r="FG18" s="192"/>
      <c r="FH18" s="192"/>
      <c r="FI18" s="192"/>
      <c r="FJ18" s="192"/>
      <c r="FK18" s="192"/>
      <c r="FL18" s="192"/>
      <c r="FM18" s="192"/>
      <c r="FN18" s="192"/>
      <c r="FO18" s="192"/>
      <c r="FP18" s="192"/>
      <c r="FQ18" s="192"/>
      <c r="FR18" s="192"/>
      <c r="FS18" s="192"/>
      <c r="FT18" s="192"/>
      <c r="FU18" s="192"/>
      <c r="FV18" s="192"/>
      <c r="FW18" s="192"/>
      <c r="FX18" s="192"/>
      <c r="FY18" s="192"/>
    </row>
    <row r="19" spans="1:183" x14ac:dyDescent="0.25">
      <c r="B19" t="s">
        <v>60</v>
      </c>
      <c r="C19" s="208">
        <v>43899</v>
      </c>
      <c r="D19" s="51">
        <f>C19+1</f>
        <v>43900</v>
      </c>
      <c r="E19" s="51">
        <f>D19+1</f>
        <v>43901</v>
      </c>
      <c r="F19" s="51">
        <f t="shared" ref="F19:BQ19" si="22">E19+1</f>
        <v>43902</v>
      </c>
      <c r="G19" s="51">
        <f t="shared" si="22"/>
        <v>43903</v>
      </c>
      <c r="H19" s="51">
        <f t="shared" si="22"/>
        <v>43904</v>
      </c>
      <c r="I19" s="68">
        <f t="shared" si="22"/>
        <v>43905</v>
      </c>
      <c r="J19" s="51">
        <f t="shared" si="22"/>
        <v>43906</v>
      </c>
      <c r="K19" s="51">
        <f t="shared" si="22"/>
        <v>43907</v>
      </c>
      <c r="L19" s="51">
        <f t="shared" si="22"/>
        <v>43908</v>
      </c>
      <c r="M19" s="51">
        <f t="shared" si="22"/>
        <v>43909</v>
      </c>
      <c r="N19" s="51">
        <f t="shared" si="22"/>
        <v>43910</v>
      </c>
      <c r="O19" s="51">
        <f t="shared" si="22"/>
        <v>43911</v>
      </c>
      <c r="P19" s="68">
        <f t="shared" si="22"/>
        <v>43912</v>
      </c>
      <c r="Q19" s="51">
        <f t="shared" si="22"/>
        <v>43913</v>
      </c>
      <c r="R19" s="51">
        <f t="shared" si="22"/>
        <v>43914</v>
      </c>
      <c r="S19" s="51">
        <f t="shared" si="22"/>
        <v>43915</v>
      </c>
      <c r="T19" s="51">
        <f t="shared" si="22"/>
        <v>43916</v>
      </c>
      <c r="U19" s="51">
        <f t="shared" si="22"/>
        <v>43917</v>
      </c>
      <c r="V19" s="51">
        <f t="shared" si="22"/>
        <v>43918</v>
      </c>
      <c r="W19" s="68">
        <f t="shared" si="22"/>
        <v>43919</v>
      </c>
      <c r="X19" s="51">
        <f t="shared" si="22"/>
        <v>43920</v>
      </c>
      <c r="Y19" s="51">
        <f t="shared" si="22"/>
        <v>43921</v>
      </c>
      <c r="Z19" s="51">
        <f t="shared" si="22"/>
        <v>43922</v>
      </c>
      <c r="AA19" s="51">
        <f t="shared" si="22"/>
        <v>43923</v>
      </c>
      <c r="AB19" s="51">
        <f t="shared" si="22"/>
        <v>43924</v>
      </c>
      <c r="AC19" s="51">
        <f t="shared" si="22"/>
        <v>43925</v>
      </c>
      <c r="AD19" s="68">
        <f t="shared" si="22"/>
        <v>43926</v>
      </c>
      <c r="AE19" s="51">
        <f t="shared" si="22"/>
        <v>43927</v>
      </c>
      <c r="AF19" s="51">
        <f t="shared" si="22"/>
        <v>43928</v>
      </c>
      <c r="AG19" s="51">
        <f t="shared" si="22"/>
        <v>43929</v>
      </c>
      <c r="AH19" s="51">
        <f t="shared" si="22"/>
        <v>43930</v>
      </c>
      <c r="AI19" s="51">
        <f t="shared" si="22"/>
        <v>43931</v>
      </c>
      <c r="AJ19" s="159">
        <f t="shared" si="22"/>
        <v>43932</v>
      </c>
      <c r="AK19" s="68">
        <f t="shared" si="22"/>
        <v>43933</v>
      </c>
      <c r="AL19" s="51">
        <f t="shared" si="22"/>
        <v>43934</v>
      </c>
      <c r="AM19" s="51">
        <f t="shared" si="22"/>
        <v>43935</v>
      </c>
      <c r="AN19" s="51">
        <f t="shared" si="22"/>
        <v>43936</v>
      </c>
      <c r="AO19" s="51">
        <f t="shared" si="22"/>
        <v>43937</v>
      </c>
      <c r="AP19" s="51">
        <f t="shared" si="22"/>
        <v>43938</v>
      </c>
      <c r="AQ19" s="159">
        <f t="shared" si="22"/>
        <v>43939</v>
      </c>
      <c r="AR19" s="68">
        <f t="shared" si="22"/>
        <v>43940</v>
      </c>
      <c r="AS19" s="51">
        <f t="shared" si="22"/>
        <v>43941</v>
      </c>
      <c r="AT19" s="51">
        <f t="shared" si="22"/>
        <v>43942</v>
      </c>
      <c r="AU19" s="51">
        <f t="shared" si="22"/>
        <v>43943</v>
      </c>
      <c r="AV19" s="51">
        <f t="shared" si="22"/>
        <v>43944</v>
      </c>
      <c r="AW19" s="51">
        <f t="shared" si="22"/>
        <v>43945</v>
      </c>
      <c r="AX19" s="159">
        <f t="shared" si="22"/>
        <v>43946</v>
      </c>
      <c r="AY19" s="68">
        <f t="shared" si="22"/>
        <v>43947</v>
      </c>
      <c r="AZ19" s="51">
        <f t="shared" si="22"/>
        <v>43948</v>
      </c>
      <c r="BA19" s="51">
        <f t="shared" si="22"/>
        <v>43949</v>
      </c>
      <c r="BB19" s="51">
        <f t="shared" si="22"/>
        <v>43950</v>
      </c>
      <c r="BC19" s="51">
        <f t="shared" si="22"/>
        <v>43951</v>
      </c>
      <c r="BD19" s="51">
        <f t="shared" si="22"/>
        <v>43952</v>
      </c>
      <c r="BE19" s="159">
        <f t="shared" si="22"/>
        <v>43953</v>
      </c>
      <c r="BF19" s="68">
        <f t="shared" si="22"/>
        <v>43954</v>
      </c>
      <c r="BG19" s="51">
        <f t="shared" si="22"/>
        <v>43955</v>
      </c>
      <c r="BH19" s="51">
        <f t="shared" si="22"/>
        <v>43956</v>
      </c>
      <c r="BI19" s="51">
        <f t="shared" si="22"/>
        <v>43957</v>
      </c>
      <c r="BJ19" s="51">
        <f t="shared" si="22"/>
        <v>43958</v>
      </c>
      <c r="BK19" s="51">
        <f t="shared" si="22"/>
        <v>43959</v>
      </c>
      <c r="BL19" s="159">
        <f t="shared" si="22"/>
        <v>43960</v>
      </c>
      <c r="BM19" s="68">
        <f t="shared" si="22"/>
        <v>43961</v>
      </c>
      <c r="BN19" s="51">
        <f t="shared" si="22"/>
        <v>43962</v>
      </c>
      <c r="BO19" s="51">
        <f t="shared" si="22"/>
        <v>43963</v>
      </c>
      <c r="BP19" s="51">
        <f t="shared" si="22"/>
        <v>43964</v>
      </c>
      <c r="BQ19" s="51">
        <f t="shared" si="22"/>
        <v>43965</v>
      </c>
      <c r="BR19" s="51">
        <f t="shared" ref="BR19:EC19" si="23">BQ19+1</f>
        <v>43966</v>
      </c>
      <c r="BS19" s="51">
        <f t="shared" si="23"/>
        <v>43967</v>
      </c>
      <c r="BT19" s="68">
        <f t="shared" si="23"/>
        <v>43968</v>
      </c>
      <c r="BU19" s="51">
        <f t="shared" si="23"/>
        <v>43969</v>
      </c>
      <c r="BV19" s="51">
        <f t="shared" si="23"/>
        <v>43970</v>
      </c>
      <c r="BW19" s="51">
        <f t="shared" si="23"/>
        <v>43971</v>
      </c>
      <c r="BX19" s="51">
        <f t="shared" si="23"/>
        <v>43972</v>
      </c>
      <c r="BY19" s="51">
        <f t="shared" si="23"/>
        <v>43973</v>
      </c>
      <c r="BZ19" s="51">
        <f t="shared" si="23"/>
        <v>43974</v>
      </c>
      <c r="CA19" s="68">
        <f t="shared" si="23"/>
        <v>43975</v>
      </c>
      <c r="CB19" s="51">
        <f t="shared" si="23"/>
        <v>43976</v>
      </c>
      <c r="CC19" s="51">
        <f t="shared" si="23"/>
        <v>43977</v>
      </c>
      <c r="CD19" s="51">
        <f t="shared" si="23"/>
        <v>43978</v>
      </c>
      <c r="CE19" s="51">
        <f t="shared" si="23"/>
        <v>43979</v>
      </c>
      <c r="CF19" s="51">
        <f t="shared" si="23"/>
        <v>43980</v>
      </c>
      <c r="CG19" s="51">
        <f t="shared" si="23"/>
        <v>43981</v>
      </c>
      <c r="CH19" s="68">
        <f t="shared" si="23"/>
        <v>43982</v>
      </c>
      <c r="CI19" s="51">
        <f t="shared" si="23"/>
        <v>43983</v>
      </c>
      <c r="CJ19" s="51">
        <f t="shared" si="23"/>
        <v>43984</v>
      </c>
      <c r="CK19" s="51">
        <f t="shared" si="23"/>
        <v>43985</v>
      </c>
      <c r="CL19" s="51">
        <f t="shared" si="23"/>
        <v>43986</v>
      </c>
      <c r="CM19" s="51">
        <f t="shared" si="23"/>
        <v>43987</v>
      </c>
      <c r="CN19" s="51">
        <f t="shared" si="23"/>
        <v>43988</v>
      </c>
      <c r="CO19" s="68">
        <f t="shared" si="23"/>
        <v>43989</v>
      </c>
      <c r="CP19" s="51">
        <f t="shared" si="23"/>
        <v>43990</v>
      </c>
      <c r="CQ19" s="51">
        <f t="shared" si="23"/>
        <v>43991</v>
      </c>
      <c r="CR19" s="51">
        <f t="shared" si="23"/>
        <v>43992</v>
      </c>
      <c r="CS19" s="51">
        <f t="shared" si="23"/>
        <v>43993</v>
      </c>
      <c r="CT19" s="51">
        <f t="shared" si="23"/>
        <v>43994</v>
      </c>
      <c r="CU19" s="51">
        <f t="shared" si="23"/>
        <v>43995</v>
      </c>
      <c r="CV19" s="68">
        <f t="shared" si="23"/>
        <v>43996</v>
      </c>
      <c r="CW19" s="51">
        <f t="shared" si="23"/>
        <v>43997</v>
      </c>
      <c r="CX19" s="51">
        <f t="shared" si="23"/>
        <v>43998</v>
      </c>
      <c r="CY19" s="51">
        <f t="shared" si="23"/>
        <v>43999</v>
      </c>
      <c r="CZ19" s="51">
        <f t="shared" si="23"/>
        <v>44000</v>
      </c>
      <c r="DA19" s="51">
        <f t="shared" si="23"/>
        <v>44001</v>
      </c>
      <c r="DB19" s="51">
        <f t="shared" si="23"/>
        <v>44002</v>
      </c>
      <c r="DC19" s="51">
        <f t="shared" si="23"/>
        <v>44003</v>
      </c>
      <c r="DD19" s="68">
        <f t="shared" si="23"/>
        <v>44004</v>
      </c>
      <c r="DE19" s="51">
        <f t="shared" si="23"/>
        <v>44005</v>
      </c>
      <c r="DF19" s="51">
        <f t="shared" si="23"/>
        <v>44006</v>
      </c>
      <c r="DG19" s="51">
        <f t="shared" si="23"/>
        <v>44007</v>
      </c>
      <c r="DH19" s="51">
        <f t="shared" si="23"/>
        <v>44008</v>
      </c>
      <c r="DI19" s="51">
        <f t="shared" si="23"/>
        <v>44009</v>
      </c>
      <c r="DJ19" s="51">
        <f t="shared" si="23"/>
        <v>44010</v>
      </c>
      <c r="DK19" s="68">
        <f t="shared" si="23"/>
        <v>44011</v>
      </c>
      <c r="DL19" s="51">
        <f t="shared" si="23"/>
        <v>44012</v>
      </c>
      <c r="DM19" s="51">
        <f t="shared" si="23"/>
        <v>44013</v>
      </c>
      <c r="DN19" s="51">
        <f t="shared" si="23"/>
        <v>44014</v>
      </c>
      <c r="DO19" s="51">
        <f t="shared" si="23"/>
        <v>44015</v>
      </c>
      <c r="DP19" s="51">
        <f t="shared" si="23"/>
        <v>44016</v>
      </c>
      <c r="DQ19" s="51">
        <f t="shared" si="23"/>
        <v>44017</v>
      </c>
      <c r="DR19" s="51">
        <f t="shared" si="23"/>
        <v>44018</v>
      </c>
      <c r="DS19" s="51">
        <f t="shared" si="23"/>
        <v>44019</v>
      </c>
      <c r="DT19" s="51">
        <f t="shared" si="23"/>
        <v>44020</v>
      </c>
      <c r="DU19" s="51">
        <f t="shared" si="23"/>
        <v>44021</v>
      </c>
      <c r="DV19" s="51">
        <f t="shared" si="23"/>
        <v>44022</v>
      </c>
      <c r="DW19" s="51">
        <f t="shared" si="23"/>
        <v>44023</v>
      </c>
      <c r="DX19" s="51">
        <f t="shared" si="23"/>
        <v>44024</v>
      </c>
      <c r="DY19" s="51">
        <f t="shared" si="23"/>
        <v>44025</v>
      </c>
      <c r="DZ19" s="51">
        <f t="shared" si="23"/>
        <v>44026</v>
      </c>
      <c r="EA19" s="51">
        <f t="shared" si="23"/>
        <v>44027</v>
      </c>
      <c r="EB19" s="51">
        <f t="shared" si="23"/>
        <v>44028</v>
      </c>
      <c r="EC19" s="51">
        <f t="shared" si="23"/>
        <v>44029</v>
      </c>
      <c r="ED19" s="51">
        <f t="shared" ref="ED19:FY19" si="24">EC19+1</f>
        <v>44030</v>
      </c>
      <c r="EE19" s="51">
        <f t="shared" si="24"/>
        <v>44031</v>
      </c>
      <c r="EF19" s="51">
        <f t="shared" si="24"/>
        <v>44032</v>
      </c>
      <c r="EG19" s="51">
        <f t="shared" si="24"/>
        <v>44033</v>
      </c>
      <c r="EH19" s="51">
        <f t="shared" si="24"/>
        <v>44034</v>
      </c>
      <c r="EI19" s="51">
        <f t="shared" si="24"/>
        <v>44035</v>
      </c>
      <c r="EJ19" s="51">
        <f t="shared" si="24"/>
        <v>44036</v>
      </c>
      <c r="EK19" s="51">
        <f t="shared" si="24"/>
        <v>44037</v>
      </c>
      <c r="EL19" s="51">
        <f t="shared" si="24"/>
        <v>44038</v>
      </c>
      <c r="EM19" s="51">
        <f t="shared" si="24"/>
        <v>44039</v>
      </c>
      <c r="EN19" s="51">
        <f t="shared" si="24"/>
        <v>44040</v>
      </c>
      <c r="EO19" s="51">
        <f t="shared" si="24"/>
        <v>44041</v>
      </c>
      <c r="EP19" s="51">
        <f t="shared" si="24"/>
        <v>44042</v>
      </c>
      <c r="EQ19" s="51">
        <f t="shared" si="24"/>
        <v>44043</v>
      </c>
      <c r="ER19" s="51">
        <f t="shared" si="24"/>
        <v>44044</v>
      </c>
      <c r="ES19" s="51">
        <f t="shared" si="24"/>
        <v>44045</v>
      </c>
      <c r="ET19" s="51">
        <f t="shared" si="24"/>
        <v>44046</v>
      </c>
      <c r="EU19" s="51">
        <f t="shared" si="24"/>
        <v>44047</v>
      </c>
      <c r="EV19" s="51">
        <f t="shared" si="24"/>
        <v>44048</v>
      </c>
      <c r="EW19" s="51">
        <f t="shared" si="24"/>
        <v>44049</v>
      </c>
      <c r="EX19" s="51">
        <f t="shared" si="24"/>
        <v>44050</v>
      </c>
      <c r="EY19" s="51">
        <f t="shared" si="24"/>
        <v>44051</v>
      </c>
      <c r="EZ19" s="51">
        <f t="shared" si="24"/>
        <v>44052</v>
      </c>
      <c r="FA19" s="51">
        <f t="shared" si="24"/>
        <v>44053</v>
      </c>
      <c r="FB19" s="51">
        <f t="shared" si="24"/>
        <v>44054</v>
      </c>
      <c r="FC19" s="51">
        <f t="shared" si="24"/>
        <v>44055</v>
      </c>
      <c r="FD19" s="51">
        <f t="shared" si="24"/>
        <v>44056</v>
      </c>
      <c r="FE19" s="51">
        <f t="shared" si="24"/>
        <v>44057</v>
      </c>
      <c r="FF19" s="51">
        <f t="shared" si="24"/>
        <v>44058</v>
      </c>
      <c r="FG19" s="51">
        <f t="shared" si="24"/>
        <v>44059</v>
      </c>
      <c r="FH19" s="51">
        <f t="shared" si="24"/>
        <v>44060</v>
      </c>
      <c r="FI19" s="51">
        <f t="shared" si="24"/>
        <v>44061</v>
      </c>
      <c r="FJ19" s="51">
        <f t="shared" si="24"/>
        <v>44062</v>
      </c>
      <c r="FK19" s="51">
        <f t="shared" si="24"/>
        <v>44063</v>
      </c>
      <c r="FL19" s="51">
        <f t="shared" si="24"/>
        <v>44064</v>
      </c>
      <c r="FM19" s="51">
        <f t="shared" si="24"/>
        <v>44065</v>
      </c>
      <c r="FN19" s="51">
        <f t="shared" si="24"/>
        <v>44066</v>
      </c>
      <c r="FO19" s="51">
        <f t="shared" si="24"/>
        <v>44067</v>
      </c>
      <c r="FP19" s="51">
        <f t="shared" si="24"/>
        <v>44068</v>
      </c>
      <c r="FQ19" s="51">
        <f t="shared" si="24"/>
        <v>44069</v>
      </c>
      <c r="FR19" s="51">
        <f t="shared" si="24"/>
        <v>44070</v>
      </c>
      <c r="FS19" s="51">
        <f t="shared" si="24"/>
        <v>44071</v>
      </c>
      <c r="FT19" s="51">
        <f t="shared" si="24"/>
        <v>44072</v>
      </c>
      <c r="FU19" s="51">
        <f t="shared" si="24"/>
        <v>44073</v>
      </c>
      <c r="FV19" s="51">
        <f t="shared" si="24"/>
        <v>44074</v>
      </c>
      <c r="FW19" s="51">
        <f t="shared" si="24"/>
        <v>44075</v>
      </c>
      <c r="FX19" s="51">
        <f t="shared" si="24"/>
        <v>44076</v>
      </c>
      <c r="FY19" s="51">
        <f t="shared" si="24"/>
        <v>44077</v>
      </c>
    </row>
    <row r="20" spans="1:183" s="76" customFormat="1" x14ac:dyDescent="0.25">
      <c r="A20" s="101" t="s">
        <v>81</v>
      </c>
      <c r="C20" s="93">
        <f t="shared" ref="C20:BN20" si="25">C21+C23+C25</f>
        <v>113.4247062383008</v>
      </c>
      <c r="D20" s="93">
        <f t="shared" si="25"/>
        <v>149.72061223455705</v>
      </c>
      <c r="E20" s="93">
        <f t="shared" si="25"/>
        <v>197.63120814961533</v>
      </c>
      <c r="F20" s="93">
        <f t="shared" si="25"/>
        <v>260.87319475749229</v>
      </c>
      <c r="G20" s="93">
        <f t="shared" si="25"/>
        <v>344.35261707988985</v>
      </c>
      <c r="H20" s="93">
        <f t="shared" si="25"/>
        <v>454.54545454545462</v>
      </c>
      <c r="I20" s="93">
        <f t="shared" si="25"/>
        <v>600</v>
      </c>
      <c r="J20" s="76">
        <f t="shared" si="25"/>
        <v>615.48115682714706</v>
      </c>
      <c r="K20" s="76">
        <f t="shared" si="25"/>
        <v>634.12111170906815</v>
      </c>
      <c r="L20" s="76">
        <f t="shared" si="25"/>
        <v>656.92595474367158</v>
      </c>
      <c r="M20" s="76">
        <f t="shared" si="25"/>
        <v>685.22032108749602</v>
      </c>
      <c r="N20" s="76">
        <f t="shared" si="25"/>
        <v>720.74684169515251</v>
      </c>
      <c r="O20" s="76">
        <f t="shared" si="25"/>
        <v>765.79559064479656</v>
      </c>
      <c r="P20" s="103">
        <f t="shared" si="25"/>
        <v>823.37177937090451</v>
      </c>
      <c r="Q20" s="76">
        <f t="shared" si="25"/>
        <v>894.7908441979572</v>
      </c>
      <c r="R20" s="76">
        <f t="shared" si="25"/>
        <v>956.92943134236077</v>
      </c>
      <c r="S20" s="76">
        <f t="shared" si="25"/>
        <v>1008.8404344721793</v>
      </c>
      <c r="T20" s="76">
        <f t="shared" si="25"/>
        <v>1046.8956586278068</v>
      </c>
      <c r="U20" s="76">
        <f t="shared" si="25"/>
        <v>1066.3092055912091</v>
      </c>
      <c r="V20" s="76">
        <f t="shared" si="25"/>
        <v>1060.7694851898837</v>
      </c>
      <c r="W20" s="103">
        <f t="shared" si="25"/>
        <v>1021.9554010023837</v>
      </c>
      <c r="X20" s="76">
        <f t="shared" si="25"/>
        <v>1009.6897346119594</v>
      </c>
      <c r="Y20" s="76">
        <f t="shared" si="25"/>
        <v>1003.4118631904161</v>
      </c>
      <c r="Z20" s="76">
        <f t="shared" si="25"/>
        <v>999.27826924550698</v>
      </c>
      <c r="AA20" s="76">
        <f t="shared" si="25"/>
        <v>994.83345960206191</v>
      </c>
      <c r="AB20" s="76">
        <f t="shared" si="25"/>
        <v>986.80211083570487</v>
      </c>
      <c r="AC20" s="76">
        <f t="shared" si="25"/>
        <v>970.82949030991063</v>
      </c>
      <c r="AD20" s="103">
        <f t="shared" si="25"/>
        <v>941.14023728654422</v>
      </c>
      <c r="AE20" s="76">
        <f t="shared" si="25"/>
        <v>959.94975609258699</v>
      </c>
      <c r="AF20" s="76">
        <f t="shared" si="25"/>
        <v>970.8335911692393</v>
      </c>
      <c r="AG20" s="76">
        <f t="shared" si="25"/>
        <v>975.11668403757994</v>
      </c>
      <c r="AH20" s="76">
        <f t="shared" si="25"/>
        <v>973.76845109611395</v>
      </c>
      <c r="AI20" s="76">
        <f t="shared" si="25"/>
        <v>967.76664885245088</v>
      </c>
      <c r="AJ20" s="160">
        <f t="shared" si="25"/>
        <v>958.09646341151165</v>
      </c>
      <c r="AK20" s="103">
        <f t="shared" si="25"/>
        <v>945.74957083009667</v>
      </c>
      <c r="AL20" s="76">
        <f t="shared" si="25"/>
        <v>931.99887732744901</v>
      </c>
      <c r="AM20" s="76">
        <f t="shared" si="25"/>
        <v>918.94157994668478</v>
      </c>
      <c r="AN20" s="76">
        <f t="shared" si="25"/>
        <v>905.62577219967693</v>
      </c>
      <c r="AO20" s="76">
        <f t="shared" si="25"/>
        <v>891.55224224796905</v>
      </c>
      <c r="AP20" s="76">
        <f t="shared" si="25"/>
        <v>876.61169665221439</v>
      </c>
      <c r="AQ20" s="160">
        <f t="shared" si="25"/>
        <v>861.18232984009023</v>
      </c>
      <c r="AR20" s="103">
        <f t="shared" si="25"/>
        <v>846.25796449503275</v>
      </c>
      <c r="AS20" s="76">
        <f t="shared" si="25"/>
        <v>844.33546804652531</v>
      </c>
      <c r="AT20" s="76">
        <f t="shared" si="25"/>
        <v>840.13549147062349</v>
      </c>
      <c r="AU20" s="76">
        <f t="shared" si="25"/>
        <v>834.11415839987694</v>
      </c>
      <c r="AV20" s="76">
        <f t="shared" si="25"/>
        <v>826.64906377315299</v>
      </c>
      <c r="AW20" s="76">
        <f t="shared" si="25"/>
        <v>818.06846353087121</v>
      </c>
      <c r="AX20" s="160">
        <f t="shared" si="25"/>
        <v>808.70808150321045</v>
      </c>
      <c r="AY20" s="178">
        <f t="shared" si="25"/>
        <v>798.98490387244181</v>
      </c>
      <c r="AZ20" s="76">
        <f t="shared" si="25"/>
        <v>789.49192150800332</v>
      </c>
      <c r="BA20" s="76">
        <f t="shared" si="25"/>
        <v>780.27318436042538</v>
      </c>
      <c r="BB20" s="76">
        <f t="shared" si="25"/>
        <v>771.27101703269739</v>
      </c>
      <c r="BC20" s="76">
        <f t="shared" si="25"/>
        <v>762.5006968975913</v>
      </c>
      <c r="BD20" s="76">
        <f t="shared" si="25"/>
        <v>754.0211207579797</v>
      </c>
      <c r="BE20" s="160">
        <f t="shared" si="25"/>
        <v>745.90533930632796</v>
      </c>
      <c r="BF20" s="103">
        <f t="shared" si="25"/>
        <v>738.20785176981792</v>
      </c>
      <c r="BG20" s="76">
        <f t="shared" si="25"/>
        <v>730.93024484799605</v>
      </c>
      <c r="BH20" s="76">
        <f t="shared" si="25"/>
        <v>723.24687497853404</v>
      </c>
      <c r="BI20" s="76">
        <f t="shared" si="25"/>
        <v>715.32377336673039</v>
      </c>
      <c r="BJ20" s="76">
        <f t="shared" si="25"/>
        <v>707.31505607724046</v>
      </c>
      <c r="BK20" s="76">
        <f t="shared" si="25"/>
        <v>699.3634650532573</v>
      </c>
      <c r="BL20" s="160">
        <f t="shared" si="25"/>
        <v>691.59681677683966</v>
      </c>
      <c r="BM20" s="103">
        <f t="shared" si="25"/>
        <v>684.11630267107137</v>
      </c>
      <c r="BN20" s="76">
        <f t="shared" si="25"/>
        <v>676.97337684286299</v>
      </c>
      <c r="BO20" s="76">
        <f t="shared" ref="BO20:DZ20" si="26">BO21+BO23+BO25</f>
        <v>669.85269749187148</v>
      </c>
      <c r="BP20" s="76">
        <f t="shared" si="26"/>
        <v>662.75453877772622</v>
      </c>
      <c r="BQ20" s="76">
        <f t="shared" si="26"/>
        <v>655.6872007190733</v>
      </c>
      <c r="BR20" s="76">
        <f t="shared" si="26"/>
        <v>648.66308677204586</v>
      </c>
      <c r="BS20" s="76">
        <f t="shared" si="26"/>
        <v>641.69577520803102</v>
      </c>
      <c r="BT20" s="103">
        <f t="shared" si="26"/>
        <v>634.79730082071603</v>
      </c>
      <c r="BU20" s="76">
        <f t="shared" si="26"/>
        <v>627.97465640166797</v>
      </c>
      <c r="BV20" s="76">
        <f t="shared" si="26"/>
        <v>621.22420919121782</v>
      </c>
      <c r="BW20" s="76">
        <f t="shared" si="26"/>
        <v>614.56971732437569</v>
      </c>
      <c r="BX20" s="76">
        <f t="shared" si="26"/>
        <v>608.02495522455229</v>
      </c>
      <c r="BY20" s="76">
        <f t="shared" si="26"/>
        <v>601.593323159752</v>
      </c>
      <c r="BZ20" s="76">
        <f t="shared" si="26"/>
        <v>595.267968200327</v>
      </c>
      <c r="CA20" s="103">
        <f t="shared" si="26"/>
        <v>589.03260333817548</v>
      </c>
      <c r="CB20" s="76">
        <f t="shared" si="26"/>
        <v>582.86368195296814</v>
      </c>
      <c r="CC20" s="76">
        <f t="shared" si="26"/>
        <v>576.73466766719571</v>
      </c>
      <c r="CD20" s="76">
        <f t="shared" si="26"/>
        <v>570.66061019195365</v>
      </c>
      <c r="CE20" s="76">
        <f t="shared" si="26"/>
        <v>564.65462832688536</v>
      </c>
      <c r="CF20" s="76">
        <f t="shared" si="26"/>
        <v>558.72668346136084</v>
      </c>
      <c r="CG20" s="76">
        <f t="shared" si="26"/>
        <v>552.88259093342913</v>
      </c>
      <c r="CH20" s="103">
        <f t="shared" si="26"/>
        <v>547.12335110151571</v>
      </c>
      <c r="CI20" s="76">
        <f t="shared" si="26"/>
        <v>541.44505736991027</v>
      </c>
      <c r="CJ20" s="76">
        <f t="shared" si="26"/>
        <v>535.83985182342769</v>
      </c>
      <c r="CK20" s="76">
        <f t="shared" si="26"/>
        <v>530.30615099809961</v>
      </c>
      <c r="CL20" s="76">
        <f t="shared" si="26"/>
        <v>524.84207200316962</v>
      </c>
      <c r="CM20" s="76">
        <f t="shared" si="26"/>
        <v>519.44574537067649</v>
      </c>
      <c r="CN20" s="76">
        <f t="shared" si="26"/>
        <v>514.11563335027188</v>
      </c>
      <c r="CO20" s="103">
        <f t="shared" si="26"/>
        <v>508.85081851407551</v>
      </c>
      <c r="CP20" s="76">
        <f t="shared" si="26"/>
        <v>503.65124291164187</v>
      </c>
      <c r="CQ20" s="76">
        <f t="shared" si="26"/>
        <v>498.51788330532884</v>
      </c>
      <c r="CR20" s="76">
        <f t="shared" si="26"/>
        <v>493.45287529471489</v>
      </c>
      <c r="CS20" s="76">
        <f t="shared" si="26"/>
        <v>488.45660146666881</v>
      </c>
      <c r="CT20" s="76">
        <f t="shared" si="26"/>
        <v>483.5280422389564</v>
      </c>
      <c r="CU20" s="76">
        <f t="shared" si="26"/>
        <v>478.66525157089302</v>
      </c>
      <c r="CV20" s="103">
        <f t="shared" si="26"/>
        <v>473.86592754424453</v>
      </c>
      <c r="CW20" s="76">
        <f t="shared" si="26"/>
        <v>469.12803472808923</v>
      </c>
      <c r="CX20" s="76">
        <f t="shared" si="26"/>
        <v>464.45039955102283</v>
      </c>
      <c r="CY20" s="76">
        <f t="shared" si="26"/>
        <v>459.83314839005089</v>
      </c>
      <c r="CZ20" s="76">
        <f t="shared" si="26"/>
        <v>455.27632158268699</v>
      </c>
      <c r="DA20" s="76">
        <f t="shared" si="26"/>
        <v>450.77978461598263</v>
      </c>
      <c r="DB20" s="76">
        <f t="shared" si="26"/>
        <v>446.343181370352</v>
      </c>
      <c r="DC20" s="76">
        <f t="shared" si="26"/>
        <v>441.96593470569877</v>
      </c>
      <c r="DD20" s="103">
        <f t="shared" si="26"/>
        <v>437.64729702700544</v>
      </c>
      <c r="DE20" s="76">
        <f t="shared" si="26"/>
        <v>433.38644400059439</v>
      </c>
      <c r="DF20" s="76">
        <f t="shared" si="26"/>
        <v>429.18258598223554</v>
      </c>
      <c r="DG20" s="76">
        <f t="shared" si="26"/>
        <v>425.03483935112234</v>
      </c>
      <c r="DH20" s="76">
        <f t="shared" si="26"/>
        <v>420.94234438265715</v>
      </c>
      <c r="DI20" s="76">
        <f t="shared" si="26"/>
        <v>416.90434362228524</v>
      </c>
      <c r="DJ20" s="76">
        <f t="shared" si="26"/>
        <v>412.92021603288265</v>
      </c>
      <c r="DK20" s="103">
        <f t="shared" si="26"/>
        <v>408.98946560856911</v>
      </c>
      <c r="DL20" s="76">
        <f t="shared" si="26"/>
        <v>405.11166678048517</v>
      </c>
      <c r="DM20" s="76">
        <f t="shared" si="26"/>
        <v>401.28637390805488</v>
      </c>
      <c r="DN20" s="76">
        <f t="shared" si="26"/>
        <v>397.51300810341587</v>
      </c>
      <c r="DO20" s="76">
        <f t="shared" si="26"/>
        <v>393.79089880916314</v>
      </c>
      <c r="DP20" s="76">
        <f t="shared" si="26"/>
        <v>390.11933320989573</v>
      </c>
      <c r="DQ20" s="76">
        <f t="shared" si="26"/>
        <v>386.49760382474614</v>
      </c>
      <c r="DR20" s="76">
        <f t="shared" si="26"/>
        <v>382.92504461275541</v>
      </c>
      <c r="DS20" s="76">
        <f t="shared" si="26"/>
        <v>379.40104673612603</v>
      </c>
      <c r="DT20" s="76">
        <f t="shared" si="26"/>
        <v>375.92504782770999</v>
      </c>
      <c r="DU20" s="76">
        <f t="shared" si="26"/>
        <v>372.49649433116758</v>
      </c>
      <c r="DV20" s="76">
        <f t="shared" si="26"/>
        <v>369.11483823191463</v>
      </c>
      <c r="DW20" s="76">
        <f t="shared" si="26"/>
        <v>365.7795318457276</v>
      </c>
      <c r="DX20" s="76">
        <f t="shared" si="26"/>
        <v>362.49002295477334</v>
      </c>
      <c r="DY20" s="76">
        <f t="shared" si="26"/>
        <v>359.24575187540484</v>
      </c>
      <c r="DZ20" s="76">
        <f t="shared" si="26"/>
        <v>356.04615117643351</v>
      </c>
      <c r="EA20" s="76">
        <f t="shared" ref="EA20:FY20" si="27">EA21+EA23+EA25</f>
        <v>352.89064798102913</v>
      </c>
      <c r="EB20" s="76">
        <f t="shared" si="27"/>
        <v>349.77866840244542</v>
      </c>
      <c r="EC20" s="76">
        <f t="shared" si="27"/>
        <v>346.70964958311299</v>
      </c>
      <c r="ED20" s="76">
        <f t="shared" si="27"/>
        <v>343.68304570226354</v>
      </c>
      <c r="EE20" s="76">
        <f t="shared" si="27"/>
        <v>340.6983282384781</v>
      </c>
      <c r="EF20" s="76">
        <f t="shared" si="27"/>
        <v>337.75498175214136</v>
      </c>
      <c r="EG20" s="76">
        <f t="shared" si="27"/>
        <v>334.85249727963253</v>
      </c>
      <c r="EH20" s="76">
        <f t="shared" si="27"/>
        <v>331.99036603147238</v>
      </c>
      <c r="EI20" s="76">
        <f t="shared" si="27"/>
        <v>329.16807630902986</v>
      </c>
      <c r="EJ20" s="76">
        <f t="shared" si="27"/>
        <v>326.38511621111184</v>
      </c>
      <c r="EK20" s="76">
        <f t="shared" si="27"/>
        <v>323.64097657334344</v>
      </c>
      <c r="EL20" s="76">
        <f t="shared" si="27"/>
        <v>320.93515353133216</v>
      </c>
      <c r="EM20" s="76">
        <f t="shared" si="27"/>
        <v>318.26715021644634</v>
      </c>
      <c r="EN20" s="76">
        <f t="shared" si="27"/>
        <v>315.63647734815117</v>
      </c>
      <c r="EO20" s="76">
        <f t="shared" si="27"/>
        <v>313.04265285465277</v>
      </c>
      <c r="EP20" s="76">
        <f t="shared" si="27"/>
        <v>310.48520105924547</v>
      </c>
      <c r="EQ20" s="76">
        <f t="shared" si="27"/>
        <v>307.9636522740804</v>
      </c>
      <c r="ER20" s="76">
        <f t="shared" si="27"/>
        <v>305.47754191403197</v>
      </c>
      <c r="ES20" s="76">
        <f t="shared" si="27"/>
        <v>303.02640960097199</v>
      </c>
      <c r="ET20" s="76">
        <f t="shared" si="27"/>
        <v>300.60979859814961</v>
      </c>
      <c r="EU20" s="76">
        <f t="shared" si="27"/>
        <v>298.22725574690969</v>
      </c>
      <c r="EV20" s="76">
        <f t="shared" si="27"/>
        <v>295.87833190043295</v>
      </c>
      <c r="EW20" s="76">
        <f t="shared" si="27"/>
        <v>293.56258268474056</v>
      </c>
      <c r="EX20" s="76">
        <f t="shared" si="27"/>
        <v>291.27956928384748</v>
      </c>
      <c r="EY20" s="76">
        <f t="shared" si="27"/>
        <v>289.02885870488342</v>
      </c>
      <c r="EZ20" s="76">
        <f t="shared" si="27"/>
        <v>286.81002361706641</v>
      </c>
      <c r="FA20" s="76">
        <f t="shared" si="27"/>
        <v>284.62264193408146</v>
      </c>
      <c r="FB20" s="76">
        <f t="shared" si="27"/>
        <v>282.46629634064294</v>
      </c>
      <c r="FC20" s="76">
        <f t="shared" si="27"/>
        <v>280.34057394214227</v>
      </c>
      <c r="FD20" s="76">
        <f t="shared" si="27"/>
        <v>278.24506613859529</v>
      </c>
      <c r="FE20" s="76">
        <f t="shared" si="27"/>
        <v>276.17936869886256</v>
      </c>
      <c r="FF20" s="76">
        <f t="shared" si="27"/>
        <v>274.14308186222161</v>
      </c>
      <c r="FG20" s="76">
        <f t="shared" si="27"/>
        <v>272.13581044736861</v>
      </c>
      <c r="FH20" s="76">
        <f t="shared" si="27"/>
        <v>270.15716394150843</v>
      </c>
      <c r="FI20" s="76">
        <f t="shared" si="27"/>
        <v>268.20675654719997</v>
      </c>
      <c r="FJ20" s="76">
        <f t="shared" si="27"/>
        <v>266.2842071770043</v>
      </c>
      <c r="FK20" s="76">
        <f t="shared" si="27"/>
        <v>264.38913939872987</v>
      </c>
      <c r="FL20" s="76">
        <f t="shared" si="27"/>
        <v>262.52118134032952</v>
      </c>
      <c r="FM20" s="76">
        <f t="shared" si="27"/>
        <v>260.67996555955335</v>
      </c>
      <c r="FN20" s="76">
        <f t="shared" si="27"/>
        <v>258.86512892735993</v>
      </c>
      <c r="FO20" s="76">
        <f t="shared" si="27"/>
        <v>257.07631255430044</v>
      </c>
      <c r="FP20" s="76">
        <f t="shared" si="27"/>
        <v>255.3131617668611</v>
      </c>
      <c r="FQ20" s="76">
        <f t="shared" si="27"/>
        <v>253.57532612110271</v>
      </c>
      <c r="FR20" s="76">
        <f t="shared" si="27"/>
        <v>251.86245942828867</v>
      </c>
      <c r="FS20" s="76">
        <f t="shared" si="27"/>
        <v>250.17421976497485</v>
      </c>
      <c r="FT20" s="76">
        <f t="shared" si="27"/>
        <v>248.51026945001612</v>
      </c>
      <c r="FU20" s="76">
        <f t="shared" si="27"/>
        <v>246.87027499672703</v>
      </c>
      <c r="FV20" s="76">
        <f t="shared" si="27"/>
        <v>245.2539070517233</v>
      </c>
      <c r="FW20" s="76">
        <f t="shared" si="27"/>
        <v>243.66084033207281</v>
      </c>
      <c r="FX20" s="76">
        <f t="shared" si="27"/>
        <v>242.09075356938322</v>
      </c>
      <c r="FY20" s="76">
        <f t="shared" si="27"/>
        <v>240.54332946443512</v>
      </c>
      <c r="GA20" s="101" t="s">
        <v>81</v>
      </c>
    </row>
    <row r="21" spans="1:183" s="53" customFormat="1" x14ac:dyDescent="0.25">
      <c r="A21" s="53" t="s">
        <v>82</v>
      </c>
      <c r="C21" s="109">
        <f t="shared" ref="C21:G26" si="28">D21/(1+$V$6)</f>
        <v>95.362237317449271</v>
      </c>
      <c r="D21" s="109">
        <f t="shared" si="28"/>
        <v>125.87815325903304</v>
      </c>
      <c r="E21" s="109">
        <f t="shared" si="28"/>
        <v>166.15916230192363</v>
      </c>
      <c r="F21" s="109">
        <f t="shared" si="28"/>
        <v>219.3300942385392</v>
      </c>
      <c r="G21" s="109">
        <f t="shared" si="28"/>
        <v>289.51572439487177</v>
      </c>
      <c r="H21" s="109">
        <f>I21/(1+$V$6)</f>
        <v>382.16075620123075</v>
      </c>
      <c r="I21" s="82">
        <f>V5*AH6</f>
        <v>504.45219818562458</v>
      </c>
      <c r="J21" s="83">
        <f>I21-C22+J22</f>
        <v>520.2463153769462</v>
      </c>
      <c r="K21" s="83">
        <f t="shared" ref="K21:BV21" si="29">J21-D22+K22</f>
        <v>539.48594984423335</v>
      </c>
      <c r="L21" s="83">
        <f t="shared" si="29"/>
        <v>563.26908626816805</v>
      </c>
      <c r="M21" s="83">
        <f t="shared" si="29"/>
        <v>593.04176432626195</v>
      </c>
      <c r="N21" s="83">
        <f t="shared" si="29"/>
        <v>630.70704809827851</v>
      </c>
      <c r="O21" s="83">
        <f t="shared" si="29"/>
        <v>678.76709357370476</v>
      </c>
      <c r="P21" s="105">
        <f t="shared" si="29"/>
        <v>740.50759811246746</v>
      </c>
      <c r="Q21" s="83">
        <f t="shared" si="29"/>
        <v>805.29116466573942</v>
      </c>
      <c r="R21" s="83">
        <f t="shared" si="29"/>
        <v>861.57935772750318</v>
      </c>
      <c r="S21" s="83">
        <f t="shared" si="29"/>
        <v>908.71291474174427</v>
      </c>
      <c r="T21" s="83">
        <f t="shared" si="29"/>
        <v>943.4435943766955</v>
      </c>
      <c r="U21" s="83">
        <f t="shared" si="29"/>
        <v>961.48704069361577</v>
      </c>
      <c r="V21" s="83">
        <f t="shared" si="29"/>
        <v>957.19370704172275</v>
      </c>
      <c r="W21" s="105">
        <f t="shared" si="29"/>
        <v>923.11640659645877</v>
      </c>
      <c r="X21" s="83">
        <f t="shared" si="29"/>
        <v>912.89753043017924</v>
      </c>
      <c r="Y21" s="83">
        <f t="shared" si="29"/>
        <v>908.17202801156702</v>
      </c>
      <c r="Z21" s="83">
        <f t="shared" si="29"/>
        <v>905.27273721290658</v>
      </c>
      <c r="AA21" s="83">
        <f t="shared" si="29"/>
        <v>901.95264296437836</v>
      </c>
      <c r="AB21" s="83">
        <f t="shared" si="29"/>
        <v>895.21538180209848</v>
      </c>
      <c r="AC21" s="83">
        <f t="shared" si="29"/>
        <v>881.07801591879013</v>
      </c>
      <c r="AD21" s="105">
        <f t="shared" si="29"/>
        <v>854.25919327635302</v>
      </c>
      <c r="AE21" s="83">
        <f t="shared" si="29"/>
        <v>871.68973853241857</v>
      </c>
      <c r="AF21" s="83">
        <f t="shared" si="29"/>
        <v>882.14674201476225</v>
      </c>
      <c r="AG21" s="83">
        <f t="shared" si="29"/>
        <v>886.78389636058864</v>
      </c>
      <c r="AH21" s="83">
        <f t="shared" si="29"/>
        <v>886.43031801410257</v>
      </c>
      <c r="AI21" s="83">
        <f t="shared" si="29"/>
        <v>881.90779387489124</v>
      </c>
      <c r="AJ21" s="161">
        <f t="shared" si="29"/>
        <v>874.02525919880031</v>
      </c>
      <c r="AK21" s="105">
        <f t="shared" si="29"/>
        <v>863.57176948583628</v>
      </c>
      <c r="AL21" s="83">
        <f t="shared" si="29"/>
        <v>851.50593525210138</v>
      </c>
      <c r="AM21" s="83">
        <f t="shared" si="29"/>
        <v>839.82443602836713</v>
      </c>
      <c r="AN21" s="83">
        <f t="shared" si="29"/>
        <v>827.71451260130095</v>
      </c>
      <c r="AO21" s="83">
        <f t="shared" si="29"/>
        <v>814.76226527499603</v>
      </c>
      <c r="AP21" s="83">
        <f t="shared" si="29"/>
        <v>800.90848035743602</v>
      </c>
      <c r="AQ21" s="161">
        <f t="shared" si="29"/>
        <v>786.53749811422017</v>
      </c>
      <c r="AR21" s="105">
        <f t="shared" si="29"/>
        <v>772.59393145791171</v>
      </c>
      <c r="AS21" s="83">
        <f t="shared" si="29"/>
        <v>770.62021839458544</v>
      </c>
      <c r="AT21" s="83">
        <f t="shared" si="29"/>
        <v>766.68158096737784</v>
      </c>
      <c r="AU21" s="83">
        <f t="shared" si="29"/>
        <v>761.15250209243823</v>
      </c>
      <c r="AV21" s="83">
        <f t="shared" si="29"/>
        <v>754.35056548273815</v>
      </c>
      <c r="AW21" s="83">
        <f t="shared" si="29"/>
        <v>746.5579026402711</v>
      </c>
      <c r="AX21" s="161">
        <f t="shared" si="29"/>
        <v>738.0742862359856</v>
      </c>
      <c r="AY21" s="105">
        <f t="shared" si="29"/>
        <v>729.28625719604327</v>
      </c>
      <c r="AZ21" s="83">
        <f t="shared" si="29"/>
        <v>720.75594634720164</v>
      </c>
      <c r="BA21" s="83">
        <f t="shared" si="29"/>
        <v>712.38786242617869</v>
      </c>
      <c r="BB21" s="83">
        <f t="shared" si="29"/>
        <v>704.15193146768604</v>
      </c>
      <c r="BC21" s="83">
        <f t="shared" si="29"/>
        <v>696.07775221276302</v>
      </c>
      <c r="BD21" s="83">
        <f t="shared" si="29"/>
        <v>688.2302959690561</v>
      </c>
      <c r="BE21" s="161">
        <f t="shared" si="29"/>
        <v>680.68464124507148</v>
      </c>
      <c r="BF21" s="105">
        <f t="shared" si="29"/>
        <v>673.49784941859434</v>
      </c>
      <c r="BG21" s="83">
        <f t="shared" si="29"/>
        <v>666.67969894425892</v>
      </c>
      <c r="BH21" s="83">
        <f t="shared" si="29"/>
        <v>659.52739850932358</v>
      </c>
      <c r="BI21" s="83">
        <f t="shared" si="29"/>
        <v>652.18299424505835</v>
      </c>
      <c r="BJ21" s="83">
        <f t="shared" si="29"/>
        <v>644.78138909213476</v>
      </c>
      <c r="BK21" s="83">
        <f t="shared" si="29"/>
        <v>637.44948542516545</v>
      </c>
      <c r="BL21" s="161">
        <f t="shared" si="29"/>
        <v>630.30177549263635</v>
      </c>
      <c r="BM21" s="105">
        <f t="shared" si="29"/>
        <v>623.4286133682574</v>
      </c>
      <c r="BN21" s="83">
        <f t="shared" si="29"/>
        <v>616.87409664173799</v>
      </c>
      <c r="BO21" s="83">
        <f t="shared" si="29"/>
        <v>610.32124771174551</v>
      </c>
      <c r="BP21" s="83">
        <f t="shared" si="29"/>
        <v>603.7765365956991</v>
      </c>
      <c r="BQ21" s="83">
        <f t="shared" si="29"/>
        <v>597.25239703873456</v>
      </c>
      <c r="BR21" s="83">
        <f t="shared" si="29"/>
        <v>590.76409133230641</v>
      </c>
      <c r="BS21" s="83">
        <f t="shared" si="29"/>
        <v>584.32729142016581</v>
      </c>
      <c r="BT21" s="105">
        <f t="shared" si="29"/>
        <v>577.95562894220677</v>
      </c>
      <c r="BU21" s="83">
        <f t="shared" si="29"/>
        <v>571.6572708090431</v>
      </c>
      <c r="BV21" s="83">
        <f t="shared" si="29"/>
        <v>565.429310461348</v>
      </c>
      <c r="BW21" s="83">
        <f t="shared" ref="BW21:EH21" si="30">BV21-BP22+BW22</f>
        <v>559.29155025196928</v>
      </c>
      <c r="BX21" s="83">
        <f t="shared" si="30"/>
        <v>553.255357912254</v>
      </c>
      <c r="BY21" s="83">
        <f t="shared" si="30"/>
        <v>547.32309763344279</v>
      </c>
      <c r="BZ21" s="83">
        <f t="shared" si="30"/>
        <v>541.48811094219502</v>
      </c>
      <c r="CA21" s="105">
        <f t="shared" si="30"/>
        <v>535.73538599154961</v>
      </c>
      <c r="CB21" s="83">
        <f t="shared" si="30"/>
        <v>530.04349323269628</v>
      </c>
      <c r="CC21" s="83">
        <f t="shared" si="30"/>
        <v>524.38842639042252</v>
      </c>
      <c r="CD21" s="83">
        <f t="shared" si="30"/>
        <v>518.78469614281926</v>
      </c>
      <c r="CE21" s="83">
        <f t="shared" si="30"/>
        <v>513.24467928328727</v>
      </c>
      <c r="CF21" s="83">
        <f t="shared" si="30"/>
        <v>507.77755935591216</v>
      </c>
      <c r="CG21" s="83">
        <f t="shared" si="30"/>
        <v>502.38847299324317</v>
      </c>
      <c r="CH21" s="105">
        <f t="shared" si="30"/>
        <v>497.07794771952081</v>
      </c>
      <c r="CI21" s="83">
        <f t="shared" si="30"/>
        <v>491.84188306530245</v>
      </c>
      <c r="CJ21" s="83">
        <f t="shared" si="30"/>
        <v>486.67252442283683</v>
      </c>
      <c r="CK21" s="83">
        <f t="shared" si="30"/>
        <v>481.56861141114996</v>
      </c>
      <c r="CL21" s="83">
        <f t="shared" si="30"/>
        <v>476.52866044093696</v>
      </c>
      <c r="CM21" s="83">
        <f t="shared" si="30"/>
        <v>471.5512032049445</v>
      </c>
      <c r="CN21" s="83">
        <f t="shared" si="30"/>
        <v>466.6350379143085</v>
      </c>
      <c r="CO21" s="105">
        <f t="shared" si="30"/>
        <v>461.77946101713707</v>
      </c>
      <c r="CP21" s="83">
        <f t="shared" si="30"/>
        <v>456.98446339943462</v>
      </c>
      <c r="CQ21" s="83">
        <f t="shared" si="30"/>
        <v>452.2508840837209</v>
      </c>
      <c r="CR21" s="83">
        <f t="shared" si="30"/>
        <v>447.58054414545359</v>
      </c>
      <c r="CS21" s="83">
        <f t="shared" si="30"/>
        <v>442.97367256358388</v>
      </c>
      <c r="CT21" s="83">
        <f t="shared" si="30"/>
        <v>438.42924025051013</v>
      </c>
      <c r="CU21" s="83">
        <f t="shared" si="30"/>
        <v>433.9454045077897</v>
      </c>
      <c r="CV21" s="105">
        <f t="shared" si="30"/>
        <v>429.52003609040224</v>
      </c>
      <c r="CW21" s="83">
        <f t="shared" si="30"/>
        <v>425.1512891217136</v>
      </c>
      <c r="CX21" s="83">
        <f t="shared" si="30"/>
        <v>420.83814110133068</v>
      </c>
      <c r="CY21" s="83">
        <f t="shared" si="30"/>
        <v>416.58078341162729</v>
      </c>
      <c r="CZ21" s="83">
        <f t="shared" si="30"/>
        <v>412.37928659907396</v>
      </c>
      <c r="DA21" s="83">
        <f t="shared" si="30"/>
        <v>408.23352559313639</v>
      </c>
      <c r="DB21" s="83">
        <f t="shared" si="30"/>
        <v>404.14314644933535</v>
      </c>
      <c r="DC21" s="83">
        <f t="shared" si="30"/>
        <v>400.10757879232051</v>
      </c>
      <c r="DD21" s="105">
        <f t="shared" si="30"/>
        <v>396.12609543625678</v>
      </c>
      <c r="DE21" s="83">
        <f t="shared" si="30"/>
        <v>392.19791142400476</v>
      </c>
      <c r="DF21" s="83">
        <f t="shared" si="30"/>
        <v>388.3222967509368</v>
      </c>
      <c r="DG21" s="83">
        <f t="shared" si="30"/>
        <v>384.49844607231438</v>
      </c>
      <c r="DH21" s="83">
        <f t="shared" si="30"/>
        <v>380.72558075679075</v>
      </c>
      <c r="DI21" s="83">
        <f t="shared" si="30"/>
        <v>377.00301567250813</v>
      </c>
      <c r="DJ21" s="83">
        <f t="shared" si="30"/>
        <v>373.33018675098606</v>
      </c>
      <c r="DK21" s="105">
        <f t="shared" si="30"/>
        <v>369.70663845715188</v>
      </c>
      <c r="DL21" s="83">
        <f t="shared" si="30"/>
        <v>366.13197349039319</v>
      </c>
      <c r="DM21" s="83">
        <f t="shared" si="30"/>
        <v>362.60577132313534</v>
      </c>
      <c r="DN21" s="83">
        <f t="shared" si="30"/>
        <v>359.12748713992426</v>
      </c>
      <c r="DO21" s="83">
        <f t="shared" si="30"/>
        <v>355.69649334753097</v>
      </c>
      <c r="DP21" s="83">
        <f t="shared" si="30"/>
        <v>352.31212697440583</v>
      </c>
      <c r="DQ21" s="83">
        <f t="shared" si="30"/>
        <v>348.97373409339889</v>
      </c>
      <c r="DR21" s="83">
        <f t="shared" si="30"/>
        <v>345.68070247907144</v>
      </c>
      <c r="DS21" s="83">
        <f t="shared" si="30"/>
        <v>342.43247455810376</v>
      </c>
      <c r="DT21" s="83">
        <f t="shared" si="30"/>
        <v>339.22853532013471</v>
      </c>
      <c r="DU21" s="83">
        <f t="shared" si="30"/>
        <v>336.06837525860425</v>
      </c>
      <c r="DV21" s="83">
        <f t="shared" si="30"/>
        <v>332.95148751321619</v>
      </c>
      <c r="DW21" s="83">
        <f t="shared" si="30"/>
        <v>329.87736377512886</v>
      </c>
      <c r="DX21" s="83">
        <f t="shared" si="30"/>
        <v>326.84549079741015</v>
      </c>
      <c r="DY21" s="83">
        <f t="shared" si="30"/>
        <v>323.85534869620318</v>
      </c>
      <c r="DZ21" s="83">
        <f t="shared" si="30"/>
        <v>320.90641144322194</v>
      </c>
      <c r="EA21" s="83">
        <f t="shared" si="30"/>
        <v>317.99814927175998</v>
      </c>
      <c r="EB21" s="83">
        <f t="shared" si="30"/>
        <v>315.13003246313252</v>
      </c>
      <c r="EC21" s="83">
        <f t="shared" si="30"/>
        <v>312.30154202793017</v>
      </c>
      <c r="ED21" s="83">
        <f t="shared" si="30"/>
        <v>309.51217479396746</v>
      </c>
      <c r="EE21" s="83">
        <f t="shared" si="30"/>
        <v>306.76144327579448</v>
      </c>
      <c r="EF21" s="83">
        <f t="shared" si="30"/>
        <v>304.04887156559005</v>
      </c>
      <c r="EG21" s="83">
        <f t="shared" si="30"/>
        <v>301.3739892053884</v>
      </c>
      <c r="EH21" s="83">
        <f t="shared" si="30"/>
        <v>298.7363255105995</v>
      </c>
      <c r="EI21" s="83">
        <f t="shared" ref="EI21:FY21" si="31">EH21-EB22+EI22</f>
        <v>296.13540698042357</v>
      </c>
      <c r="EJ21" s="83">
        <f t="shared" si="31"/>
        <v>293.57076008930932</v>
      </c>
      <c r="EK21" s="83">
        <f t="shared" si="31"/>
        <v>291.04191416610115</v>
      </c>
      <c r="EL21" s="83">
        <f t="shared" si="31"/>
        <v>288.54840379262907</v>
      </c>
      <c r="EM21" s="83">
        <f t="shared" si="31"/>
        <v>286.08977028949346</v>
      </c>
      <c r="EN21" s="83">
        <f t="shared" si="31"/>
        <v>283.66556211402263</v>
      </c>
      <c r="EO21" s="83">
        <f t="shared" si="31"/>
        <v>281.27533434923816</v>
      </c>
      <c r="EP21" s="83">
        <f t="shared" si="31"/>
        <v>278.91864784133242</v>
      </c>
      <c r="EQ21" s="83">
        <f t="shared" si="31"/>
        <v>276.59506881508361</v>
      </c>
      <c r="ER21" s="83">
        <f t="shared" si="31"/>
        <v>274.30416809682998</v>
      </c>
      <c r="ES21" s="83">
        <f t="shared" si="31"/>
        <v>272.0455203555511</v>
      </c>
      <c r="ET21" s="83">
        <f t="shared" si="31"/>
        <v>269.81870365090026</v>
      </c>
      <c r="EU21" s="83">
        <f t="shared" si="31"/>
        <v>267.62329942653798</v>
      </c>
      <c r="EV21" s="83">
        <f t="shared" si="31"/>
        <v>265.45889293183575</v>
      </c>
      <c r="EW21" s="83">
        <f t="shared" si="31"/>
        <v>263.32507391491566</v>
      </c>
      <c r="EX21" s="83">
        <f t="shared" si="31"/>
        <v>261.22143731908733</v>
      </c>
      <c r="EY21" s="83">
        <f t="shared" si="31"/>
        <v>259.14758348988244</v>
      </c>
      <c r="EZ21" s="83">
        <f t="shared" si="31"/>
        <v>257.10311799291685</v>
      </c>
      <c r="FA21" s="83">
        <f t="shared" si="31"/>
        <v>255.08765120818177</v>
      </c>
      <c r="FB21" s="83">
        <f t="shared" si="31"/>
        <v>253.10079788976395</v>
      </c>
      <c r="FC21" s="83">
        <f t="shared" si="31"/>
        <v>251.14217685438018</v>
      </c>
      <c r="FD21" s="83">
        <f t="shared" si="31"/>
        <v>249.21141088592321</v>
      </c>
      <c r="FE21" s="83">
        <f t="shared" si="31"/>
        <v>247.30812682491853</v>
      </c>
      <c r="FF21" s="83">
        <f t="shared" si="31"/>
        <v>245.431955673967</v>
      </c>
      <c r="FG21" s="83">
        <f t="shared" si="31"/>
        <v>243.58253269979537</v>
      </c>
      <c r="FH21" s="83">
        <f t="shared" si="31"/>
        <v>241.7594975086254</v>
      </c>
      <c r="FI21" s="83">
        <f t="shared" si="31"/>
        <v>239.96249407811797</v>
      </c>
      <c r="FJ21" s="83">
        <f t="shared" si="31"/>
        <v>238.19117074118756</v>
      </c>
      <c r="FK21" s="83">
        <f t="shared" si="31"/>
        <v>236.44518012794109</v>
      </c>
      <c r="FL21" s="83">
        <f t="shared" si="31"/>
        <v>234.72417907567441</v>
      </c>
      <c r="FM21" s="83">
        <f t="shared" si="31"/>
        <v>233.02782851029127</v>
      </c>
      <c r="FN21" s="83">
        <f t="shared" si="31"/>
        <v>231.35579334290773</v>
      </c>
      <c r="FO21" s="83">
        <f t="shared" si="31"/>
        <v>229.70774240674211</v>
      </c>
      <c r="FP21" s="83">
        <f t="shared" si="31"/>
        <v>228.08334843907102</v>
      </c>
      <c r="FQ21" s="83">
        <f t="shared" si="31"/>
        <v>226.4822880955156</v>
      </c>
      <c r="FR21" s="83">
        <f t="shared" si="31"/>
        <v>224.90424197307129</v>
      </c>
      <c r="FS21" s="83">
        <f t="shared" si="31"/>
        <v>223.34889461698691</v>
      </c>
      <c r="FT21" s="83">
        <f t="shared" si="31"/>
        <v>221.81593449623827</v>
      </c>
      <c r="FU21" s="83">
        <f t="shared" si="31"/>
        <v>220.30505395639713</v>
      </c>
      <c r="FV21" s="83">
        <f t="shared" si="31"/>
        <v>218.81594916132696</v>
      </c>
      <c r="FW21" s="83">
        <f t="shared" si="31"/>
        <v>217.34832003470919</v>
      </c>
      <c r="FX21" s="83">
        <f t="shared" si="31"/>
        <v>215.90187020913456</v>
      </c>
      <c r="FY21" s="83">
        <f t="shared" si="31"/>
        <v>214.4763069855187</v>
      </c>
      <c r="GA21" s="53" t="s">
        <v>82</v>
      </c>
    </row>
    <row r="22" spans="1:183" s="87" customFormat="1" x14ac:dyDescent="0.25">
      <c r="A22" s="87" t="s">
        <v>121</v>
      </c>
      <c r="C22" s="88">
        <f t="shared" si="28"/>
        <v>23.11811813756346</v>
      </c>
      <c r="D22" s="89">
        <f t="shared" ref="D22:H22" si="32">D21-C21</f>
        <v>30.515915941583771</v>
      </c>
      <c r="E22" s="89">
        <f t="shared" si="32"/>
        <v>40.281009042890588</v>
      </c>
      <c r="F22" s="89">
        <f t="shared" si="32"/>
        <v>53.170931936615574</v>
      </c>
      <c r="G22" s="89">
        <f t="shared" si="32"/>
        <v>70.185630156332564</v>
      </c>
      <c r="H22" s="89">
        <f t="shared" si="32"/>
        <v>92.645031806358986</v>
      </c>
      <c r="I22" s="89">
        <f>I21-H21</f>
        <v>122.29144198439383</v>
      </c>
      <c r="J22" s="90">
        <f>I28*MIN(1,I27*$P$10*$P$6)</f>
        <v>38.912235328885068</v>
      </c>
      <c r="K22" s="90">
        <f t="shared" ref="K22:BV22" si="33">J28*MIN(1,J27*$P$10*$P$6*K12)</f>
        <v>49.75555040887096</v>
      </c>
      <c r="L22" s="90">
        <f t="shared" si="33"/>
        <v>64.064145466825224</v>
      </c>
      <c r="M22" s="90">
        <f t="shared" si="33"/>
        <v>82.943609994709519</v>
      </c>
      <c r="N22" s="90">
        <f t="shared" si="33"/>
        <v>107.85091392834907</v>
      </c>
      <c r="O22" s="90">
        <f t="shared" si="33"/>
        <v>140.70507728178532</v>
      </c>
      <c r="P22" s="106">
        <f t="shared" si="33"/>
        <v>184.03194652315656</v>
      </c>
      <c r="Q22" s="90">
        <f>P28*MIN(1,P27*$P$10*$P$6*Q12)</f>
        <v>103.6958018821571</v>
      </c>
      <c r="R22" s="90">
        <f>Q28*MIN(1,Q27*$P$10*$P$6*R12)</f>
        <v>106.04374347063469</v>
      </c>
      <c r="S22" s="90">
        <f t="shared" si="33"/>
        <v>111.19770248106637</v>
      </c>
      <c r="T22" s="90">
        <f t="shared" si="33"/>
        <v>117.67428962966078</v>
      </c>
      <c r="U22" s="90">
        <f t="shared" si="33"/>
        <v>125.89436024526934</v>
      </c>
      <c r="V22" s="90">
        <f t="shared" si="33"/>
        <v>136.4117436298923</v>
      </c>
      <c r="W22" s="106">
        <f t="shared" si="33"/>
        <v>149.95464607789256</v>
      </c>
      <c r="X22" s="90">
        <f t="shared" si="33"/>
        <v>93.476925715877513</v>
      </c>
      <c r="Y22" s="90">
        <f t="shared" si="33"/>
        <v>101.31824105202251</v>
      </c>
      <c r="Z22" s="90">
        <f t="shared" si="33"/>
        <v>108.29841168240587</v>
      </c>
      <c r="AA22" s="90">
        <f t="shared" si="33"/>
        <v>114.3541953811325</v>
      </c>
      <c r="AB22" s="90">
        <f t="shared" si="33"/>
        <v>119.15709908298952</v>
      </c>
      <c r="AC22" s="90">
        <f t="shared" si="33"/>
        <v>122.27437774658391</v>
      </c>
      <c r="AD22" s="106">
        <f t="shared" si="33"/>
        <v>123.13582343545551</v>
      </c>
      <c r="AE22" s="90">
        <f t="shared" si="33"/>
        <v>110.90747097194314</v>
      </c>
      <c r="AF22" s="90">
        <f t="shared" si="33"/>
        <v>111.77524453436615</v>
      </c>
      <c r="AG22" s="90">
        <f t="shared" si="33"/>
        <v>112.93556602823229</v>
      </c>
      <c r="AH22" s="90">
        <f t="shared" si="33"/>
        <v>114.00061703464641</v>
      </c>
      <c r="AI22" s="90">
        <f t="shared" si="33"/>
        <v>114.63457494377815</v>
      </c>
      <c r="AJ22" s="162">
        <f t="shared" si="33"/>
        <v>114.39184307049298</v>
      </c>
      <c r="AK22" s="106">
        <f t="shared" si="33"/>
        <v>112.68233372249139</v>
      </c>
      <c r="AL22" s="90">
        <f t="shared" si="33"/>
        <v>98.841636738208138</v>
      </c>
      <c r="AM22" s="90">
        <f t="shared" si="33"/>
        <v>100.09374531063195</v>
      </c>
      <c r="AN22" s="90">
        <f t="shared" si="33"/>
        <v>100.82564260116608</v>
      </c>
      <c r="AO22" s="90">
        <f t="shared" si="33"/>
        <v>101.04836970834151</v>
      </c>
      <c r="AP22" s="90">
        <f t="shared" si="33"/>
        <v>100.78079002621811</v>
      </c>
      <c r="AQ22" s="162">
        <f t="shared" si="33"/>
        <v>100.02086082727719</v>
      </c>
      <c r="AR22" s="106">
        <f t="shared" si="33"/>
        <v>98.738767066182959</v>
      </c>
      <c r="AS22" s="90">
        <f t="shared" si="33"/>
        <v>96.867923674881908</v>
      </c>
      <c r="AT22" s="90">
        <f t="shared" si="33"/>
        <v>96.15510788342435</v>
      </c>
      <c r="AU22" s="90">
        <f t="shared" si="33"/>
        <v>95.296563726226566</v>
      </c>
      <c r="AV22" s="90">
        <f t="shared" si="33"/>
        <v>94.246433098641376</v>
      </c>
      <c r="AW22" s="90">
        <f t="shared" si="33"/>
        <v>92.988127183751033</v>
      </c>
      <c r="AX22" s="162">
        <f t="shared" si="33"/>
        <v>91.537244422991677</v>
      </c>
      <c r="AY22" s="106">
        <f t="shared" si="33"/>
        <v>89.950738026240671</v>
      </c>
      <c r="AZ22" s="90">
        <f t="shared" si="33"/>
        <v>88.337612826040314</v>
      </c>
      <c r="BA22" s="90">
        <f t="shared" si="33"/>
        <v>87.787023962401335</v>
      </c>
      <c r="BB22" s="90">
        <f t="shared" si="33"/>
        <v>87.060632767733821</v>
      </c>
      <c r="BC22" s="90">
        <f t="shared" si="33"/>
        <v>86.172253843718465</v>
      </c>
      <c r="BD22" s="90">
        <f t="shared" si="33"/>
        <v>85.140670940044032</v>
      </c>
      <c r="BE22" s="162">
        <f t="shared" si="33"/>
        <v>83.991589699007022</v>
      </c>
      <c r="BF22" s="106">
        <f t="shared" si="33"/>
        <v>82.763946199763552</v>
      </c>
      <c r="BG22" s="90">
        <f t="shared" si="33"/>
        <v>81.519462351704831</v>
      </c>
      <c r="BH22" s="90">
        <f t="shared" si="33"/>
        <v>80.634723527465979</v>
      </c>
      <c r="BI22" s="90">
        <f t="shared" si="33"/>
        <v>79.716228503468699</v>
      </c>
      <c r="BJ22" s="90">
        <f t="shared" si="33"/>
        <v>78.770648690794786</v>
      </c>
      <c r="BK22" s="90">
        <f t="shared" si="33"/>
        <v>77.80876727307475</v>
      </c>
      <c r="BL22" s="162">
        <f t="shared" si="33"/>
        <v>76.843879766477983</v>
      </c>
      <c r="BM22" s="106">
        <f t="shared" si="33"/>
        <v>75.890784075384559</v>
      </c>
      <c r="BN22" s="90">
        <f t="shared" si="33"/>
        <v>74.964945625185507</v>
      </c>
      <c r="BO22" s="90">
        <f t="shared" si="33"/>
        <v>74.081874597473572</v>
      </c>
      <c r="BP22" s="90">
        <f t="shared" si="33"/>
        <v>73.171517387422199</v>
      </c>
      <c r="BQ22" s="90">
        <f t="shared" si="33"/>
        <v>72.24650913383023</v>
      </c>
      <c r="BR22" s="90">
        <f t="shared" si="33"/>
        <v>71.320461566646657</v>
      </c>
      <c r="BS22" s="90">
        <f t="shared" si="33"/>
        <v>70.407079854337468</v>
      </c>
      <c r="BT22" s="106">
        <f t="shared" si="33"/>
        <v>69.519121597425524</v>
      </c>
      <c r="BU22" s="90">
        <f t="shared" si="33"/>
        <v>68.666587492021819</v>
      </c>
      <c r="BV22" s="90">
        <f t="shared" si="33"/>
        <v>67.853914249778498</v>
      </c>
      <c r="BW22" s="90">
        <f t="shared" ref="BW22:EH22" si="34">BV28*MIN(1,BV27*$P$10*$P$6*BW12)</f>
        <v>67.033757178043473</v>
      </c>
      <c r="BX22" s="90">
        <f t="shared" si="34"/>
        <v>66.210316794114974</v>
      </c>
      <c r="BY22" s="90">
        <f t="shared" si="34"/>
        <v>65.388201287835471</v>
      </c>
      <c r="BZ22" s="90">
        <f t="shared" si="34"/>
        <v>64.572093163089718</v>
      </c>
      <c r="CA22" s="106">
        <f t="shared" si="34"/>
        <v>63.766396646780052</v>
      </c>
      <c r="CB22" s="90">
        <f t="shared" si="34"/>
        <v>62.974694733168455</v>
      </c>
      <c r="CC22" s="90">
        <f t="shared" si="34"/>
        <v>62.198847407504751</v>
      </c>
      <c r="CD22" s="90">
        <f t="shared" si="34"/>
        <v>61.430026930440206</v>
      </c>
      <c r="CE22" s="90">
        <f t="shared" si="34"/>
        <v>60.670299934582971</v>
      </c>
      <c r="CF22" s="90">
        <f t="shared" si="34"/>
        <v>59.92108136046037</v>
      </c>
      <c r="CG22" s="90">
        <f t="shared" si="34"/>
        <v>59.183006800420756</v>
      </c>
      <c r="CH22" s="106">
        <f t="shared" si="34"/>
        <v>58.455871373057647</v>
      </c>
      <c r="CI22" s="90">
        <f t="shared" si="34"/>
        <v>57.738630078950102</v>
      </c>
      <c r="CJ22" s="90">
        <f t="shared" si="34"/>
        <v>57.02948876503909</v>
      </c>
      <c r="CK22" s="90">
        <f t="shared" si="34"/>
        <v>56.3261139187533</v>
      </c>
      <c r="CL22" s="90">
        <f t="shared" si="34"/>
        <v>55.630348964370008</v>
      </c>
      <c r="CM22" s="90">
        <f t="shared" si="34"/>
        <v>54.943624124467959</v>
      </c>
      <c r="CN22" s="90">
        <f t="shared" si="34"/>
        <v>54.266841509784761</v>
      </c>
      <c r="CO22" s="106">
        <f t="shared" si="34"/>
        <v>53.600294475886187</v>
      </c>
      <c r="CP22" s="90">
        <f t="shared" si="34"/>
        <v>52.943632461247688</v>
      </c>
      <c r="CQ22" s="90">
        <f t="shared" si="34"/>
        <v>52.295909449325414</v>
      </c>
      <c r="CR22" s="90">
        <f t="shared" si="34"/>
        <v>51.655773980486025</v>
      </c>
      <c r="CS22" s="90">
        <f t="shared" si="34"/>
        <v>51.02347738250031</v>
      </c>
      <c r="CT22" s="90">
        <f t="shared" si="34"/>
        <v>50.399191811394175</v>
      </c>
      <c r="CU22" s="90">
        <f t="shared" si="34"/>
        <v>49.783005767064331</v>
      </c>
      <c r="CV22" s="106">
        <f t="shared" si="34"/>
        <v>49.174926058498706</v>
      </c>
      <c r="CW22" s="90">
        <f t="shared" si="34"/>
        <v>48.574885492559012</v>
      </c>
      <c r="CX22" s="90">
        <f t="shared" si="34"/>
        <v>47.98276142894246</v>
      </c>
      <c r="CY22" s="90">
        <f t="shared" si="34"/>
        <v>47.398416290782599</v>
      </c>
      <c r="CZ22" s="90">
        <f t="shared" si="34"/>
        <v>46.821980569946966</v>
      </c>
      <c r="DA22" s="90">
        <f t="shared" si="34"/>
        <v>46.25343080545661</v>
      </c>
      <c r="DB22" s="90">
        <f t="shared" si="34"/>
        <v>45.692626623263251</v>
      </c>
      <c r="DC22" s="90">
        <f t="shared" si="34"/>
        <v>45.139358401483904</v>
      </c>
      <c r="DD22" s="106">
        <f t="shared" si="34"/>
        <v>44.593402136495307</v>
      </c>
      <c r="DE22" s="90">
        <f t="shared" si="34"/>
        <v>44.054577416690449</v>
      </c>
      <c r="DF22" s="90">
        <f t="shared" si="34"/>
        <v>43.522801617714656</v>
      </c>
      <c r="DG22" s="90">
        <f t="shared" si="34"/>
        <v>42.998129891324531</v>
      </c>
      <c r="DH22" s="90">
        <f t="shared" si="34"/>
        <v>42.480565489932978</v>
      </c>
      <c r="DI22" s="90">
        <f t="shared" si="34"/>
        <v>41.970061538980616</v>
      </c>
      <c r="DJ22" s="90">
        <f t="shared" si="34"/>
        <v>41.466529479961835</v>
      </c>
      <c r="DK22" s="106">
        <f t="shared" si="34"/>
        <v>40.969853842661102</v>
      </c>
      <c r="DL22" s="90">
        <f t="shared" si="34"/>
        <v>40.479912449931781</v>
      </c>
      <c r="DM22" s="90">
        <f t="shared" si="34"/>
        <v>39.996599450456799</v>
      </c>
      <c r="DN22" s="90">
        <f t="shared" si="34"/>
        <v>39.519845708113479</v>
      </c>
      <c r="DO22" s="90">
        <f t="shared" si="34"/>
        <v>39.049571697539712</v>
      </c>
      <c r="DP22" s="90">
        <f t="shared" si="34"/>
        <v>38.585695165855441</v>
      </c>
      <c r="DQ22" s="90">
        <f t="shared" si="34"/>
        <v>38.128136598954896</v>
      </c>
      <c r="DR22" s="90">
        <f t="shared" si="34"/>
        <v>37.676822228333677</v>
      </c>
      <c r="DS22" s="90">
        <f t="shared" si="34"/>
        <v>37.23168452896406</v>
      </c>
      <c r="DT22" s="90">
        <f t="shared" si="34"/>
        <v>36.792660212487739</v>
      </c>
      <c r="DU22" s="90">
        <f t="shared" si="34"/>
        <v>36.359685646583046</v>
      </c>
      <c r="DV22" s="90">
        <f t="shared" si="34"/>
        <v>35.93268395215167</v>
      </c>
      <c r="DW22" s="90">
        <f t="shared" si="34"/>
        <v>35.511571427768111</v>
      </c>
      <c r="DX22" s="90">
        <f t="shared" si="34"/>
        <v>35.096263621236162</v>
      </c>
      <c r="DY22" s="90">
        <f t="shared" si="34"/>
        <v>34.686680127126692</v>
      </c>
      <c r="DZ22" s="90">
        <f t="shared" si="34"/>
        <v>34.282747275982828</v>
      </c>
      <c r="EA22" s="90">
        <f t="shared" si="34"/>
        <v>33.884398041025776</v>
      </c>
      <c r="EB22" s="90">
        <f t="shared" si="34"/>
        <v>33.49156883795559</v>
      </c>
      <c r="EC22" s="90">
        <f t="shared" si="34"/>
        <v>33.104193516949287</v>
      </c>
      <c r="ED22" s="90">
        <f t="shared" si="34"/>
        <v>32.722204193805403</v>
      </c>
      <c r="EE22" s="90">
        <f t="shared" si="34"/>
        <v>32.345532103063199</v>
      </c>
      <c r="EF22" s="90">
        <f t="shared" si="34"/>
        <v>31.974108416922281</v>
      </c>
      <c r="EG22" s="90">
        <f t="shared" si="34"/>
        <v>31.607864915781214</v>
      </c>
      <c r="EH22" s="90">
        <f t="shared" si="34"/>
        <v>31.246734346236831</v>
      </c>
      <c r="EI22" s="90">
        <f t="shared" ref="EI22:FY22" si="35">EH28*MIN(1,EH27*$P$10*$P$6*EI12)</f>
        <v>30.890650307779651</v>
      </c>
      <c r="EJ22" s="90">
        <f t="shared" si="35"/>
        <v>30.53954662583503</v>
      </c>
      <c r="EK22" s="90">
        <f t="shared" si="35"/>
        <v>30.193358270597237</v>
      </c>
      <c r="EL22" s="90">
        <f t="shared" si="35"/>
        <v>29.852021729591105</v>
      </c>
      <c r="EM22" s="90">
        <f t="shared" si="35"/>
        <v>29.515474913786633</v>
      </c>
      <c r="EN22" s="90">
        <f t="shared" si="35"/>
        <v>29.183656740310383</v>
      </c>
      <c r="EO22" s="90">
        <f t="shared" si="35"/>
        <v>28.856506581452379</v>
      </c>
      <c r="EP22" s="90">
        <f t="shared" si="35"/>
        <v>28.533963799873895</v>
      </c>
      <c r="EQ22" s="90">
        <f t="shared" si="35"/>
        <v>28.215967599586214</v>
      </c>
      <c r="ER22" s="90">
        <f t="shared" si="35"/>
        <v>27.902457552343584</v>
      </c>
      <c r="ES22" s="90">
        <f t="shared" si="35"/>
        <v>27.59337398831223</v>
      </c>
      <c r="ET22" s="90">
        <f t="shared" si="35"/>
        <v>27.288658209135804</v>
      </c>
      <c r="EU22" s="90">
        <f t="shared" si="35"/>
        <v>26.988252515948062</v>
      </c>
      <c r="EV22" s="90">
        <f t="shared" si="35"/>
        <v>26.692100086750159</v>
      </c>
      <c r="EW22" s="90">
        <f t="shared" si="35"/>
        <v>26.400144782953799</v>
      </c>
      <c r="EX22" s="90">
        <f t="shared" si="35"/>
        <v>26.112331003757884</v>
      </c>
      <c r="EY22" s="90">
        <f t="shared" si="35"/>
        <v>25.828603723138681</v>
      </c>
      <c r="EZ22" s="90">
        <f t="shared" si="35"/>
        <v>25.548908491346673</v>
      </c>
      <c r="FA22" s="90">
        <f t="shared" si="35"/>
        <v>25.273191424400725</v>
      </c>
      <c r="FB22" s="90">
        <f t="shared" si="35"/>
        <v>25.001399197530247</v>
      </c>
      <c r="FC22" s="90">
        <f t="shared" si="35"/>
        <v>24.733479051366363</v>
      </c>
      <c r="FD22" s="90">
        <f t="shared" si="35"/>
        <v>24.469378814496825</v>
      </c>
      <c r="FE22" s="90">
        <f t="shared" si="35"/>
        <v>24.209046942753186</v>
      </c>
      <c r="FF22" s="90">
        <f t="shared" si="35"/>
        <v>23.952432572187146</v>
      </c>
      <c r="FG22" s="90">
        <f t="shared" si="35"/>
        <v>23.699485517175045</v>
      </c>
      <c r="FH22" s="90">
        <f t="shared" si="35"/>
        <v>23.450156233230768</v>
      </c>
      <c r="FI22" s="90">
        <f t="shared" si="35"/>
        <v>23.204395767022806</v>
      </c>
      <c r="FJ22" s="90">
        <f t="shared" si="35"/>
        <v>22.962155714435976</v>
      </c>
      <c r="FK22" s="90">
        <f t="shared" si="35"/>
        <v>22.723388201250334</v>
      </c>
      <c r="FL22" s="90">
        <f t="shared" si="35"/>
        <v>22.488045890486507</v>
      </c>
      <c r="FM22" s="90">
        <f t="shared" si="35"/>
        <v>22.256082006804</v>
      </c>
      <c r="FN22" s="90">
        <f t="shared" si="35"/>
        <v>22.027450349791518</v>
      </c>
      <c r="FO22" s="90">
        <f t="shared" si="35"/>
        <v>21.802105297065129</v>
      </c>
      <c r="FP22" s="90">
        <f t="shared" si="35"/>
        <v>21.580001799351717</v>
      </c>
      <c r="FQ22" s="90">
        <f t="shared" si="35"/>
        <v>21.361095370880545</v>
      </c>
      <c r="FR22" s="90">
        <f t="shared" si="35"/>
        <v>21.145342078806049</v>
      </c>
      <c r="FS22" s="90">
        <f t="shared" si="35"/>
        <v>20.932698534402132</v>
      </c>
      <c r="FT22" s="90">
        <f t="shared" si="35"/>
        <v>20.723121886055377</v>
      </c>
      <c r="FU22" s="90">
        <f t="shared" si="35"/>
        <v>20.516569809950376</v>
      </c>
      <c r="FV22" s="90">
        <f t="shared" si="35"/>
        <v>20.313000501994956</v>
      </c>
      <c r="FW22" s="90">
        <f t="shared" si="35"/>
        <v>20.112372672733962</v>
      </c>
      <c r="FX22" s="90">
        <f t="shared" si="35"/>
        <v>19.914645545305923</v>
      </c>
      <c r="FY22" s="90">
        <f t="shared" si="35"/>
        <v>19.719778855190178</v>
      </c>
      <c r="GA22" s="87" t="s">
        <v>121</v>
      </c>
    </row>
    <row r="23" spans="1:183" s="53" customFormat="1" x14ac:dyDescent="0.25">
      <c r="A23" s="53" t="s">
        <v>83</v>
      </c>
      <c r="C23" s="109">
        <f t="shared" si="28"/>
        <v>15.830384680851472</v>
      </c>
      <c r="D23" s="109">
        <f t="shared" si="28"/>
        <v>20.896107778723945</v>
      </c>
      <c r="E23" s="109">
        <f t="shared" si="28"/>
        <v>27.582862267915608</v>
      </c>
      <c r="F23" s="109">
        <f t="shared" si="28"/>
        <v>36.409378193648607</v>
      </c>
      <c r="G23" s="109">
        <f t="shared" si="28"/>
        <v>48.060379215616166</v>
      </c>
      <c r="H23" s="109">
        <f>I23/(1+$V$6)</f>
        <v>63.439700564613347</v>
      </c>
      <c r="I23" s="82">
        <f>V5*AH7</f>
        <v>83.740404745289624</v>
      </c>
      <c r="J23" s="83">
        <f t="shared" ref="J23:BU23" si="36">I23-C24+J24</f>
        <v>82.991556974224522</v>
      </c>
      <c r="K23" s="83">
        <f t="shared" si="36"/>
        <v>81.861355761431284</v>
      </c>
      <c r="L23" s="83">
        <f t="shared" si="36"/>
        <v>80.227668796109313</v>
      </c>
      <c r="M23" s="83">
        <f t="shared" si="36"/>
        <v>77.929210266826558</v>
      </c>
      <c r="N23" s="83">
        <f t="shared" si="36"/>
        <v>74.752959947496109</v>
      </c>
      <c r="O23" s="83">
        <f t="shared" si="36"/>
        <v>70.417518285642387</v>
      </c>
      <c r="P23" s="105">
        <f t="shared" si="36"/>
        <v>64.551068854433026</v>
      </c>
      <c r="Q23" s="83">
        <f t="shared" si="36"/>
        <v>69.592702313930715</v>
      </c>
      <c r="R23" s="83">
        <f t="shared" si="36"/>
        <v>74.025717987033318</v>
      </c>
      <c r="S23" s="83">
        <f t="shared" si="36"/>
        <v>77.627958762370909</v>
      </c>
      <c r="T23" s="83">
        <f t="shared" si="36"/>
        <v>80.106173874529929</v>
      </c>
      <c r="U23" s="83">
        <f t="shared" si="36"/>
        <v>81.073263645073723</v>
      </c>
      <c r="V23" s="83">
        <f t="shared" si="36"/>
        <v>80.018240041608692</v>
      </c>
      <c r="W23" s="105">
        <f t="shared" si="36"/>
        <v>76.266570793076014</v>
      </c>
      <c r="X23" s="83">
        <f t="shared" si="36"/>
        <v>74.593394848454068</v>
      </c>
      <c r="Y23" s="83">
        <f t="shared" si="36"/>
        <v>73.296539821073495</v>
      </c>
      <c r="Z23" s="83">
        <f t="shared" si="36"/>
        <v>72.247211830181556</v>
      </c>
      <c r="AA23" s="83">
        <f t="shared" si="36"/>
        <v>71.292977745510726</v>
      </c>
      <c r="AB23" s="83">
        <f t="shared" si="36"/>
        <v>70.229791122070367</v>
      </c>
      <c r="AC23" s="83">
        <f t="shared" si="36"/>
        <v>68.785619456274986</v>
      </c>
      <c r="AD23" s="105">
        <f t="shared" si="36"/>
        <v>66.598923583149485</v>
      </c>
      <c r="AE23" s="83">
        <f t="shared" si="36"/>
        <v>67.622355173181859</v>
      </c>
      <c r="AF23" s="83">
        <f t="shared" si="36"/>
        <v>67.933782695487579</v>
      </c>
      <c r="AG23" s="83">
        <f t="shared" si="36"/>
        <v>67.660567779514125</v>
      </c>
      <c r="AH23" s="83">
        <f t="shared" si="36"/>
        <v>66.907875783606755</v>
      </c>
      <c r="AI23" s="83">
        <f t="shared" si="36"/>
        <v>65.792706589715536</v>
      </c>
      <c r="AJ23" s="161">
        <f t="shared" si="36"/>
        <v>64.447381190580415</v>
      </c>
      <c r="AK23" s="105">
        <f t="shared" si="36"/>
        <v>63.024145296057036</v>
      </c>
      <c r="AL23" s="83">
        <f t="shared" si="36"/>
        <v>61.759683782694012</v>
      </c>
      <c r="AM23" s="83">
        <f t="shared" si="36"/>
        <v>60.726998444769954</v>
      </c>
      <c r="AN23" s="83">
        <f t="shared" si="36"/>
        <v>59.822013680426885</v>
      </c>
      <c r="AO23" s="83">
        <f t="shared" si="36"/>
        <v>58.980496706370801</v>
      </c>
      <c r="AP23" s="83">
        <f t="shared" si="36"/>
        <v>58.164545469649234</v>
      </c>
      <c r="AQ23" s="161">
        <f t="shared" si="36"/>
        <v>57.369097659350359</v>
      </c>
      <c r="AR23" s="105">
        <f t="shared" si="36"/>
        <v>56.630475099730305</v>
      </c>
      <c r="AS23" s="83">
        <f t="shared" si="36"/>
        <v>56.659230735841916</v>
      </c>
      <c r="AT23" s="83">
        <f t="shared" si="36"/>
        <v>56.454758185847339</v>
      </c>
      <c r="AU23" s="83">
        <f t="shared" si="36"/>
        <v>56.078869677005684</v>
      </c>
      <c r="AV23" s="83">
        <f t="shared" si="36"/>
        <v>55.577047924057339</v>
      </c>
      <c r="AW23" s="83">
        <f t="shared" si="36"/>
        <v>54.984240336248483</v>
      </c>
      <c r="AX23" s="161">
        <f t="shared" si="36"/>
        <v>54.327594905729256</v>
      </c>
      <c r="AY23" s="105">
        <f t="shared" si="36"/>
        <v>53.629899604708321</v>
      </c>
      <c r="AZ23" s="83">
        <f t="shared" si="36"/>
        <v>52.913943801060284</v>
      </c>
      <c r="BA23" s="83">
        <f t="shared" si="36"/>
        <v>52.282815052242711</v>
      </c>
      <c r="BB23" s="83">
        <f t="shared" si="36"/>
        <v>51.715229555763429</v>
      </c>
      <c r="BC23" s="83">
        <f t="shared" si="36"/>
        <v>51.199988846398938</v>
      </c>
      <c r="BD23" s="83">
        <f t="shared" si="36"/>
        <v>50.73217303313281</v>
      </c>
      <c r="BE23" s="161">
        <f t="shared" si="36"/>
        <v>50.309994320443828</v>
      </c>
      <c r="BF23" s="105">
        <f t="shared" si="36"/>
        <v>49.931360313404738</v>
      </c>
      <c r="BG23" s="83">
        <f t="shared" si="36"/>
        <v>49.590049936937753</v>
      </c>
      <c r="BH23" s="83">
        <f t="shared" si="36"/>
        <v>49.194664159081498</v>
      </c>
      <c r="BI23" s="83">
        <f t="shared" si="36"/>
        <v>48.763471698503793</v>
      </c>
      <c r="BJ23" s="83">
        <f t="shared" si="36"/>
        <v>48.311059354039529</v>
      </c>
      <c r="BK23" s="83">
        <f t="shared" si="36"/>
        <v>47.849416983040356</v>
      </c>
      <c r="BL23" s="161">
        <f t="shared" si="36"/>
        <v>47.388603448567174</v>
      </c>
      <c r="BM23" s="105">
        <f t="shared" si="36"/>
        <v>46.936795290265842</v>
      </c>
      <c r="BN23" s="83">
        <f t="shared" si="36"/>
        <v>46.499573805630362</v>
      </c>
      <c r="BO23" s="83">
        <f t="shared" si="36"/>
        <v>46.078289306621528</v>
      </c>
      <c r="BP23" s="83">
        <f t="shared" si="36"/>
        <v>45.66807593620581</v>
      </c>
      <c r="BQ23" s="83">
        <f t="shared" si="36"/>
        <v>45.265668297778156</v>
      </c>
      <c r="BR23" s="83">
        <f t="shared" si="36"/>
        <v>44.868794100805623</v>
      </c>
      <c r="BS23" s="83">
        <f t="shared" si="36"/>
        <v>44.475780673784556</v>
      </c>
      <c r="BT23" s="105">
        <f t="shared" si="36"/>
        <v>44.08534692657863</v>
      </c>
      <c r="BU23" s="83">
        <f t="shared" si="36"/>
        <v>43.696545600998888</v>
      </c>
      <c r="BV23" s="83">
        <f t="shared" ref="BV23:EG23" si="37">BU23-BO24+BV24</f>
        <v>43.308786027200306</v>
      </c>
      <c r="BW23" s="83">
        <f t="shared" si="37"/>
        <v>42.925126004656576</v>
      </c>
      <c r="BX23" s="83">
        <f t="shared" si="37"/>
        <v>42.54743788151039</v>
      </c>
      <c r="BY23" s="83">
        <f t="shared" si="37"/>
        <v>42.176551468911754</v>
      </c>
      <c r="BZ23" s="83">
        <f t="shared" si="37"/>
        <v>41.812365002284331</v>
      </c>
      <c r="CA23" s="105">
        <f t="shared" si="37"/>
        <v>41.453960503253789</v>
      </c>
      <c r="CB23" s="83">
        <f t="shared" si="37"/>
        <v>41.099783259102033</v>
      </c>
      <c r="CC23" s="83">
        <f t="shared" si="37"/>
        <v>40.74796135295373</v>
      </c>
      <c r="CD23" s="83">
        <f t="shared" si="37"/>
        <v>40.398850132658943</v>
      </c>
      <c r="CE23" s="83">
        <f t="shared" si="37"/>
        <v>40.052972550136943</v>
      </c>
      <c r="CF23" s="83">
        <f t="shared" si="37"/>
        <v>39.710890508486116</v>
      </c>
      <c r="CG23" s="83">
        <f t="shared" si="37"/>
        <v>39.373101485196258</v>
      </c>
      <c r="CH23" s="105">
        <f t="shared" si="37"/>
        <v>39.039956971465344</v>
      </c>
      <c r="CI23" s="83">
        <f t="shared" si="37"/>
        <v>38.711606198275078</v>
      </c>
      <c r="CJ23" s="83">
        <f t="shared" si="37"/>
        <v>38.387980383336441</v>
      </c>
      <c r="CK23" s="83">
        <f t="shared" si="37"/>
        <v>38.068847325461725</v>
      </c>
      <c r="CL23" s="83">
        <f t="shared" si="37"/>
        <v>37.753912683117989</v>
      </c>
      <c r="CM23" s="83">
        <f t="shared" si="37"/>
        <v>37.442877492756651</v>
      </c>
      <c r="CN23" s="83">
        <f t="shared" si="37"/>
        <v>37.135489700494396</v>
      </c>
      <c r="CO23" s="105">
        <f t="shared" si="37"/>
        <v>36.831587756761749</v>
      </c>
      <c r="CP23" s="83">
        <f t="shared" si="37"/>
        <v>36.531133575273472</v>
      </c>
      <c r="CQ23" s="83">
        <f t="shared" si="37"/>
        <v>36.234229303319736</v>
      </c>
      <c r="CR23" s="83">
        <f t="shared" si="37"/>
        <v>35.94111042877617</v>
      </c>
      <c r="CS23" s="83">
        <f t="shared" si="37"/>
        <v>35.651893701108136</v>
      </c>
      <c r="CT23" s="83">
        <f t="shared" si="37"/>
        <v>35.366588809021152</v>
      </c>
      <c r="CU23" s="83">
        <f t="shared" si="37"/>
        <v>35.085121037685781</v>
      </c>
      <c r="CV23" s="105">
        <f t="shared" si="37"/>
        <v>34.807363243197543</v>
      </c>
      <c r="CW23" s="83">
        <f t="shared" si="37"/>
        <v>34.533174648112237</v>
      </c>
      <c r="CX23" s="83">
        <f t="shared" si="37"/>
        <v>34.262441986651218</v>
      </c>
      <c r="CY23" s="83">
        <f t="shared" si="37"/>
        <v>33.995115068811231</v>
      </c>
      <c r="CZ23" s="83">
        <f t="shared" si="37"/>
        <v>33.731170263284966</v>
      </c>
      <c r="DA23" s="83">
        <f t="shared" si="37"/>
        <v>33.470600124626237</v>
      </c>
      <c r="DB23" s="83">
        <f t="shared" si="37"/>
        <v>33.213403293640482</v>
      </c>
      <c r="DC23" s="83">
        <f t="shared" si="37"/>
        <v>32.95957552245612</v>
      </c>
      <c r="DD23" s="105">
        <f t="shared" si="37"/>
        <v>32.709102712158312</v>
      </c>
      <c r="DE23" s="83">
        <f t="shared" si="37"/>
        <v>32.461956684281823</v>
      </c>
      <c r="DF23" s="83">
        <f t="shared" si="37"/>
        <v>32.218093948739543</v>
      </c>
      <c r="DG23" s="83">
        <f t="shared" si="37"/>
        <v>31.977456710386999</v>
      </c>
      <c r="DH23" s="83">
        <f t="shared" si="37"/>
        <v>31.73998476056564</v>
      </c>
      <c r="DI23" s="83">
        <f t="shared" si="37"/>
        <v>31.505624230089943</v>
      </c>
      <c r="DJ23" s="83">
        <f t="shared" si="37"/>
        <v>31.274332614151206</v>
      </c>
      <c r="DK23" s="105">
        <f t="shared" si="37"/>
        <v>31.046079731373379</v>
      </c>
      <c r="DL23" s="83">
        <f t="shared" si="37"/>
        <v>30.820844605352722</v>
      </c>
      <c r="DM23" s="83">
        <f t="shared" si="37"/>
        <v>30.598608769983144</v>
      </c>
      <c r="DN23" s="83">
        <f t="shared" si="37"/>
        <v>30.379347247281729</v>
      </c>
      <c r="DO23" s="83">
        <f t="shared" si="37"/>
        <v>30.163028491993142</v>
      </c>
      <c r="DP23" s="83">
        <f t="shared" si="37"/>
        <v>29.949615809427318</v>
      </c>
      <c r="DQ23" s="83">
        <f t="shared" si="37"/>
        <v>29.739069664805818</v>
      </c>
      <c r="DR23" s="83">
        <f t="shared" si="37"/>
        <v>29.531350231209206</v>
      </c>
      <c r="DS23" s="83">
        <f t="shared" si="37"/>
        <v>29.3264194953172</v>
      </c>
      <c r="DT23" s="83">
        <f t="shared" si="37"/>
        <v>29.124242305593491</v>
      </c>
      <c r="DU23" s="83">
        <f t="shared" si="37"/>
        <v>28.92478598104482</v>
      </c>
      <c r="DV23" s="83">
        <f t="shared" si="37"/>
        <v>28.728020030714671</v>
      </c>
      <c r="DW23" s="83">
        <f t="shared" si="37"/>
        <v>28.533915329393036</v>
      </c>
      <c r="DX23" s="83">
        <f t="shared" si="37"/>
        <v>28.342443087018768</v>
      </c>
      <c r="DY23" s="83">
        <f t="shared" si="37"/>
        <v>28.153573914059479</v>
      </c>
      <c r="DZ23" s="83">
        <f t="shared" si="37"/>
        <v>27.967277225493483</v>
      </c>
      <c r="EA23" s="83">
        <f t="shared" si="37"/>
        <v>27.783521146286901</v>
      </c>
      <c r="EB23" s="83">
        <f t="shared" si="37"/>
        <v>27.602272985398777</v>
      </c>
      <c r="EC23" s="83">
        <f t="shared" si="37"/>
        <v>27.423500247855905</v>
      </c>
      <c r="ED23" s="83">
        <f t="shared" si="37"/>
        <v>27.247171327065061</v>
      </c>
      <c r="EE23" s="83">
        <f t="shared" si="37"/>
        <v>27.073255807795476</v>
      </c>
      <c r="EF23" s="83">
        <f t="shared" si="37"/>
        <v>26.901724395366326</v>
      </c>
      <c r="EG23" s="83">
        <f t="shared" si="37"/>
        <v>26.732548566733541</v>
      </c>
      <c r="EH23" s="83">
        <f t="shared" ref="EH23:FY23" si="38">EG23-EA24+EH24</f>
        <v>26.56570010734676</v>
      </c>
      <c r="EI23" s="83">
        <f t="shared" si="38"/>
        <v>26.401150740964749</v>
      </c>
      <c r="EJ23" s="83">
        <f t="shared" si="38"/>
        <v>26.238872059432612</v>
      </c>
      <c r="EK23" s="83">
        <f t="shared" si="38"/>
        <v>26.078835561510257</v>
      </c>
      <c r="EL23" s="83">
        <f t="shared" si="38"/>
        <v>25.921012771608453</v>
      </c>
      <c r="EM23" s="83">
        <f t="shared" si="38"/>
        <v>25.765375395025544</v>
      </c>
      <c r="EN23" s="83">
        <f t="shared" si="38"/>
        <v>25.611895464012051</v>
      </c>
      <c r="EO23" s="83">
        <f t="shared" si="38"/>
        <v>25.460545438778961</v>
      </c>
      <c r="EP23" s="83">
        <f t="shared" si="38"/>
        <v>25.311298247221909</v>
      </c>
      <c r="EQ23" s="83">
        <f t="shared" si="38"/>
        <v>25.164127271095463</v>
      </c>
      <c r="ER23" s="83">
        <f t="shared" si="38"/>
        <v>25.019006265724308</v>
      </c>
      <c r="ES23" s="83">
        <f t="shared" si="38"/>
        <v>24.875909257879005</v>
      </c>
      <c r="ET23" s="83">
        <f t="shared" si="38"/>
        <v>24.734810460056949</v>
      </c>
      <c r="EU23" s="83">
        <f t="shared" si="38"/>
        <v>24.59568422689394</v>
      </c>
      <c r="EV23" s="83">
        <f t="shared" si="38"/>
        <v>24.458505062848609</v>
      </c>
      <c r="EW23" s="83">
        <f t="shared" si="38"/>
        <v>24.323247672066241</v>
      </c>
      <c r="EX23" s="83">
        <f t="shared" si="38"/>
        <v>24.189887024402335</v>
      </c>
      <c r="EY23" s="83">
        <f t="shared" si="38"/>
        <v>24.058398399275053</v>
      </c>
      <c r="EZ23" s="83">
        <f t="shared" si="38"/>
        <v>23.928757402276982</v>
      </c>
      <c r="FA23" s="83">
        <f t="shared" si="38"/>
        <v>23.800939957162072</v>
      </c>
      <c r="FB23" s="83">
        <f t="shared" si="38"/>
        <v>23.674922281738187</v>
      </c>
      <c r="FC23" s="83">
        <f t="shared" si="38"/>
        <v>23.550680859100627</v>
      </c>
      <c r="FD23" s="83">
        <f t="shared" si="38"/>
        <v>23.428192414663517</v>
      </c>
      <c r="FE23" s="83">
        <f t="shared" si="38"/>
        <v>23.307433904409407</v>
      </c>
      <c r="FF23" s="83">
        <f t="shared" si="38"/>
        <v>23.188382511626152</v>
      </c>
      <c r="FG23" s="83">
        <f t="shared" si="38"/>
        <v>23.071015651844416</v>
      </c>
      <c r="FH23" s="83">
        <f t="shared" si="38"/>
        <v>22.955310983009298</v>
      </c>
      <c r="FI23" s="83">
        <f t="shared" si="38"/>
        <v>22.841246416708703</v>
      </c>
      <c r="FJ23" s="83">
        <f t="shared" si="38"/>
        <v>22.728800126484995</v>
      </c>
      <c r="FK23" s="83">
        <f t="shared" si="38"/>
        <v>22.617950550568281</v>
      </c>
      <c r="FL23" s="83">
        <f t="shared" si="38"/>
        <v>22.508676388299069</v>
      </c>
      <c r="FM23" s="83">
        <f t="shared" si="38"/>
        <v>22.400956591494655</v>
      </c>
      <c r="FN23" s="83">
        <f t="shared" si="38"/>
        <v>22.29477035465635</v>
      </c>
      <c r="FO23" s="83">
        <f t="shared" si="38"/>
        <v>22.190097107103664</v>
      </c>
      <c r="FP23" s="83">
        <f t="shared" si="38"/>
        <v>22.086916508719707</v>
      </c>
      <c r="FQ23" s="83">
        <f t="shared" si="38"/>
        <v>21.985208449403753</v>
      </c>
      <c r="FR23" s="83">
        <f t="shared" si="38"/>
        <v>21.884953050982794</v>
      </c>
      <c r="FS23" s="83">
        <f t="shared" si="38"/>
        <v>21.786130669633657</v>
      </c>
      <c r="FT23" s="83">
        <f t="shared" si="38"/>
        <v>21.688721897103122</v>
      </c>
      <c r="FU23" s="83">
        <f t="shared" si="38"/>
        <v>21.592707560280648</v>
      </c>
      <c r="FV23" s="83">
        <f t="shared" si="38"/>
        <v>21.498068719168959</v>
      </c>
      <c r="FW23" s="83">
        <f t="shared" si="38"/>
        <v>21.404786663700133</v>
      </c>
      <c r="FX23" s="83">
        <f t="shared" si="38"/>
        <v>21.312842910053359</v>
      </c>
      <c r="FY23" s="83">
        <f t="shared" si="38"/>
        <v>21.222219197111215</v>
      </c>
      <c r="GA23" s="53" t="s">
        <v>83</v>
      </c>
    </row>
    <row r="24" spans="1:183" s="87" customFormat="1" x14ac:dyDescent="0.25">
      <c r="A24" s="87" t="s">
        <v>122</v>
      </c>
      <c r="C24" s="88">
        <f t="shared" si="28"/>
        <v>3.837669013539752</v>
      </c>
      <c r="D24" s="89">
        <f t="shared" ref="D24:H24" si="39">D23-C23</f>
        <v>5.065723097872473</v>
      </c>
      <c r="E24" s="89">
        <f t="shared" si="39"/>
        <v>6.6867544891916637</v>
      </c>
      <c r="F24" s="89">
        <f t="shared" si="39"/>
        <v>8.8265159257329984</v>
      </c>
      <c r="G24" s="89">
        <f t="shared" si="39"/>
        <v>11.651001021967559</v>
      </c>
      <c r="H24" s="89">
        <f t="shared" si="39"/>
        <v>15.379321348997181</v>
      </c>
      <c r="I24" s="89">
        <f>I23-H23</f>
        <v>20.300704180676277</v>
      </c>
      <c r="J24" s="90">
        <f>I29*MIN(1,I31*$P$10*$P$7)</f>
        <v>3.0888212424746455</v>
      </c>
      <c r="K24" s="90">
        <f t="shared" ref="K24:BV24" si="40">J29*MIN(1,J31*$P$10*$P$7*K12)</f>
        <v>3.9355218850792348</v>
      </c>
      <c r="L24" s="90">
        <f t="shared" si="40"/>
        <v>5.0530675238697063</v>
      </c>
      <c r="M24" s="90">
        <f t="shared" si="40"/>
        <v>6.5280573964502491</v>
      </c>
      <c r="N24" s="90">
        <f t="shared" si="40"/>
        <v>8.4747507026371078</v>
      </c>
      <c r="O24" s="90">
        <f t="shared" si="40"/>
        <v>11.043879687143459</v>
      </c>
      <c r="P24" s="106">
        <f t="shared" si="40"/>
        <v>14.434254749466922</v>
      </c>
      <c r="Q24" s="90">
        <f>P29*MIN(1,P31*$P$10*$P$7*Q12)</f>
        <v>8.1304547019723312</v>
      </c>
      <c r="R24" s="90">
        <f>Q29*MIN(1,Q31*$P$10*$P$7*R12)</f>
        <v>8.3685375581818366</v>
      </c>
      <c r="S24" s="90">
        <f t="shared" si="40"/>
        <v>8.6553082992072881</v>
      </c>
      <c r="T24" s="90">
        <f t="shared" si="40"/>
        <v>9.0062725086092676</v>
      </c>
      <c r="U24" s="90">
        <f t="shared" si="40"/>
        <v>9.4418404731809087</v>
      </c>
      <c r="V24" s="90">
        <f t="shared" si="40"/>
        <v>9.9888560836784297</v>
      </c>
      <c r="W24" s="106">
        <f t="shared" si="40"/>
        <v>10.682585500934241</v>
      </c>
      <c r="X24" s="90">
        <f t="shared" si="40"/>
        <v>6.4572787573503785</v>
      </c>
      <c r="Y24" s="90">
        <f t="shared" si="40"/>
        <v>7.071682530801267</v>
      </c>
      <c r="Z24" s="90">
        <f t="shared" si="40"/>
        <v>7.6059803083153561</v>
      </c>
      <c r="AA24" s="90">
        <f t="shared" si="40"/>
        <v>8.0520384239384466</v>
      </c>
      <c r="AB24" s="90">
        <f t="shared" si="40"/>
        <v>8.3786538497405534</v>
      </c>
      <c r="AC24" s="90">
        <f t="shared" si="40"/>
        <v>8.5446844178830457</v>
      </c>
      <c r="AD24" s="106">
        <f t="shared" si="40"/>
        <v>8.4958896278087401</v>
      </c>
      <c r="AE24" s="90">
        <f t="shared" si="40"/>
        <v>7.4807103473827565</v>
      </c>
      <c r="AF24" s="90">
        <f t="shared" si="40"/>
        <v>7.3831100531069858</v>
      </c>
      <c r="AG24" s="90">
        <f t="shared" si="40"/>
        <v>7.3327653923419032</v>
      </c>
      <c r="AH24" s="90">
        <f t="shared" si="40"/>
        <v>7.2993464280310842</v>
      </c>
      <c r="AI24" s="90">
        <f t="shared" si="40"/>
        <v>7.2634846558493305</v>
      </c>
      <c r="AJ24" s="162">
        <f t="shared" si="40"/>
        <v>7.1993590187479262</v>
      </c>
      <c r="AK24" s="106">
        <f t="shared" si="40"/>
        <v>7.0726537332853585</v>
      </c>
      <c r="AL24" s="90">
        <f t="shared" si="40"/>
        <v>6.2162488340197317</v>
      </c>
      <c r="AM24" s="90">
        <f t="shared" si="40"/>
        <v>6.3504247151829327</v>
      </c>
      <c r="AN24" s="90">
        <f t="shared" si="40"/>
        <v>6.4277806279988345</v>
      </c>
      <c r="AO24" s="90">
        <f t="shared" si="40"/>
        <v>6.4578294539749983</v>
      </c>
      <c r="AP24" s="90">
        <f t="shared" si="40"/>
        <v>6.4475334191277662</v>
      </c>
      <c r="AQ24" s="162">
        <f t="shared" si="40"/>
        <v>6.4039112084490544</v>
      </c>
      <c r="AR24" s="106">
        <f t="shared" si="40"/>
        <v>6.3340311736653057</v>
      </c>
      <c r="AS24" s="90">
        <f t="shared" si="40"/>
        <v>6.2450044701313381</v>
      </c>
      <c r="AT24" s="90">
        <f t="shared" si="40"/>
        <v>6.1459521651883575</v>
      </c>
      <c r="AU24" s="90">
        <f t="shared" si="40"/>
        <v>6.0518921191571824</v>
      </c>
      <c r="AV24" s="90">
        <f t="shared" si="40"/>
        <v>5.9560077010266506</v>
      </c>
      <c r="AW24" s="90">
        <f t="shared" si="40"/>
        <v>5.8547258313189108</v>
      </c>
      <c r="AX24" s="162">
        <f t="shared" si="40"/>
        <v>5.7472657779298233</v>
      </c>
      <c r="AY24" s="106">
        <f t="shared" si="40"/>
        <v>5.6363358726443709</v>
      </c>
      <c r="AZ24" s="90">
        <f t="shared" si="40"/>
        <v>5.5290486664833054</v>
      </c>
      <c r="BA24" s="90">
        <f t="shared" si="40"/>
        <v>5.5148234163707777</v>
      </c>
      <c r="BB24" s="90">
        <f t="shared" si="40"/>
        <v>5.4843066226778987</v>
      </c>
      <c r="BC24" s="90">
        <f t="shared" si="40"/>
        <v>5.4407669916621577</v>
      </c>
      <c r="BD24" s="90">
        <f t="shared" si="40"/>
        <v>5.3869100180527782</v>
      </c>
      <c r="BE24" s="162">
        <f t="shared" si="40"/>
        <v>5.3250870652408411</v>
      </c>
      <c r="BF24" s="106">
        <f t="shared" si="40"/>
        <v>5.2577018656052861</v>
      </c>
      <c r="BG24" s="90">
        <f t="shared" si="40"/>
        <v>5.1877382900163171</v>
      </c>
      <c r="BH24" s="90">
        <f t="shared" si="40"/>
        <v>5.119437638514527</v>
      </c>
      <c r="BI24" s="90">
        <f t="shared" si="40"/>
        <v>5.0531141621001927</v>
      </c>
      <c r="BJ24" s="90">
        <f t="shared" si="40"/>
        <v>4.9883546471978963</v>
      </c>
      <c r="BK24" s="90">
        <f t="shared" si="40"/>
        <v>4.925267647053607</v>
      </c>
      <c r="BL24" s="162">
        <f t="shared" si="40"/>
        <v>4.8642735307676608</v>
      </c>
      <c r="BM24" s="106">
        <f t="shared" si="40"/>
        <v>4.8058937073039489</v>
      </c>
      <c r="BN24" s="90">
        <f t="shared" si="40"/>
        <v>4.7505168053808395</v>
      </c>
      <c r="BO24" s="90">
        <f t="shared" si="40"/>
        <v>4.6981531395056955</v>
      </c>
      <c r="BP24" s="90">
        <f t="shared" si="40"/>
        <v>4.6429007916844771</v>
      </c>
      <c r="BQ24" s="90">
        <f t="shared" si="40"/>
        <v>4.5859470087702423</v>
      </c>
      <c r="BR24" s="90">
        <f t="shared" si="40"/>
        <v>4.5283934500810741</v>
      </c>
      <c r="BS24" s="90">
        <f t="shared" si="40"/>
        <v>4.4712601037465971</v>
      </c>
      <c r="BT24" s="106">
        <f t="shared" si="40"/>
        <v>4.4154599600980236</v>
      </c>
      <c r="BU24" s="90">
        <f t="shared" si="40"/>
        <v>4.3617154798010995</v>
      </c>
      <c r="BV24" s="90">
        <f t="shared" si="40"/>
        <v>4.3103935657071091</v>
      </c>
      <c r="BW24" s="90">
        <f t="shared" ref="BW24:EH24" si="41">BV29*MIN(1,BV31*$P$10*$P$7*BW12)</f>
        <v>4.2592407691407494</v>
      </c>
      <c r="BX24" s="90">
        <f t="shared" si="41"/>
        <v>4.2082588856240575</v>
      </c>
      <c r="BY24" s="90">
        <f t="shared" si="41"/>
        <v>4.1575070374824419</v>
      </c>
      <c r="BZ24" s="90">
        <f t="shared" si="41"/>
        <v>4.1070736371191687</v>
      </c>
      <c r="CA24" s="106">
        <f t="shared" si="41"/>
        <v>4.0570554610674856</v>
      </c>
      <c r="CB24" s="90">
        <f t="shared" si="41"/>
        <v>4.0075382356493447</v>
      </c>
      <c r="CC24" s="90">
        <f t="shared" si="41"/>
        <v>3.9585716595588076</v>
      </c>
      <c r="CD24" s="90">
        <f t="shared" si="41"/>
        <v>3.9101295488459664</v>
      </c>
      <c r="CE24" s="90">
        <f t="shared" si="41"/>
        <v>3.8623813031020542</v>
      </c>
      <c r="CF24" s="90">
        <f t="shared" si="41"/>
        <v>3.8154249958316142</v>
      </c>
      <c r="CG24" s="90">
        <f t="shared" si="41"/>
        <v>3.7692846138293126</v>
      </c>
      <c r="CH24" s="106">
        <f t="shared" si="41"/>
        <v>3.7239109473365692</v>
      </c>
      <c r="CI24" s="90">
        <f t="shared" si="41"/>
        <v>3.6791874624590797</v>
      </c>
      <c r="CJ24" s="90">
        <f t="shared" si="41"/>
        <v>3.6349458446201686</v>
      </c>
      <c r="CK24" s="90">
        <f t="shared" si="41"/>
        <v>3.5909964909712473</v>
      </c>
      <c r="CL24" s="90">
        <f t="shared" si="41"/>
        <v>3.5474466607583199</v>
      </c>
      <c r="CM24" s="90">
        <f t="shared" si="41"/>
        <v>3.5043898054702773</v>
      </c>
      <c r="CN24" s="90">
        <f t="shared" si="41"/>
        <v>3.4618968215670574</v>
      </c>
      <c r="CO24" s="106">
        <f t="shared" si="41"/>
        <v>3.4200090036039228</v>
      </c>
      <c r="CP24" s="90">
        <f t="shared" si="41"/>
        <v>3.3787332809708035</v>
      </c>
      <c r="CQ24" s="90">
        <f t="shared" si="41"/>
        <v>3.338041572666433</v>
      </c>
      <c r="CR24" s="90">
        <f t="shared" si="41"/>
        <v>3.2978776164276842</v>
      </c>
      <c r="CS24" s="90">
        <f t="shared" si="41"/>
        <v>3.2582299330902806</v>
      </c>
      <c r="CT24" s="90">
        <f t="shared" si="41"/>
        <v>3.2190849133832931</v>
      </c>
      <c r="CU24" s="90">
        <f t="shared" si="41"/>
        <v>3.1804290502316848</v>
      </c>
      <c r="CV24" s="106">
        <f t="shared" si="41"/>
        <v>3.1422512091156838</v>
      </c>
      <c r="CW24" s="90">
        <f t="shared" si="41"/>
        <v>3.1045446858854984</v>
      </c>
      <c r="CX24" s="90">
        <f t="shared" si="41"/>
        <v>3.0673089112054135</v>
      </c>
      <c r="CY24" s="90">
        <f t="shared" si="41"/>
        <v>3.0305506985876982</v>
      </c>
      <c r="CZ24" s="90">
        <f t="shared" si="41"/>
        <v>2.9942851275640154</v>
      </c>
      <c r="DA24" s="90">
        <f t="shared" si="41"/>
        <v>2.9585147747245646</v>
      </c>
      <c r="DB24" s="90">
        <f t="shared" si="41"/>
        <v>2.9232322192459286</v>
      </c>
      <c r="DC24" s="90">
        <f t="shared" si="41"/>
        <v>2.8884234379313241</v>
      </c>
      <c r="DD24" s="106">
        <f t="shared" si="41"/>
        <v>2.854071875587695</v>
      </c>
      <c r="DE24" s="90">
        <f t="shared" si="41"/>
        <v>2.8201628833289218</v>
      </c>
      <c r="DF24" s="90">
        <f t="shared" si="41"/>
        <v>2.7866879630454222</v>
      </c>
      <c r="DG24" s="90">
        <f t="shared" si="41"/>
        <v>2.7536478892114706</v>
      </c>
      <c r="DH24" s="90">
        <f t="shared" si="41"/>
        <v>2.7210428249032077</v>
      </c>
      <c r="DI24" s="90">
        <f t="shared" si="41"/>
        <v>2.6888716887702313</v>
      </c>
      <c r="DJ24" s="90">
        <f t="shared" si="41"/>
        <v>2.6571318219925848</v>
      </c>
      <c r="DK24" s="106">
        <f t="shared" si="41"/>
        <v>2.6258189928098692</v>
      </c>
      <c r="DL24" s="90">
        <f t="shared" si="41"/>
        <v>2.594927757308267</v>
      </c>
      <c r="DM24" s="90">
        <f t="shared" si="41"/>
        <v>2.5644521276758452</v>
      </c>
      <c r="DN24" s="90">
        <f t="shared" si="41"/>
        <v>2.5343863665100552</v>
      </c>
      <c r="DO24" s="90">
        <f t="shared" si="41"/>
        <v>2.504724069614622</v>
      </c>
      <c r="DP24" s="90">
        <f t="shared" si="41"/>
        <v>2.4754590062044071</v>
      </c>
      <c r="DQ24" s="90">
        <f t="shared" si="41"/>
        <v>2.4465856773710852</v>
      </c>
      <c r="DR24" s="90">
        <f t="shared" si="41"/>
        <v>2.4180995592132573</v>
      </c>
      <c r="DS24" s="90">
        <f t="shared" si="41"/>
        <v>2.3899970214162614</v>
      </c>
      <c r="DT24" s="90">
        <f t="shared" si="41"/>
        <v>2.3622749379521371</v>
      </c>
      <c r="DU24" s="90">
        <f t="shared" si="41"/>
        <v>2.334930041961385</v>
      </c>
      <c r="DV24" s="90">
        <f t="shared" si="41"/>
        <v>2.3079581192844718</v>
      </c>
      <c r="DW24" s="90">
        <f t="shared" si="41"/>
        <v>2.2813543048827714</v>
      </c>
      <c r="DX24" s="90">
        <f t="shared" si="41"/>
        <v>2.25511343499682</v>
      </c>
      <c r="DY24" s="90">
        <f t="shared" si="41"/>
        <v>2.2292303862539651</v>
      </c>
      <c r="DZ24" s="90">
        <f t="shared" si="41"/>
        <v>2.2037003328502642</v>
      </c>
      <c r="EA24" s="90">
        <f t="shared" si="41"/>
        <v>2.1785188587455542</v>
      </c>
      <c r="EB24" s="90">
        <f t="shared" si="41"/>
        <v>2.1536818810732594</v>
      </c>
      <c r="EC24" s="90">
        <f t="shared" si="41"/>
        <v>2.1291853817415989</v>
      </c>
      <c r="ED24" s="90">
        <f t="shared" si="41"/>
        <v>2.1050253840919271</v>
      </c>
      <c r="EE24" s="90">
        <f t="shared" si="41"/>
        <v>2.0811979157272358</v>
      </c>
      <c r="EF24" s="90">
        <f t="shared" si="41"/>
        <v>2.0576989738248175</v>
      </c>
      <c r="EG24" s="90">
        <f t="shared" si="41"/>
        <v>2.0345245042174782</v>
      </c>
      <c r="EH24" s="90">
        <f t="shared" si="41"/>
        <v>2.0116703993587737</v>
      </c>
      <c r="EI24" s="90">
        <f t="shared" ref="EI24:FY24" si="42">EH29*MIN(1,EH31*$P$10*$P$7*EI12)</f>
        <v>1.9891325146912466</v>
      </c>
      <c r="EJ24" s="90">
        <f t="shared" si="42"/>
        <v>1.9669067002094633</v>
      </c>
      <c r="EK24" s="90">
        <f t="shared" si="42"/>
        <v>1.9449888861695723</v>
      </c>
      <c r="EL24" s="90">
        <f t="shared" si="42"/>
        <v>1.9233751258254297</v>
      </c>
      <c r="EM24" s="90">
        <f t="shared" si="42"/>
        <v>1.9020615972419079</v>
      </c>
      <c r="EN24" s="90">
        <f t="shared" si="42"/>
        <v>1.8810445732039862</v>
      </c>
      <c r="EO24" s="90">
        <f t="shared" si="42"/>
        <v>1.8603203741256862</v>
      </c>
      <c r="EP24" s="90">
        <f t="shared" si="42"/>
        <v>1.8398853231341945</v>
      </c>
      <c r="EQ24" s="90">
        <f t="shared" si="42"/>
        <v>1.8197357240830183</v>
      </c>
      <c r="ER24" s="90">
        <f t="shared" si="42"/>
        <v>1.7998678807984145</v>
      </c>
      <c r="ES24" s="90">
        <f t="shared" si="42"/>
        <v>1.780278117980127</v>
      </c>
      <c r="ET24" s="90">
        <f t="shared" si="42"/>
        <v>1.7609627994198507</v>
      </c>
      <c r="EU24" s="90">
        <f t="shared" si="42"/>
        <v>1.7419183400409781</v>
      </c>
      <c r="EV24" s="90">
        <f t="shared" si="42"/>
        <v>1.7231412100803543</v>
      </c>
      <c r="EW24" s="90">
        <f t="shared" si="42"/>
        <v>1.7046279323518247</v>
      </c>
      <c r="EX24" s="90">
        <f t="shared" si="42"/>
        <v>1.6863750764191108</v>
      </c>
      <c r="EY24" s="90">
        <f t="shared" si="42"/>
        <v>1.6683792556711288</v>
      </c>
      <c r="EZ24" s="90">
        <f t="shared" si="42"/>
        <v>1.6506371209820565</v>
      </c>
      <c r="FA24" s="90">
        <f t="shared" si="42"/>
        <v>1.6331453543049417</v>
      </c>
      <c r="FB24" s="90">
        <f t="shared" si="42"/>
        <v>1.615900664617095</v>
      </c>
      <c r="FC24" s="90">
        <f t="shared" si="42"/>
        <v>1.5988997874427935</v>
      </c>
      <c r="FD24" s="90">
        <f t="shared" si="42"/>
        <v>1.5821394879147153</v>
      </c>
      <c r="FE24" s="90">
        <f t="shared" si="42"/>
        <v>1.5656165661650006</v>
      </c>
      <c r="FF24" s="90">
        <f t="shared" si="42"/>
        <v>1.5493278628878751</v>
      </c>
      <c r="FG24" s="90">
        <f t="shared" si="42"/>
        <v>1.5332702612003233</v>
      </c>
      <c r="FH24" s="90">
        <f t="shared" si="42"/>
        <v>1.517440685469823</v>
      </c>
      <c r="FI24" s="90">
        <f t="shared" si="42"/>
        <v>1.5018360983165</v>
      </c>
      <c r="FJ24" s="90">
        <f t="shared" si="42"/>
        <v>1.4864534972190846</v>
      </c>
      <c r="FK24" s="90">
        <f t="shared" si="42"/>
        <v>1.4712899119980043</v>
      </c>
      <c r="FL24" s="90">
        <f t="shared" si="42"/>
        <v>1.4563424038957877</v>
      </c>
      <c r="FM24" s="90">
        <f t="shared" si="42"/>
        <v>1.4416080660834603</v>
      </c>
      <c r="FN24" s="90">
        <f t="shared" si="42"/>
        <v>1.4270840243620182</v>
      </c>
      <c r="FO24" s="90">
        <f t="shared" si="42"/>
        <v>1.4127674379171358</v>
      </c>
      <c r="FP24" s="90">
        <f t="shared" si="42"/>
        <v>1.3986554999325413</v>
      </c>
      <c r="FQ24" s="90">
        <f t="shared" si="42"/>
        <v>1.3847454379031297</v>
      </c>
      <c r="FR24" s="90">
        <f t="shared" si="42"/>
        <v>1.3710345135770434</v>
      </c>
      <c r="FS24" s="90">
        <f t="shared" si="42"/>
        <v>1.3575200225466526</v>
      </c>
      <c r="FT24" s="90">
        <f t="shared" si="42"/>
        <v>1.3441992935529274</v>
      </c>
      <c r="FU24" s="90">
        <f t="shared" si="42"/>
        <v>1.331069687539544</v>
      </c>
      <c r="FV24" s="90">
        <f t="shared" si="42"/>
        <v>1.3181285968054481</v>
      </c>
      <c r="FW24" s="90">
        <f t="shared" si="42"/>
        <v>1.3053734444637153</v>
      </c>
      <c r="FX24" s="90">
        <f t="shared" si="42"/>
        <v>1.2928016842563566</v>
      </c>
      <c r="FY24" s="90">
        <f t="shared" si="42"/>
        <v>1.2804108006349013</v>
      </c>
      <c r="GA24" s="87" t="s">
        <v>122</v>
      </c>
    </row>
    <row r="25" spans="1:183" s="53" customFormat="1" ht="16.5" customHeight="1" x14ac:dyDescent="0.25">
      <c r="A25" s="53" t="s">
        <v>84</v>
      </c>
      <c r="C25" s="109">
        <f t="shared" si="28"/>
        <v>2.232084240000058</v>
      </c>
      <c r="D25" s="109">
        <f t="shared" si="28"/>
        <v>2.9463511968000766</v>
      </c>
      <c r="E25" s="109">
        <f t="shared" si="28"/>
        <v>3.8891835797761014</v>
      </c>
      <c r="F25" s="109">
        <f t="shared" si="28"/>
        <v>5.1337223253044542</v>
      </c>
      <c r="G25" s="109">
        <f t="shared" si="28"/>
        <v>6.7765134694018796</v>
      </c>
      <c r="H25" s="109">
        <f>I25/(1+$V$6)</f>
        <v>8.9449977796104818</v>
      </c>
      <c r="I25" s="82">
        <f>V5*AH8</f>
        <v>11.807397069085836</v>
      </c>
      <c r="J25" s="83">
        <f t="shared" ref="J25:BU25" si="43">I25-C26+J26</f>
        <v>12.243284475976374</v>
      </c>
      <c r="K25" s="83">
        <f t="shared" si="43"/>
        <v>12.773806103403574</v>
      </c>
      <c r="L25" s="83">
        <f t="shared" si="43"/>
        <v>13.429199679394129</v>
      </c>
      <c r="M25" s="83">
        <f t="shared" si="43"/>
        <v>14.249346494407547</v>
      </c>
      <c r="N25" s="83">
        <f t="shared" si="43"/>
        <v>15.286833649377886</v>
      </c>
      <c r="O25" s="83">
        <f t="shared" si="43"/>
        <v>16.61097878544944</v>
      </c>
      <c r="P25" s="105">
        <f t="shared" si="43"/>
        <v>18.313112404004002</v>
      </c>
      <c r="Q25" s="83">
        <f t="shared" si="43"/>
        <v>19.906977218287121</v>
      </c>
      <c r="R25" s="83">
        <f t="shared" si="43"/>
        <v>21.324355627824264</v>
      </c>
      <c r="S25" s="83">
        <f t="shared" si="43"/>
        <v>22.49956096806407</v>
      </c>
      <c r="T25" s="83">
        <f t="shared" si="43"/>
        <v>23.34589037658127</v>
      </c>
      <c r="U25" s="83">
        <f t="shared" si="43"/>
        <v>23.748901252519605</v>
      </c>
      <c r="V25" s="83">
        <f t="shared" si="43"/>
        <v>23.557538106552407</v>
      </c>
      <c r="W25" s="105">
        <f t="shared" si="43"/>
        <v>22.572423612849004</v>
      </c>
      <c r="X25" s="83">
        <f t="shared" si="43"/>
        <v>22.198809333326032</v>
      </c>
      <c r="Y25" s="83">
        <f t="shared" si="43"/>
        <v>21.943295357775579</v>
      </c>
      <c r="Z25" s="83">
        <f t="shared" si="43"/>
        <v>21.758320202418826</v>
      </c>
      <c r="AA25" s="83">
        <f t="shared" si="43"/>
        <v>21.587838892172861</v>
      </c>
      <c r="AB25" s="83">
        <f t="shared" si="43"/>
        <v>21.356937911535965</v>
      </c>
      <c r="AC25" s="83">
        <f t="shared" si="43"/>
        <v>20.96585493484551</v>
      </c>
      <c r="AD25" s="105">
        <f t="shared" si="43"/>
        <v>20.282120427041765</v>
      </c>
      <c r="AE25" s="83">
        <f t="shared" si="43"/>
        <v>20.637662386986545</v>
      </c>
      <c r="AF25" s="83">
        <f t="shared" si="43"/>
        <v>20.753066458989508</v>
      </c>
      <c r="AG25" s="83">
        <f t="shared" si="43"/>
        <v>20.672219897477103</v>
      </c>
      <c r="AH25" s="83">
        <f t="shared" si="43"/>
        <v>20.430257298404612</v>
      </c>
      <c r="AI25" s="83">
        <f t="shared" si="43"/>
        <v>20.066148387844077</v>
      </c>
      <c r="AJ25" s="161">
        <f t="shared" si="43"/>
        <v>19.623823022130853</v>
      </c>
      <c r="AK25" s="105">
        <f t="shared" si="43"/>
        <v>19.153656048203359</v>
      </c>
      <c r="AL25" s="83">
        <f t="shared" si="43"/>
        <v>18.733258292653613</v>
      </c>
      <c r="AM25" s="83">
        <f t="shared" si="43"/>
        <v>18.390145473547708</v>
      </c>
      <c r="AN25" s="83">
        <f t="shared" si="43"/>
        <v>18.089245917949196</v>
      </c>
      <c r="AO25" s="83">
        <f t="shared" si="43"/>
        <v>17.809480266602204</v>
      </c>
      <c r="AP25" s="83">
        <f t="shared" si="43"/>
        <v>17.53867082512912</v>
      </c>
      <c r="AQ25" s="161">
        <f t="shared" si="43"/>
        <v>17.275734066519682</v>
      </c>
      <c r="AR25" s="105">
        <f t="shared" si="43"/>
        <v>17.033557937390704</v>
      </c>
      <c r="AS25" s="83">
        <f t="shared" si="43"/>
        <v>17.056018916098001</v>
      </c>
      <c r="AT25" s="83">
        <f t="shared" si="43"/>
        <v>16.999152317398249</v>
      </c>
      <c r="AU25" s="83">
        <f t="shared" si="43"/>
        <v>16.882786630432946</v>
      </c>
      <c r="AV25" s="83">
        <f t="shared" si="43"/>
        <v>16.72145036635758</v>
      </c>
      <c r="AW25" s="83">
        <f t="shared" si="43"/>
        <v>16.526320554351582</v>
      </c>
      <c r="AX25" s="161">
        <f t="shared" si="43"/>
        <v>16.306200361495623</v>
      </c>
      <c r="AY25" s="105">
        <f t="shared" si="43"/>
        <v>16.068747071690247</v>
      </c>
      <c r="AZ25" s="83">
        <f t="shared" si="43"/>
        <v>15.822031359741398</v>
      </c>
      <c r="BA25" s="83">
        <f t="shared" si="43"/>
        <v>15.602506882004052</v>
      </c>
      <c r="BB25" s="83">
        <f t="shared" si="43"/>
        <v>15.40385600924788</v>
      </c>
      <c r="BC25" s="83">
        <f t="shared" si="43"/>
        <v>15.222955838429328</v>
      </c>
      <c r="BD25" s="83">
        <f t="shared" si="43"/>
        <v>15.058651755790887</v>
      </c>
      <c r="BE25" s="161">
        <f t="shared" si="43"/>
        <v>14.910703740812624</v>
      </c>
      <c r="BF25" s="105">
        <f t="shared" si="43"/>
        <v>14.778642037818871</v>
      </c>
      <c r="BG25" s="83">
        <f t="shared" si="43"/>
        <v>14.660495966799443</v>
      </c>
      <c r="BH25" s="83">
        <f t="shared" si="43"/>
        <v>14.524812310128972</v>
      </c>
      <c r="BI25" s="83">
        <f t="shared" si="43"/>
        <v>14.37730742316832</v>
      </c>
      <c r="BJ25" s="83">
        <f t="shared" si="43"/>
        <v>14.222607631066079</v>
      </c>
      <c r="BK25" s="83">
        <f t="shared" si="43"/>
        <v>14.064562645051518</v>
      </c>
      <c r="BL25" s="161">
        <f t="shared" si="43"/>
        <v>13.906437835636154</v>
      </c>
      <c r="BM25" s="105">
        <f t="shared" si="43"/>
        <v>13.750894012548127</v>
      </c>
      <c r="BN25" s="83">
        <f t="shared" si="43"/>
        <v>13.599706395494698</v>
      </c>
      <c r="BO25" s="83">
        <f t="shared" si="43"/>
        <v>13.453160473504422</v>
      </c>
      <c r="BP25" s="83">
        <f t="shared" si="43"/>
        <v>13.30992624582135</v>
      </c>
      <c r="BQ25" s="83">
        <f t="shared" si="43"/>
        <v>13.169135382560633</v>
      </c>
      <c r="BR25" s="83">
        <f t="shared" si="43"/>
        <v>13.030201338933846</v>
      </c>
      <c r="BS25" s="83">
        <f t="shared" si="43"/>
        <v>12.892703114080584</v>
      </c>
      <c r="BT25" s="105">
        <f t="shared" si="43"/>
        <v>12.756324951930637</v>
      </c>
      <c r="BU25" s="83">
        <f t="shared" si="43"/>
        <v>12.620839991626031</v>
      </c>
      <c r="BV25" s="83">
        <f t="shared" ref="BV25:EG25" si="44">BU25-BO26+BV26</f>
        <v>12.486112702669535</v>
      </c>
      <c r="BW25" s="83">
        <f t="shared" si="44"/>
        <v>12.353041067749807</v>
      </c>
      <c r="BX25" s="83">
        <f t="shared" si="44"/>
        <v>12.222159430787853</v>
      </c>
      <c r="BY25" s="83">
        <f t="shared" si="44"/>
        <v>12.093674057397493</v>
      </c>
      <c r="BZ25" s="83">
        <f t="shared" si="44"/>
        <v>11.967492255847624</v>
      </c>
      <c r="CA25" s="105">
        <f t="shared" si="44"/>
        <v>11.843256843372048</v>
      </c>
      <c r="CB25" s="83">
        <f t="shared" si="44"/>
        <v>11.720405461169829</v>
      </c>
      <c r="CC25" s="83">
        <f t="shared" si="44"/>
        <v>11.598279923819412</v>
      </c>
      <c r="CD25" s="83">
        <f t="shared" si="44"/>
        <v>11.477063916475458</v>
      </c>
      <c r="CE25" s="83">
        <f t="shared" si="44"/>
        <v>11.356976493461136</v>
      </c>
      <c r="CF25" s="83">
        <f t="shared" si="44"/>
        <v>11.238233596962585</v>
      </c>
      <c r="CG25" s="83">
        <f t="shared" si="44"/>
        <v>11.121016454989688</v>
      </c>
      <c r="CH25" s="105">
        <f t="shared" si="44"/>
        <v>11.00544641052956</v>
      </c>
      <c r="CI25" s="83">
        <f t="shared" si="44"/>
        <v>10.891568106332755</v>
      </c>
      <c r="CJ25" s="83">
        <f t="shared" si="44"/>
        <v>10.779347017254349</v>
      </c>
      <c r="CK25" s="83">
        <f t="shared" si="44"/>
        <v>10.66869226148793</v>
      </c>
      <c r="CL25" s="83">
        <f t="shared" si="44"/>
        <v>10.559498879114662</v>
      </c>
      <c r="CM25" s="83">
        <f t="shared" si="44"/>
        <v>10.451664672975269</v>
      </c>
      <c r="CN25" s="83">
        <f t="shared" si="44"/>
        <v>10.345105735468929</v>
      </c>
      <c r="CO25" s="105">
        <f t="shared" si="44"/>
        <v>10.239769740176721</v>
      </c>
      <c r="CP25" s="83">
        <f t="shared" si="44"/>
        <v>10.135645936933745</v>
      </c>
      <c r="CQ25" s="83">
        <f t="shared" si="44"/>
        <v>10.032769918288199</v>
      </c>
      <c r="CR25" s="83">
        <f t="shared" si="44"/>
        <v>9.9312207204851806</v>
      </c>
      <c r="CS25" s="83">
        <f t="shared" si="44"/>
        <v>9.8310352019768246</v>
      </c>
      <c r="CT25" s="83">
        <f t="shared" si="44"/>
        <v>9.7322131794251288</v>
      </c>
      <c r="CU25" s="83">
        <f t="shared" si="44"/>
        <v>9.634726025417514</v>
      </c>
      <c r="CV25" s="105">
        <f t="shared" si="44"/>
        <v>9.5385282106447757</v>
      </c>
      <c r="CW25" s="83">
        <f t="shared" si="44"/>
        <v>9.4435709582634217</v>
      </c>
      <c r="CX25" s="83">
        <f t="shared" si="44"/>
        <v>9.3498164630409448</v>
      </c>
      <c r="CY25" s="83">
        <f t="shared" si="44"/>
        <v>9.2572499096123462</v>
      </c>
      <c r="CZ25" s="83">
        <f t="shared" si="44"/>
        <v>9.1658647203280559</v>
      </c>
      <c r="DA25" s="83">
        <f t="shared" si="44"/>
        <v>9.0756588982200235</v>
      </c>
      <c r="DB25" s="83">
        <f t="shared" si="44"/>
        <v>8.9866316273761218</v>
      </c>
      <c r="DC25" s="83">
        <f t="shared" si="44"/>
        <v>8.8987803909221252</v>
      </c>
      <c r="DD25" s="105">
        <f t="shared" si="44"/>
        <v>8.8120988785903407</v>
      </c>
      <c r="DE25" s="83">
        <f t="shared" si="44"/>
        <v>8.7265758923078529</v>
      </c>
      <c r="DF25" s="83">
        <f t="shared" si="44"/>
        <v>8.6421952825591948</v>
      </c>
      <c r="DG25" s="83">
        <f t="shared" si="44"/>
        <v>8.5589365684209824</v>
      </c>
      <c r="DH25" s="83">
        <f t="shared" si="44"/>
        <v>8.4767788653007923</v>
      </c>
      <c r="DI25" s="83">
        <f t="shared" si="44"/>
        <v>8.3957037196871429</v>
      </c>
      <c r="DJ25" s="83">
        <f t="shared" si="44"/>
        <v>8.3156966677454101</v>
      </c>
      <c r="DK25" s="105">
        <f t="shared" si="44"/>
        <v>8.2367474200438604</v>
      </c>
      <c r="DL25" s="83">
        <f t="shared" si="44"/>
        <v>8.1588486847392687</v>
      </c>
      <c r="DM25" s="83">
        <f t="shared" si="44"/>
        <v>8.0819938149363786</v>
      </c>
      <c r="DN25" s="83">
        <f t="shared" si="44"/>
        <v>8.0061737162099007</v>
      </c>
      <c r="DO25" s="83">
        <f t="shared" si="44"/>
        <v>7.9313769696389986</v>
      </c>
      <c r="DP25" s="83">
        <f t="shared" si="44"/>
        <v>7.8575904260626039</v>
      </c>
      <c r="DQ25" s="83">
        <f t="shared" si="44"/>
        <v>7.7848000665414592</v>
      </c>
      <c r="DR25" s="83">
        <f t="shared" si="44"/>
        <v>7.7129919024747515</v>
      </c>
      <c r="DS25" s="83">
        <f t="shared" si="44"/>
        <v>7.6421526827050341</v>
      </c>
      <c r="DT25" s="83">
        <f t="shared" si="44"/>
        <v>7.5722702019817989</v>
      </c>
      <c r="DU25" s="83">
        <f t="shared" si="44"/>
        <v>7.5033330915185008</v>
      </c>
      <c r="DV25" s="83">
        <f t="shared" si="44"/>
        <v>7.4353306879837477</v>
      </c>
      <c r="DW25" s="83">
        <f t="shared" si="44"/>
        <v>7.3682527412057315</v>
      </c>
      <c r="DX25" s="83">
        <f t="shared" si="44"/>
        <v>7.3020890703444516</v>
      </c>
      <c r="DY25" s="83">
        <f t="shared" si="44"/>
        <v>7.2368292651421857</v>
      </c>
      <c r="DZ25" s="83">
        <f t="shared" si="44"/>
        <v>7.1724625077180919</v>
      </c>
      <c r="EA25" s="83">
        <f t="shared" si="44"/>
        <v>7.10897756298227</v>
      </c>
      <c r="EB25" s="83">
        <f t="shared" si="44"/>
        <v>7.0463629539141204</v>
      </c>
      <c r="EC25" s="83">
        <f t="shared" si="44"/>
        <v>6.9846073073269377</v>
      </c>
      <c r="ED25" s="83">
        <f t="shared" si="44"/>
        <v>6.9236995812309807</v>
      </c>
      <c r="EE25" s="83">
        <f t="shared" si="44"/>
        <v>6.8636291548881667</v>
      </c>
      <c r="EF25" s="83">
        <f t="shared" si="44"/>
        <v>6.8043857911849654</v>
      </c>
      <c r="EG25" s="83">
        <f t="shared" si="44"/>
        <v>6.7459595075105607</v>
      </c>
      <c r="EH25" s="83">
        <f t="shared" ref="EH25:FY25" si="45">EG25-EA26+EH26</f>
        <v>6.6883404135261193</v>
      </c>
      <c r="EI25" s="83">
        <f t="shared" si="45"/>
        <v>6.6315185876415423</v>
      </c>
      <c r="EJ25" s="83">
        <f t="shared" si="45"/>
        <v>6.5754840623699362</v>
      </c>
      <c r="EK25" s="83">
        <f t="shared" si="45"/>
        <v>6.5202268457320471</v>
      </c>
      <c r="EL25" s="83">
        <f t="shared" si="45"/>
        <v>6.4657369670946387</v>
      </c>
      <c r="EM25" s="83">
        <f t="shared" si="45"/>
        <v>6.4120045319273142</v>
      </c>
      <c r="EN25" s="83">
        <f t="shared" si="45"/>
        <v>6.3590197701165172</v>
      </c>
      <c r="EO25" s="83">
        <f t="shared" si="45"/>
        <v>6.306773066635631</v>
      </c>
      <c r="EP25" s="83">
        <f t="shared" si="45"/>
        <v>6.2552549706911442</v>
      </c>
      <c r="EQ25" s="83">
        <f t="shared" si="45"/>
        <v>6.2044561879013109</v>
      </c>
      <c r="ER25" s="83">
        <f t="shared" si="45"/>
        <v>6.1543675514776623</v>
      </c>
      <c r="ES25" s="83">
        <f t="shared" si="45"/>
        <v>6.1049799875418866</v>
      </c>
      <c r="ET25" s="83">
        <f t="shared" si="45"/>
        <v>6.0562844871923627</v>
      </c>
      <c r="EU25" s="83">
        <f t="shared" si="45"/>
        <v>6.0082720934777596</v>
      </c>
      <c r="EV25" s="83">
        <f t="shared" si="45"/>
        <v>5.9609339057486226</v>
      </c>
      <c r="EW25" s="83">
        <f t="shared" si="45"/>
        <v>5.9142610977586312</v>
      </c>
      <c r="EX25" s="83">
        <f t="shared" si="45"/>
        <v>5.8682449403578598</v>
      </c>
      <c r="EY25" s="83">
        <f t="shared" si="45"/>
        <v>5.8228768157259312</v>
      </c>
      <c r="EZ25" s="83">
        <f t="shared" si="45"/>
        <v>5.7781482218725566</v>
      </c>
      <c r="FA25" s="83">
        <f t="shared" si="45"/>
        <v>5.7340507687376538</v>
      </c>
      <c r="FB25" s="83">
        <f t="shared" si="45"/>
        <v>5.6905761691407815</v>
      </c>
      <c r="FC25" s="83">
        <f t="shared" si="45"/>
        <v>5.6477162286614391</v>
      </c>
      <c r="FD25" s="83">
        <f t="shared" si="45"/>
        <v>5.6054628380085854</v>
      </c>
      <c r="FE25" s="83">
        <f t="shared" si="45"/>
        <v>5.5638079695346052</v>
      </c>
      <c r="FF25" s="83">
        <f t="shared" si="45"/>
        <v>5.5227436766284406</v>
      </c>
      <c r="FG25" s="83">
        <f t="shared" si="45"/>
        <v>5.4822620957288786</v>
      </c>
      <c r="FH25" s="83">
        <f t="shared" si="45"/>
        <v>5.4423554498737268</v>
      </c>
      <c r="FI25" s="83">
        <f t="shared" si="45"/>
        <v>5.4030160523732862</v>
      </c>
      <c r="FJ25" s="83">
        <f t="shared" si="45"/>
        <v>5.3642363093317824</v>
      </c>
      <c r="FK25" s="83">
        <f t="shared" si="45"/>
        <v>5.3260087202204884</v>
      </c>
      <c r="FL25" s="83">
        <f t="shared" si="45"/>
        <v>5.2883258763560486</v>
      </c>
      <c r="FM25" s="83">
        <f t="shared" si="45"/>
        <v>5.2511804577673908</v>
      </c>
      <c r="FN25" s="83">
        <f t="shared" si="45"/>
        <v>5.214565229795876</v>
      </c>
      <c r="FO25" s="83">
        <f t="shared" si="45"/>
        <v>5.1784730404546488</v>
      </c>
      <c r="FP25" s="83">
        <f t="shared" si="45"/>
        <v>5.142896819070395</v>
      </c>
      <c r="FQ25" s="83">
        <f t="shared" si="45"/>
        <v>5.1078295761833585</v>
      </c>
      <c r="FR25" s="83">
        <f t="shared" si="45"/>
        <v>5.0732644042345818</v>
      </c>
      <c r="FS25" s="83">
        <f t="shared" si="45"/>
        <v>5.0391944783542808</v>
      </c>
      <c r="FT25" s="83">
        <f t="shared" si="45"/>
        <v>5.0056130566747123</v>
      </c>
      <c r="FU25" s="83">
        <f t="shared" si="45"/>
        <v>4.9725134800492672</v>
      </c>
      <c r="FV25" s="83">
        <f t="shared" si="45"/>
        <v>4.9398891712273887</v>
      </c>
      <c r="FW25" s="83">
        <f t="shared" si="45"/>
        <v>4.9077336336635078</v>
      </c>
      <c r="FX25" s="83">
        <f t="shared" si="45"/>
        <v>4.8760404501953172</v>
      </c>
      <c r="FY25" s="83">
        <f t="shared" si="45"/>
        <v>4.8448032818052207</v>
      </c>
      <c r="GA25" s="53" t="s">
        <v>84</v>
      </c>
    </row>
    <row r="26" spans="1:183" s="91" customFormat="1" ht="16.5" customHeight="1" x14ac:dyDescent="0.25">
      <c r="A26" s="87" t="s">
        <v>123</v>
      </c>
      <c r="C26" s="88">
        <f t="shared" si="28"/>
        <v>0.54111133090910501</v>
      </c>
      <c r="D26" s="89">
        <f t="shared" ref="D26:H26" si="46">D25-C25</f>
        <v>0.71426695680001862</v>
      </c>
      <c r="E26" s="89">
        <f t="shared" si="46"/>
        <v>0.94283238297602479</v>
      </c>
      <c r="F26" s="89">
        <f t="shared" si="46"/>
        <v>1.2445387455283528</v>
      </c>
      <c r="G26" s="89">
        <f t="shared" si="46"/>
        <v>1.6427911440974254</v>
      </c>
      <c r="H26" s="89">
        <f t="shared" si="46"/>
        <v>2.1684843102086022</v>
      </c>
      <c r="I26" s="89">
        <f>I25-H25</f>
        <v>2.8623992894753538</v>
      </c>
      <c r="J26" s="92">
        <f t="shared" ref="J26:BU26" si="47">I30*MIN(1,I32*$P$10*$P$6*J12)</f>
        <v>0.97699873779964397</v>
      </c>
      <c r="K26" s="92">
        <f t="shared" si="47"/>
        <v>1.2447885842272188</v>
      </c>
      <c r="L26" s="92">
        <f t="shared" si="47"/>
        <v>1.5982259589665806</v>
      </c>
      <c r="M26" s="92">
        <f t="shared" si="47"/>
        <v>2.0646855605417702</v>
      </c>
      <c r="N26" s="92">
        <f t="shared" si="47"/>
        <v>2.6802782990677652</v>
      </c>
      <c r="O26" s="92">
        <f t="shared" si="47"/>
        <v>3.4926294462801564</v>
      </c>
      <c r="P26" s="107">
        <f t="shared" si="47"/>
        <v>4.5645329080299151</v>
      </c>
      <c r="Q26" s="92">
        <f>P30*MIN(1,P32*$P$10*$P$6*Q12)</f>
        <v>2.5708635520827627</v>
      </c>
      <c r="R26" s="92">
        <f>Q30*MIN(1,Q32*$P$10*$P$6*R12)</f>
        <v>2.6621669937643633</v>
      </c>
      <c r="S26" s="92">
        <f t="shared" si="47"/>
        <v>2.7734312992063872</v>
      </c>
      <c r="T26" s="92">
        <f t="shared" si="47"/>
        <v>2.9110149690589728</v>
      </c>
      <c r="U26" s="92">
        <f t="shared" si="47"/>
        <v>3.0832891750061018</v>
      </c>
      <c r="V26" s="92">
        <f t="shared" si="47"/>
        <v>3.3012663003129563</v>
      </c>
      <c r="W26" s="107">
        <f t="shared" si="47"/>
        <v>3.5794184143265126</v>
      </c>
      <c r="X26" s="92">
        <f t="shared" si="47"/>
        <v>2.1972492725597901</v>
      </c>
      <c r="Y26" s="92">
        <f t="shared" si="47"/>
        <v>2.406653018213909</v>
      </c>
      <c r="Z26" s="92">
        <f t="shared" si="47"/>
        <v>2.5884561438496321</v>
      </c>
      <c r="AA26" s="92">
        <f t="shared" si="47"/>
        <v>2.7405336588130051</v>
      </c>
      <c r="AB26" s="92">
        <f t="shared" si="47"/>
        <v>2.8523881943692042</v>
      </c>
      <c r="AC26" s="92">
        <f t="shared" si="47"/>
        <v>2.9101833236225008</v>
      </c>
      <c r="AD26" s="107">
        <f t="shared" si="47"/>
        <v>2.8956839065227675</v>
      </c>
      <c r="AE26" s="92">
        <f t="shared" si="47"/>
        <v>2.5527912325045699</v>
      </c>
      <c r="AF26" s="92">
        <f t="shared" si="47"/>
        <v>2.5220570902168724</v>
      </c>
      <c r="AG26" s="92">
        <f t="shared" si="47"/>
        <v>2.5076095823372291</v>
      </c>
      <c r="AH26" s="92">
        <f t="shared" si="47"/>
        <v>2.4985710597405113</v>
      </c>
      <c r="AI26" s="92">
        <f t="shared" si="47"/>
        <v>2.4882792838086707</v>
      </c>
      <c r="AJ26" s="163">
        <f t="shared" si="47"/>
        <v>2.4678579579092781</v>
      </c>
      <c r="AK26" s="107">
        <f t="shared" si="47"/>
        <v>2.4255169325952703</v>
      </c>
      <c r="AL26" s="92">
        <f t="shared" si="47"/>
        <v>2.1323934769548258</v>
      </c>
      <c r="AM26" s="92">
        <f t="shared" si="47"/>
        <v>2.1789442711109666</v>
      </c>
      <c r="AN26" s="92">
        <f t="shared" si="47"/>
        <v>2.2067100267387172</v>
      </c>
      <c r="AO26" s="92">
        <f t="shared" si="47"/>
        <v>2.21880540839352</v>
      </c>
      <c r="AP26" s="92">
        <f t="shared" si="47"/>
        <v>2.2174698423355861</v>
      </c>
      <c r="AQ26" s="163">
        <f t="shared" si="47"/>
        <v>2.2049211992998377</v>
      </c>
      <c r="AR26" s="107">
        <f t="shared" si="47"/>
        <v>2.1833408034662916</v>
      </c>
      <c r="AS26" s="92">
        <f t="shared" si="47"/>
        <v>2.154854455662123</v>
      </c>
      <c r="AT26" s="92">
        <f t="shared" si="47"/>
        <v>2.1220776724112125</v>
      </c>
      <c r="AU26" s="92">
        <f t="shared" si="47"/>
        <v>2.0903443397734129</v>
      </c>
      <c r="AV26" s="92">
        <f t="shared" si="47"/>
        <v>2.0574691443181528</v>
      </c>
      <c r="AW26" s="92">
        <f t="shared" si="47"/>
        <v>2.0223400303295862</v>
      </c>
      <c r="AX26" s="163">
        <f t="shared" si="47"/>
        <v>1.9848010064438808</v>
      </c>
      <c r="AY26" s="107">
        <f t="shared" si="47"/>
        <v>1.9458875136609157</v>
      </c>
      <c r="AZ26" s="92">
        <f t="shared" si="47"/>
        <v>1.908138743713276</v>
      </c>
      <c r="BA26" s="92">
        <f t="shared" si="47"/>
        <v>1.9025531946738659</v>
      </c>
      <c r="BB26" s="92">
        <f t="shared" si="47"/>
        <v>1.8916934670172414</v>
      </c>
      <c r="BC26" s="92">
        <f t="shared" si="47"/>
        <v>1.8765689734996012</v>
      </c>
      <c r="BD26" s="92">
        <f t="shared" si="47"/>
        <v>1.8580359476911437</v>
      </c>
      <c r="BE26" s="163">
        <f t="shared" si="47"/>
        <v>1.8368529914656171</v>
      </c>
      <c r="BF26" s="107">
        <f t="shared" si="47"/>
        <v>1.8138258106671625</v>
      </c>
      <c r="BG26" s="92">
        <f t="shared" si="47"/>
        <v>1.7899926726938464</v>
      </c>
      <c r="BH26" s="92">
        <f t="shared" si="47"/>
        <v>1.766869538003395</v>
      </c>
      <c r="BI26" s="92">
        <f t="shared" si="47"/>
        <v>1.7441885800565884</v>
      </c>
      <c r="BJ26" s="92">
        <f t="shared" si="47"/>
        <v>1.7218691813973603</v>
      </c>
      <c r="BK26" s="92">
        <f t="shared" si="47"/>
        <v>1.6999909616765834</v>
      </c>
      <c r="BL26" s="163">
        <f t="shared" si="47"/>
        <v>1.6787281820502535</v>
      </c>
      <c r="BM26" s="107">
        <f t="shared" si="47"/>
        <v>1.6582819875791353</v>
      </c>
      <c r="BN26" s="92">
        <f t="shared" si="47"/>
        <v>1.6388050556404186</v>
      </c>
      <c r="BO26" s="92">
        <f t="shared" si="47"/>
        <v>1.6203236160131185</v>
      </c>
      <c r="BP26" s="92">
        <f t="shared" si="47"/>
        <v>1.6009543523735166</v>
      </c>
      <c r="BQ26" s="92">
        <f t="shared" si="47"/>
        <v>1.5810783181366432</v>
      </c>
      <c r="BR26" s="92">
        <f t="shared" si="47"/>
        <v>1.5610569180497975</v>
      </c>
      <c r="BS26" s="92">
        <f t="shared" si="47"/>
        <v>1.5412299571969914</v>
      </c>
      <c r="BT26" s="107">
        <f t="shared" si="47"/>
        <v>1.5219038254291872</v>
      </c>
      <c r="BU26" s="92">
        <f t="shared" si="47"/>
        <v>1.5033200953358123</v>
      </c>
      <c r="BV26" s="92">
        <f t="shared" ref="BV26:EG26" si="48">BU30*MIN(1,BU32*$P$10*$P$6*BV12)</f>
        <v>1.4855963270566221</v>
      </c>
      <c r="BW26" s="92">
        <f t="shared" si="48"/>
        <v>1.4678827174537876</v>
      </c>
      <c r="BX26" s="92">
        <f t="shared" si="48"/>
        <v>1.4501966811746894</v>
      </c>
      <c r="BY26" s="92">
        <f t="shared" si="48"/>
        <v>1.4325715446594376</v>
      </c>
      <c r="BZ26" s="92">
        <f t="shared" si="48"/>
        <v>1.4150481556471233</v>
      </c>
      <c r="CA26" s="107">
        <f t="shared" si="48"/>
        <v>1.3976684129536123</v>
      </c>
      <c r="CB26" s="92">
        <f t="shared" si="48"/>
        <v>1.3804687131335929</v>
      </c>
      <c r="CC26" s="92">
        <f t="shared" si="48"/>
        <v>1.3634707897062053</v>
      </c>
      <c r="CD26" s="92">
        <f t="shared" si="48"/>
        <v>1.3466667101098357</v>
      </c>
      <c r="CE26" s="92">
        <f t="shared" si="48"/>
        <v>1.3301092581603677</v>
      </c>
      <c r="CF26" s="92">
        <f t="shared" si="48"/>
        <v>1.3138286481608865</v>
      </c>
      <c r="CG26" s="92">
        <f t="shared" si="48"/>
        <v>1.2978310136742255</v>
      </c>
      <c r="CH26" s="107">
        <f t="shared" si="48"/>
        <v>1.2820983684934844</v>
      </c>
      <c r="CI26" s="92">
        <f t="shared" si="48"/>
        <v>1.2665904089367885</v>
      </c>
      <c r="CJ26" s="92">
        <f t="shared" si="48"/>
        <v>1.2512497006277989</v>
      </c>
      <c r="CK26" s="92">
        <f t="shared" si="48"/>
        <v>1.2360119543434185</v>
      </c>
      <c r="CL26" s="92">
        <f t="shared" si="48"/>
        <v>1.2209158757870995</v>
      </c>
      <c r="CM26" s="92">
        <f t="shared" si="48"/>
        <v>1.2059944420214936</v>
      </c>
      <c r="CN26" s="92">
        <f t="shared" si="48"/>
        <v>1.1912720761678846</v>
      </c>
      <c r="CO26" s="107">
        <f t="shared" si="48"/>
        <v>1.1767623732012764</v>
      </c>
      <c r="CP26" s="92">
        <f t="shared" si="48"/>
        <v>1.1624666056938127</v>
      </c>
      <c r="CQ26" s="92">
        <f t="shared" si="48"/>
        <v>1.1483736819822525</v>
      </c>
      <c r="CR26" s="92">
        <f t="shared" si="48"/>
        <v>1.1344627565403995</v>
      </c>
      <c r="CS26" s="92">
        <f t="shared" si="48"/>
        <v>1.120730357278743</v>
      </c>
      <c r="CT26" s="92">
        <f t="shared" si="48"/>
        <v>1.1071724194697985</v>
      </c>
      <c r="CU26" s="92">
        <f t="shared" si="48"/>
        <v>1.0937849221602687</v>
      </c>
      <c r="CV26" s="107">
        <f t="shared" si="48"/>
        <v>1.0805645584285386</v>
      </c>
      <c r="CW26" s="92">
        <f t="shared" si="48"/>
        <v>1.0675093533124589</v>
      </c>
      <c r="CX26" s="92">
        <f t="shared" si="48"/>
        <v>1.0546191867597772</v>
      </c>
      <c r="CY26" s="92">
        <f t="shared" si="48"/>
        <v>1.0418962031118013</v>
      </c>
      <c r="CZ26" s="92">
        <f t="shared" si="48"/>
        <v>1.0293451679944532</v>
      </c>
      <c r="DA26" s="92">
        <f t="shared" si="48"/>
        <v>1.0169665973617645</v>
      </c>
      <c r="DB26" s="92">
        <f t="shared" si="48"/>
        <v>1.0047576513163665</v>
      </c>
      <c r="DC26" s="92">
        <f t="shared" si="48"/>
        <v>0.99271332197454221</v>
      </c>
      <c r="DD26" s="107">
        <f t="shared" si="48"/>
        <v>0.98082784098067466</v>
      </c>
      <c r="DE26" s="92">
        <f t="shared" si="48"/>
        <v>0.96909620047728906</v>
      </c>
      <c r="DF26" s="92">
        <f t="shared" si="48"/>
        <v>0.95751559336314263</v>
      </c>
      <c r="DG26" s="92">
        <f t="shared" si="48"/>
        <v>0.94608645385624079</v>
      </c>
      <c r="DH26" s="92">
        <f t="shared" si="48"/>
        <v>0.93480889424157465</v>
      </c>
      <c r="DI26" s="92">
        <f t="shared" si="48"/>
        <v>0.92368250570271726</v>
      </c>
      <c r="DJ26" s="92">
        <f t="shared" si="48"/>
        <v>0.91270627003281024</v>
      </c>
      <c r="DK26" s="107">
        <f t="shared" si="48"/>
        <v>0.90187859327912567</v>
      </c>
      <c r="DL26" s="92">
        <f t="shared" si="48"/>
        <v>0.89119746517269771</v>
      </c>
      <c r="DM26" s="92">
        <f t="shared" si="48"/>
        <v>0.88066072356025227</v>
      </c>
      <c r="DN26" s="92">
        <f t="shared" si="48"/>
        <v>0.8702663551297638</v>
      </c>
      <c r="DO26" s="92">
        <f t="shared" si="48"/>
        <v>0.86001214767067202</v>
      </c>
      <c r="DP26" s="92">
        <f t="shared" si="48"/>
        <v>0.84989596212632301</v>
      </c>
      <c r="DQ26" s="92">
        <f t="shared" si="48"/>
        <v>0.83991591051166525</v>
      </c>
      <c r="DR26" s="92">
        <f t="shared" si="48"/>
        <v>0.8300704292124178</v>
      </c>
      <c r="DS26" s="92">
        <f t="shared" si="48"/>
        <v>0.82035824540298063</v>
      </c>
      <c r="DT26" s="92">
        <f t="shared" si="48"/>
        <v>0.81077824283701694</v>
      </c>
      <c r="DU26" s="92">
        <f t="shared" si="48"/>
        <v>0.80132924466646549</v>
      </c>
      <c r="DV26" s="92">
        <f t="shared" si="48"/>
        <v>0.79200974413591907</v>
      </c>
      <c r="DW26" s="92">
        <f t="shared" si="48"/>
        <v>0.7828180153483062</v>
      </c>
      <c r="DX26" s="92">
        <f t="shared" si="48"/>
        <v>0.77375223965038598</v>
      </c>
      <c r="DY26" s="92">
        <f t="shared" si="48"/>
        <v>0.7648106240101521</v>
      </c>
      <c r="DZ26" s="92">
        <f t="shared" si="48"/>
        <v>0.75599148797888627</v>
      </c>
      <c r="EA26" s="92">
        <f t="shared" si="48"/>
        <v>0.74729329810119516</v>
      </c>
      <c r="EB26" s="92">
        <f t="shared" si="48"/>
        <v>0.73871463559831574</v>
      </c>
      <c r="EC26" s="92">
        <f t="shared" si="48"/>
        <v>0.73025409754873671</v>
      </c>
      <c r="ED26" s="92">
        <f t="shared" si="48"/>
        <v>0.72191028925234968</v>
      </c>
      <c r="EE26" s="92">
        <f t="shared" si="48"/>
        <v>0.71368181330757197</v>
      </c>
      <c r="EF26" s="92">
        <f t="shared" si="48"/>
        <v>0.70556726030695016</v>
      </c>
      <c r="EG26" s="92">
        <f t="shared" si="48"/>
        <v>0.69756520430448166</v>
      </c>
      <c r="EH26" s="92">
        <f t="shared" ref="EH26:FY26" si="49">EG30*MIN(1,EG32*$P$10*$P$6*EH12)</f>
        <v>0.68967420411675417</v>
      </c>
      <c r="EI26" s="92">
        <f t="shared" si="49"/>
        <v>0.68189280971373867</v>
      </c>
      <c r="EJ26" s="92">
        <f t="shared" si="49"/>
        <v>0.67421957227713092</v>
      </c>
      <c r="EK26" s="92">
        <f t="shared" si="49"/>
        <v>0.66665307261446038</v>
      </c>
      <c r="EL26" s="92">
        <f t="shared" si="49"/>
        <v>0.65919193467016313</v>
      </c>
      <c r="EM26" s="92">
        <f t="shared" si="49"/>
        <v>0.65183482513962565</v>
      </c>
      <c r="EN26" s="92">
        <f t="shared" si="49"/>
        <v>0.64458044249368496</v>
      </c>
      <c r="EO26" s="92">
        <f t="shared" si="49"/>
        <v>0.63742750063586728</v>
      </c>
      <c r="EP26" s="92">
        <f t="shared" si="49"/>
        <v>0.63037471376925103</v>
      </c>
      <c r="EQ26" s="92">
        <f t="shared" si="49"/>
        <v>0.62342078948729762</v>
      </c>
      <c r="ER26" s="92">
        <f t="shared" si="49"/>
        <v>0.61656443619081225</v>
      </c>
      <c r="ES26" s="92">
        <f t="shared" si="49"/>
        <v>0.60980437073438787</v>
      </c>
      <c r="ET26" s="92">
        <f t="shared" si="49"/>
        <v>0.60313932479010157</v>
      </c>
      <c r="EU26" s="92">
        <f t="shared" si="49"/>
        <v>0.59656804877908165</v>
      </c>
      <c r="EV26" s="92">
        <f t="shared" si="49"/>
        <v>0.59008931290673039</v>
      </c>
      <c r="EW26" s="92">
        <f t="shared" si="49"/>
        <v>0.5837019057792594</v>
      </c>
      <c r="EX26" s="92">
        <f t="shared" si="49"/>
        <v>0.57740463208652659</v>
      </c>
      <c r="EY26" s="92">
        <f t="shared" si="49"/>
        <v>0.57119631155888317</v>
      </c>
      <c r="EZ26" s="92">
        <f t="shared" si="49"/>
        <v>0.56507577688101307</v>
      </c>
      <c r="FA26" s="92">
        <f t="shared" si="49"/>
        <v>0.55904187165519914</v>
      </c>
      <c r="FB26" s="92">
        <f t="shared" si="49"/>
        <v>0.55309344918220904</v>
      </c>
      <c r="FC26" s="92">
        <f t="shared" si="49"/>
        <v>0.54722937242738856</v>
      </c>
      <c r="FD26" s="92">
        <f t="shared" si="49"/>
        <v>0.54144851512640579</v>
      </c>
      <c r="FE26" s="92">
        <f t="shared" si="49"/>
        <v>0.53574976361254645</v>
      </c>
      <c r="FF26" s="92">
        <f t="shared" si="49"/>
        <v>0.53013201865271897</v>
      </c>
      <c r="FG26" s="92">
        <f t="shared" si="49"/>
        <v>0.52459419598145118</v>
      </c>
      <c r="FH26" s="92">
        <f t="shared" si="49"/>
        <v>0.51913522580004789</v>
      </c>
      <c r="FI26" s="92">
        <f t="shared" si="49"/>
        <v>0.51375405168176846</v>
      </c>
      <c r="FJ26" s="92">
        <f t="shared" si="49"/>
        <v>0.50844962938588467</v>
      </c>
      <c r="FK26" s="92">
        <f t="shared" si="49"/>
        <v>0.50322092601511115</v>
      </c>
      <c r="FL26" s="92">
        <f t="shared" si="49"/>
        <v>0.49806691974810702</v>
      </c>
      <c r="FM26" s="92">
        <f t="shared" si="49"/>
        <v>0.49298660006406153</v>
      </c>
      <c r="FN26" s="92">
        <f t="shared" si="49"/>
        <v>0.48797896800993601</v>
      </c>
      <c r="FO26" s="92">
        <f t="shared" si="49"/>
        <v>0.48304303645882152</v>
      </c>
      <c r="FP26" s="92">
        <f t="shared" si="49"/>
        <v>0.47817783029751465</v>
      </c>
      <c r="FQ26" s="92">
        <f t="shared" si="49"/>
        <v>0.47338238649884823</v>
      </c>
      <c r="FR26" s="92">
        <f t="shared" si="49"/>
        <v>0.46865575406633431</v>
      </c>
      <c r="FS26" s="92">
        <f t="shared" si="49"/>
        <v>0.46399699386780535</v>
      </c>
      <c r="FT26" s="92">
        <f t="shared" si="49"/>
        <v>0.45940517838449285</v>
      </c>
      <c r="FU26" s="92">
        <f t="shared" si="49"/>
        <v>0.45487939138449107</v>
      </c>
      <c r="FV26" s="92">
        <f t="shared" si="49"/>
        <v>0.4504187276369428</v>
      </c>
      <c r="FW26" s="92">
        <f t="shared" si="49"/>
        <v>0.44602229273363436</v>
      </c>
      <c r="FX26" s="92">
        <f t="shared" si="49"/>
        <v>0.44168920303065751</v>
      </c>
      <c r="FY26" s="92">
        <f t="shared" si="49"/>
        <v>0.43741858567623826</v>
      </c>
      <c r="GA26" s="87" t="s">
        <v>123</v>
      </c>
    </row>
    <row r="27" spans="1:183" s="85" customFormat="1" x14ac:dyDescent="0.25">
      <c r="A27" s="85" t="s">
        <v>85</v>
      </c>
      <c r="C27" s="85">
        <f t="shared" ref="C27:I27" si="50">C31+C38+C46</f>
        <v>16.999953442533677</v>
      </c>
      <c r="D27" s="85">
        <f t="shared" si="50"/>
        <v>22.439938544144454</v>
      </c>
      <c r="E27" s="85">
        <f t="shared" si="50"/>
        <v>29.620718878270683</v>
      </c>
      <c r="F27" s="85">
        <f t="shared" si="50"/>
        <v>39.0993489193173</v>
      </c>
      <c r="G27" s="85">
        <f t="shared" si="50"/>
        <v>51.611140573498844</v>
      </c>
      <c r="H27" s="85">
        <f t="shared" si="50"/>
        <v>68.126705557018482</v>
      </c>
      <c r="I27" s="86">
        <f t="shared" si="50"/>
        <v>89.927251335264401</v>
      </c>
      <c r="J27" s="85">
        <f>J31+J38+J46*(1-J14)</f>
        <v>115.00375396069919</v>
      </c>
      <c r="K27" s="85">
        <f t="shared" ref="K27:BV27" si="51">K31+K38+K46*(1-K14)</f>
        <v>148.10473742627318</v>
      </c>
      <c r="L27" s="85">
        <f t="shared" si="51"/>
        <v>191.79803560083079</v>
      </c>
      <c r="M27" s="85">
        <f t="shared" si="51"/>
        <v>249.47318919124689</v>
      </c>
      <c r="N27" s="85">
        <f t="shared" si="51"/>
        <v>325.60439193059614</v>
      </c>
      <c r="O27" s="85">
        <f t="shared" si="51"/>
        <v>426.09757954653713</v>
      </c>
      <c r="P27" s="85">
        <f t="shared" si="51"/>
        <v>558.74858719957911</v>
      </c>
      <c r="Q27" s="85">
        <f t="shared" si="51"/>
        <v>571.64129149879363</v>
      </c>
      <c r="R27" s="85">
        <f t="shared" si="51"/>
        <v>599.68317327013813</v>
      </c>
      <c r="S27" s="85">
        <f t="shared" si="51"/>
        <v>634.8985597987803</v>
      </c>
      <c r="T27" s="85">
        <f t="shared" si="51"/>
        <v>679.57484355473628</v>
      </c>
      <c r="U27" s="85">
        <f t="shared" si="51"/>
        <v>736.72549514640593</v>
      </c>
      <c r="V27" s="85">
        <f t="shared" si="51"/>
        <v>810.31809699494761</v>
      </c>
      <c r="W27" s="85">
        <f t="shared" si="51"/>
        <v>905.57217154760042</v>
      </c>
      <c r="X27" s="85">
        <f t="shared" si="51"/>
        <v>981.91088786243768</v>
      </c>
      <c r="Y27" s="85">
        <f t="shared" si="51"/>
        <v>1049.9927172598004</v>
      </c>
      <c r="Z27" s="85">
        <f t="shared" si="51"/>
        <v>1109.1966121258813</v>
      </c>
      <c r="AA27" s="85">
        <f t="shared" si="51"/>
        <v>1156.323701436477</v>
      </c>
      <c r="AB27" s="85">
        <f t="shared" si="51"/>
        <v>1187.1529376081915</v>
      </c>
      <c r="AC27" s="85">
        <f t="shared" si="51"/>
        <v>1196.1151164917962</v>
      </c>
      <c r="AD27" s="85">
        <f t="shared" si="51"/>
        <v>1175.8635127257116</v>
      </c>
      <c r="AE27" s="85">
        <f t="shared" si="51"/>
        <v>1185.6024253207738</v>
      </c>
      <c r="AF27" s="85">
        <f t="shared" si="51"/>
        <v>1198.4589313569636</v>
      </c>
      <c r="AG27" s="85">
        <f t="shared" si="51"/>
        <v>1210.3215235205923</v>
      </c>
      <c r="AH27" s="85">
        <f t="shared" si="51"/>
        <v>1217.6214832114704</v>
      </c>
      <c r="AI27" s="85">
        <f t="shared" si="51"/>
        <v>1215.6150891773518</v>
      </c>
      <c r="AJ27" s="85">
        <f t="shared" si="51"/>
        <v>1198.0111742163695</v>
      </c>
      <c r="AK27" s="85">
        <f t="shared" si="51"/>
        <v>1156.4815415874168</v>
      </c>
      <c r="AL27" s="85">
        <f t="shared" si="51"/>
        <v>1171.6075297911025</v>
      </c>
      <c r="AM27" s="85">
        <f t="shared" si="51"/>
        <v>1180.6602940466489</v>
      </c>
      <c r="AN27" s="85">
        <f t="shared" si="51"/>
        <v>1183.7592814069267</v>
      </c>
      <c r="AO27" s="85">
        <f t="shared" si="51"/>
        <v>1181.1157045729988</v>
      </c>
      <c r="AP27" s="85">
        <f t="shared" si="51"/>
        <v>1172.696069985833</v>
      </c>
      <c r="AQ27" s="85">
        <f t="shared" si="51"/>
        <v>1158.1411505493911</v>
      </c>
      <c r="AR27" s="85">
        <f t="shared" si="51"/>
        <v>1136.6597310520924</v>
      </c>
      <c r="AS27" s="85">
        <f t="shared" si="51"/>
        <v>1128.7460805331273</v>
      </c>
      <c r="AT27" s="85">
        <f t="shared" si="51"/>
        <v>1119.1114558284214</v>
      </c>
      <c r="AU27" s="85">
        <f t="shared" si="51"/>
        <v>1107.2144828572282</v>
      </c>
      <c r="AV27" s="85">
        <f t="shared" si="51"/>
        <v>1092.8567913920422</v>
      </c>
      <c r="AW27" s="85">
        <f t="shared" si="51"/>
        <v>1076.2181636577166</v>
      </c>
      <c r="AX27" s="85">
        <f t="shared" si="51"/>
        <v>1057.9652508051126</v>
      </c>
      <c r="AY27" s="85">
        <f t="shared" si="51"/>
        <v>1039.3785160169732</v>
      </c>
      <c r="AZ27" s="85">
        <f t="shared" si="51"/>
        <v>1033.2774968599826</v>
      </c>
      <c r="BA27" s="85">
        <f t="shared" si="51"/>
        <v>1025.0996881275623</v>
      </c>
      <c r="BB27" s="85">
        <f t="shared" si="51"/>
        <v>1015.0048642284085</v>
      </c>
      <c r="BC27" s="85">
        <f t="shared" si="51"/>
        <v>1003.2117005002484</v>
      </c>
      <c r="BD27" s="85">
        <f t="shared" si="51"/>
        <v>990.02091879356658</v>
      </c>
      <c r="BE27" s="85">
        <f t="shared" si="51"/>
        <v>975.88983993513591</v>
      </c>
      <c r="BF27" s="85">
        <f t="shared" si="51"/>
        <v>961.54539907119511</v>
      </c>
      <c r="BG27" s="85">
        <f t="shared" si="51"/>
        <v>951.43096240713646</v>
      </c>
      <c r="BH27" s="85">
        <f t="shared" si="51"/>
        <v>940.90780542612026</v>
      </c>
      <c r="BI27" s="85">
        <f t="shared" si="51"/>
        <v>930.05427389694694</v>
      </c>
      <c r="BJ27" s="85">
        <f t="shared" si="51"/>
        <v>918.9974208083222</v>
      </c>
      <c r="BK27" s="85">
        <f t="shared" si="51"/>
        <v>907.8941992471714</v>
      </c>
      <c r="BL27" s="85">
        <f t="shared" si="51"/>
        <v>896.91957597095768</v>
      </c>
      <c r="BM27" s="85">
        <f t="shared" si="51"/>
        <v>886.25668597883384</v>
      </c>
      <c r="BN27" s="85">
        <f t="shared" si="51"/>
        <v>876.08947268156896</v>
      </c>
      <c r="BO27" s="85">
        <f t="shared" si="51"/>
        <v>865.58996421947415</v>
      </c>
      <c r="BP27" s="85">
        <f t="shared" si="51"/>
        <v>854.90738645735291</v>
      </c>
      <c r="BQ27" s="85">
        <f t="shared" si="51"/>
        <v>844.20276090694142</v>
      </c>
      <c r="BR27" s="85">
        <f t="shared" si="51"/>
        <v>833.63846044760635</v>
      </c>
      <c r="BS27" s="85">
        <f t="shared" si="51"/>
        <v>823.36587303657939</v>
      </c>
      <c r="BT27" s="85">
        <f t="shared" si="51"/>
        <v>813.50393805462863</v>
      </c>
      <c r="BU27" s="85">
        <f t="shared" si="51"/>
        <v>804.10581730803335</v>
      </c>
      <c r="BV27" s="85">
        <f t="shared" si="51"/>
        <v>794.61092174117198</v>
      </c>
      <c r="BW27" s="85">
        <f t="shared" ref="BW27:EH27" si="52">BW31+BW38+BW46*(1-BW14)</f>
        <v>785.06904763034561</v>
      </c>
      <c r="BX27" s="85">
        <f t="shared" si="52"/>
        <v>775.53489811761199</v>
      </c>
      <c r="BY27" s="85">
        <f t="shared" si="52"/>
        <v>766.06413379754383</v>
      </c>
      <c r="BZ27" s="85">
        <f t="shared" si="52"/>
        <v>756.70918729473487</v>
      </c>
      <c r="CA27" s="85">
        <f t="shared" si="52"/>
        <v>747.51281039793298</v>
      </c>
      <c r="CB27" s="85">
        <f t="shared" si="52"/>
        <v>738.49734931159833</v>
      </c>
      <c r="CC27" s="85">
        <f t="shared" si="52"/>
        <v>729.55824375060729</v>
      </c>
      <c r="CD27" s="85">
        <f t="shared" si="52"/>
        <v>720.72021122930801</v>
      </c>
      <c r="CE27" s="85">
        <f t="shared" si="52"/>
        <v>712.00025432073687</v>
      </c>
      <c r="CF27" s="85">
        <f t="shared" si="52"/>
        <v>703.40613074113492</v>
      </c>
      <c r="CG27" s="85">
        <f t="shared" si="52"/>
        <v>694.93561225512269</v>
      </c>
      <c r="CH27" s="85">
        <f t="shared" si="52"/>
        <v>686.57647401158374</v>
      </c>
      <c r="CI27" s="85">
        <f t="shared" si="52"/>
        <v>678.30756219602779</v>
      </c>
      <c r="CJ27" s="85">
        <f t="shared" si="52"/>
        <v>670.101277771171</v>
      </c>
      <c r="CK27" s="85">
        <f t="shared" si="52"/>
        <v>661.97969047393008</v>
      </c>
      <c r="CL27" s="85">
        <f t="shared" si="52"/>
        <v>653.95997563234937</v>
      </c>
      <c r="CM27" s="85">
        <f t="shared" si="52"/>
        <v>646.05303848141341</v>
      </c>
      <c r="CN27" s="85">
        <f t="shared" si="52"/>
        <v>638.26254465780664</v>
      </c>
      <c r="CO27" s="85">
        <f t="shared" si="52"/>
        <v>630.58449127125141</v>
      </c>
      <c r="CP27" s="85">
        <f t="shared" si="52"/>
        <v>623.00777396674266</v>
      </c>
      <c r="CQ27" s="85">
        <f t="shared" si="52"/>
        <v>615.51644196386007</v>
      </c>
      <c r="CR27" s="85">
        <f t="shared" si="52"/>
        <v>608.11362698808671</v>
      </c>
      <c r="CS27" s="85">
        <f t="shared" si="52"/>
        <v>600.80151795861991</v>
      </c>
      <c r="CT27" s="85">
        <f t="shared" si="52"/>
        <v>593.58130623484567</v>
      </c>
      <c r="CU27" s="85">
        <f t="shared" si="52"/>
        <v>586.45320775456526</v>
      </c>
      <c r="CV27" s="85">
        <f t="shared" si="52"/>
        <v>579.41655353220017</v>
      </c>
      <c r="CW27" s="85">
        <f t="shared" si="52"/>
        <v>572.47000997992461</v>
      </c>
      <c r="CX27" s="85">
        <f t="shared" si="52"/>
        <v>565.61206158427558</v>
      </c>
      <c r="CY27" s="85">
        <f t="shared" si="52"/>
        <v>558.84438858488772</v>
      </c>
      <c r="CZ27" s="85">
        <f t="shared" si="52"/>
        <v>552.16683278459664</v>
      </c>
      <c r="DA27" s="85">
        <f t="shared" si="52"/>
        <v>545.577837646332</v>
      </c>
      <c r="DB27" s="85">
        <f t="shared" si="52"/>
        <v>539.07501596583199</v>
      </c>
      <c r="DC27" s="85">
        <f t="shared" si="52"/>
        <v>532.65580437545032</v>
      </c>
      <c r="DD27" s="85">
        <f t="shared" si="52"/>
        <v>526.31815586885273</v>
      </c>
      <c r="DE27" s="85">
        <f t="shared" si="52"/>
        <v>520.06118807596079</v>
      </c>
      <c r="DF27" s="85">
        <f t="shared" si="52"/>
        <v>513.88566255324599</v>
      </c>
      <c r="DG27" s="85">
        <f t="shared" si="52"/>
        <v>507.79171932887806</v>
      </c>
      <c r="DH27" s="85">
        <f t="shared" si="52"/>
        <v>501.77889742923594</v>
      </c>
      <c r="DI27" s="85">
        <f t="shared" si="52"/>
        <v>495.84623522529517</v>
      </c>
      <c r="DJ27" s="85">
        <f t="shared" si="52"/>
        <v>489.99244662409279</v>
      </c>
      <c r="DK27" s="85">
        <f t="shared" si="52"/>
        <v>484.21616247689263</v>
      </c>
      <c r="DL27" s="85">
        <f t="shared" si="52"/>
        <v>478.51620612098941</v>
      </c>
      <c r="DM27" s="85">
        <f t="shared" si="52"/>
        <v>472.89183761667289</v>
      </c>
      <c r="DN27" s="85">
        <f t="shared" si="52"/>
        <v>467.34219049779324</v>
      </c>
      <c r="DO27" s="85">
        <f t="shared" si="52"/>
        <v>461.86636340151193</v>
      </c>
      <c r="DP27" s="85">
        <f t="shared" si="52"/>
        <v>456.46348552303914</v>
      </c>
      <c r="DQ27" s="85">
        <f t="shared" si="52"/>
        <v>451.13275269523308</v>
      </c>
      <c r="DR27" s="85">
        <f t="shared" si="52"/>
        <v>445.87343345973397</v>
      </c>
      <c r="DS27" s="85">
        <f t="shared" si="52"/>
        <v>440.68484514139516</v>
      </c>
      <c r="DT27" s="85">
        <f t="shared" si="52"/>
        <v>435.56629906041792</v>
      </c>
      <c r="DU27" s="85">
        <f t="shared" si="52"/>
        <v>430.51694597356862</v>
      </c>
      <c r="DV27" s="85">
        <f t="shared" si="52"/>
        <v>425.5358529505861</v>
      </c>
      <c r="DW27" s="85">
        <f t="shared" si="52"/>
        <v>420.62207610684277</v>
      </c>
      <c r="DX27" s="85">
        <f t="shared" si="52"/>
        <v>415.77471814225601</v>
      </c>
      <c r="DY27" s="85">
        <f t="shared" si="52"/>
        <v>410.99296066309006</v>
      </c>
      <c r="DZ27" s="85">
        <f t="shared" si="52"/>
        <v>406.27606317153237</v>
      </c>
      <c r="EA27" s="85">
        <f t="shared" si="52"/>
        <v>401.62332479340176</v>
      </c>
      <c r="EB27" s="85">
        <f t="shared" si="52"/>
        <v>397.03401228943176</v>
      </c>
      <c r="EC27" s="85">
        <f t="shared" si="52"/>
        <v>392.50737003090501</v>
      </c>
      <c r="ED27" s="85">
        <f t="shared" si="52"/>
        <v>388.04263024901746</v>
      </c>
      <c r="EE27" s="85">
        <f t="shared" si="52"/>
        <v>383.63902288379029</v>
      </c>
      <c r="EF27" s="85">
        <f t="shared" si="52"/>
        <v>379.29578366145267</v>
      </c>
      <c r="EG27" s="85">
        <f t="shared" si="52"/>
        <v>375.01215842780687</v>
      </c>
      <c r="EH27" s="85">
        <f t="shared" si="52"/>
        <v>370.78740182761402</v>
      </c>
      <c r="EI27" s="85">
        <f t="shared" ref="EI27:FY27" si="53">EI31+EI38+EI46*(1-EI14)</f>
        <v>366.62076981554412</v>
      </c>
      <c r="EJ27" s="85">
        <f t="shared" si="53"/>
        <v>362.51153071882828</v>
      </c>
      <c r="EK27" s="85">
        <f t="shared" si="53"/>
        <v>358.45896974957645</v>
      </c>
      <c r="EL27" s="85">
        <f t="shared" si="53"/>
        <v>354.46238791839204</v>
      </c>
      <c r="EM27" s="85">
        <f t="shared" si="53"/>
        <v>350.52109706163407</v>
      </c>
      <c r="EN27" s="85">
        <f t="shared" si="53"/>
        <v>346.63441325730565</v>
      </c>
      <c r="EO27" s="85">
        <f t="shared" si="53"/>
        <v>342.80165127011526</v>
      </c>
      <c r="EP27" s="85">
        <f t="shared" si="53"/>
        <v>339.02212278531533</v>
      </c>
      <c r="EQ27" s="85">
        <f t="shared" si="53"/>
        <v>335.29514275686358</v>
      </c>
      <c r="ER27" s="85">
        <f t="shared" si="53"/>
        <v>331.62003412926845</v>
      </c>
      <c r="ES27" s="85">
        <f t="shared" si="53"/>
        <v>327.99613042800678</v>
      </c>
      <c r="ET27" s="85">
        <f t="shared" si="53"/>
        <v>324.42277612684671</v>
      </c>
      <c r="EU27" s="85">
        <f t="shared" si="53"/>
        <v>320.89932520374828</v>
      </c>
      <c r="EV27" s="85">
        <f t="shared" si="53"/>
        <v>317.42513884321613</v>
      </c>
      <c r="EW27" s="85">
        <f t="shared" si="53"/>
        <v>313.999583711382</v>
      </c>
      <c r="EX27" s="85">
        <f t="shared" si="53"/>
        <v>310.62203242531871</v>
      </c>
      <c r="EY27" s="85">
        <f t="shared" si="53"/>
        <v>307.29186359526835</v>
      </c>
      <c r="EZ27" s="85">
        <f t="shared" si="53"/>
        <v>304.00846172197805</v>
      </c>
      <c r="FA27" s="85">
        <f t="shared" si="53"/>
        <v>300.77121714091908</v>
      </c>
      <c r="FB27" s="85">
        <f t="shared" si="53"/>
        <v>297.57952611933263</v>
      </c>
      <c r="FC27" s="85">
        <f t="shared" si="53"/>
        <v>294.43279114973734</v>
      </c>
      <c r="FD27" s="85">
        <f t="shared" si="53"/>
        <v>291.33042144450326</v>
      </c>
      <c r="FE27" s="85">
        <f t="shared" si="53"/>
        <v>288.27183359503329</v>
      </c>
      <c r="FF27" s="85">
        <f t="shared" si="53"/>
        <v>285.256451570455</v>
      </c>
      <c r="FG27" s="85">
        <f t="shared" si="53"/>
        <v>282.28370629098225</v>
      </c>
      <c r="FH27" s="85">
        <f t="shared" si="53"/>
        <v>279.35303504644492</v>
      </c>
      <c r="FI27" s="85">
        <f t="shared" si="53"/>
        <v>276.46388101080606</v>
      </c>
      <c r="FJ27" s="85">
        <f t="shared" si="53"/>
        <v>273.61569302823955</v>
      </c>
      <c r="FK27" s="85">
        <f t="shared" si="53"/>
        <v>270.80792571976076</v>
      </c>
      <c r="FL27" s="85">
        <f t="shared" si="53"/>
        <v>268.04003979489181</v>
      </c>
      <c r="FM27" s="85">
        <f t="shared" si="53"/>
        <v>265.31150222933206</v>
      </c>
      <c r="FN27" s="85">
        <f t="shared" si="53"/>
        <v>262.62178631956868</v>
      </c>
      <c r="FO27" s="85">
        <f t="shared" si="53"/>
        <v>259.97037164057008</v>
      </c>
      <c r="FP27" s="85">
        <f t="shared" si="53"/>
        <v>257.35674394653296</v>
      </c>
      <c r="FQ27" s="85">
        <f t="shared" si="53"/>
        <v>254.78039505951162</v>
      </c>
      <c r="FR27" s="85">
        <f t="shared" si="53"/>
        <v>252.24082277895175</v>
      </c>
      <c r="FS27" s="85">
        <f t="shared" si="53"/>
        <v>249.73753081248523</v>
      </c>
      <c r="FT27" s="85">
        <f t="shared" si="53"/>
        <v>247.2700286785157</v>
      </c>
      <c r="FU27" s="85">
        <f t="shared" si="53"/>
        <v>244.83783162334592</v>
      </c>
      <c r="FV27" s="85">
        <f t="shared" si="53"/>
        <v>242.4404605739465</v>
      </c>
      <c r="FW27" s="85">
        <f t="shared" si="53"/>
        <v>240.07744212705549</v>
      </c>
      <c r="FX27" s="85">
        <f t="shared" si="53"/>
        <v>237.74830855953903</v>
      </c>
      <c r="FY27" s="85">
        <f t="shared" si="53"/>
        <v>235.45259783609836</v>
      </c>
      <c r="GA27" s="85" t="s">
        <v>85</v>
      </c>
    </row>
    <row r="28" spans="1:183" s="57" customFormat="1" x14ac:dyDescent="0.25">
      <c r="A28" s="57" t="s">
        <v>91</v>
      </c>
      <c r="C28" s="57">
        <f t="shared" ref="C28:BN28" si="54">$B$6*$B$9-(C21+C32+C39+C47+C55+C62+C71+C76)</f>
        <v>246874.19208767038</v>
      </c>
      <c r="D28" s="57">
        <f t="shared" si="54"/>
        <v>246839.05355572491</v>
      </c>
      <c r="E28" s="57">
        <f t="shared" si="54"/>
        <v>246792.67069355687</v>
      </c>
      <c r="F28" s="57">
        <f t="shared" si="54"/>
        <v>246731.44531549508</v>
      </c>
      <c r="G28" s="57">
        <f t="shared" si="54"/>
        <v>246650.62781645352</v>
      </c>
      <c r="H28" s="57">
        <f t="shared" si="54"/>
        <v>246543.94871771865</v>
      </c>
      <c r="I28" s="57">
        <f t="shared" si="54"/>
        <v>246403.13030738864</v>
      </c>
      <c r="J28" s="57">
        <f t="shared" si="54"/>
        <v>246366.0601052159</v>
      </c>
      <c r="K28" s="57">
        <f t="shared" si="54"/>
        <v>246318.73603857314</v>
      </c>
      <c r="L28" s="57">
        <f t="shared" si="54"/>
        <v>246257.88145167762</v>
      </c>
      <c r="M28" s="57">
        <f t="shared" si="54"/>
        <v>246179.174458997</v>
      </c>
      <c r="N28" s="57">
        <f t="shared" si="54"/>
        <v>246076.91587992327</v>
      </c>
      <c r="O28" s="57">
        <f t="shared" si="54"/>
        <v>245943.59268464957</v>
      </c>
      <c r="P28" s="69">
        <f t="shared" si="54"/>
        <v>245769.30482237707</v>
      </c>
      <c r="Q28" s="57">
        <f t="shared" si="54"/>
        <v>245665.60902049491</v>
      </c>
      <c r="R28" s="57">
        <f t="shared" si="54"/>
        <v>245559.56527702429</v>
      </c>
      <c r="S28" s="57">
        <f t="shared" si="54"/>
        <v>245448.36757454323</v>
      </c>
      <c r="T28" s="57">
        <f t="shared" si="54"/>
        <v>245330.69328491358</v>
      </c>
      <c r="U28" s="57">
        <f t="shared" si="54"/>
        <v>245204.79892466828</v>
      </c>
      <c r="V28" s="57">
        <f t="shared" si="54"/>
        <v>245068.38718103842</v>
      </c>
      <c r="W28" s="69">
        <f t="shared" si="54"/>
        <v>244918.43253496051</v>
      </c>
      <c r="X28" s="57">
        <f t="shared" si="54"/>
        <v>244824.95560924464</v>
      </c>
      <c r="Y28" s="57">
        <f t="shared" si="54"/>
        <v>244723.63736819261</v>
      </c>
      <c r="Z28" s="57">
        <f t="shared" si="54"/>
        <v>244615.33895651021</v>
      </c>
      <c r="AA28" s="57">
        <f t="shared" si="54"/>
        <v>244500.98476112908</v>
      </c>
      <c r="AB28" s="57">
        <f t="shared" si="54"/>
        <v>244381.82766204607</v>
      </c>
      <c r="AC28" s="57">
        <f t="shared" si="54"/>
        <v>244259.5532842995</v>
      </c>
      <c r="AD28" s="69">
        <f t="shared" si="54"/>
        <v>244136.41746086403</v>
      </c>
      <c r="AE28" s="57">
        <f t="shared" si="54"/>
        <v>244025.5099898921</v>
      </c>
      <c r="AF28" s="57">
        <f t="shared" si="54"/>
        <v>243913.73474535774</v>
      </c>
      <c r="AG28" s="57">
        <f t="shared" si="54"/>
        <v>243800.79917932951</v>
      </c>
      <c r="AH28" s="57">
        <f t="shared" si="54"/>
        <v>243686.79856229486</v>
      </c>
      <c r="AI28" s="57">
        <f t="shared" si="54"/>
        <v>243572.16398735109</v>
      </c>
      <c r="AJ28" s="165">
        <f t="shared" si="54"/>
        <v>243457.77214428058</v>
      </c>
      <c r="AK28" s="69">
        <f t="shared" si="54"/>
        <v>243345.0898105581</v>
      </c>
      <c r="AL28" s="57">
        <f t="shared" si="54"/>
        <v>243246.24817381988</v>
      </c>
      <c r="AM28" s="57">
        <f t="shared" si="54"/>
        <v>243146.15442850924</v>
      </c>
      <c r="AN28" s="57">
        <f t="shared" si="54"/>
        <v>243045.32878590809</v>
      </c>
      <c r="AO28" s="57">
        <f t="shared" si="54"/>
        <v>242944.28041619973</v>
      </c>
      <c r="AP28" s="57">
        <f t="shared" si="54"/>
        <v>242843.49962617352</v>
      </c>
      <c r="AQ28" s="165">
        <f t="shared" si="54"/>
        <v>242743.47876534626</v>
      </c>
      <c r="AR28" s="69">
        <f t="shared" si="54"/>
        <v>242644.73999828007</v>
      </c>
      <c r="AS28" s="57">
        <f t="shared" si="54"/>
        <v>242547.8720746052</v>
      </c>
      <c r="AT28" s="57">
        <f t="shared" si="54"/>
        <v>242451.71696672175</v>
      </c>
      <c r="AU28" s="57">
        <f t="shared" si="54"/>
        <v>242356.42040299554</v>
      </c>
      <c r="AV28" s="57">
        <f t="shared" si="54"/>
        <v>242262.17396989689</v>
      </c>
      <c r="AW28" s="57">
        <f t="shared" si="54"/>
        <v>242169.18584271314</v>
      </c>
      <c r="AX28" s="165">
        <f t="shared" si="54"/>
        <v>242077.64859829014</v>
      </c>
      <c r="AY28" s="69">
        <f t="shared" si="54"/>
        <v>241987.6978602639</v>
      </c>
      <c r="AZ28" s="57">
        <f t="shared" si="54"/>
        <v>241899.36024743787</v>
      </c>
      <c r="BA28" s="57">
        <f t="shared" si="54"/>
        <v>241811.57322347545</v>
      </c>
      <c r="BB28" s="57">
        <f t="shared" si="54"/>
        <v>241724.51259070775</v>
      </c>
      <c r="BC28" s="57">
        <f t="shared" si="54"/>
        <v>241638.34033686403</v>
      </c>
      <c r="BD28" s="57">
        <f t="shared" si="54"/>
        <v>241553.19966592398</v>
      </c>
      <c r="BE28" s="165">
        <f t="shared" si="54"/>
        <v>241469.20807622495</v>
      </c>
      <c r="BF28" s="69">
        <f t="shared" si="54"/>
        <v>241386.44413002519</v>
      </c>
      <c r="BG28" s="57">
        <f t="shared" si="54"/>
        <v>241304.92466767351</v>
      </c>
      <c r="BH28" s="57">
        <f t="shared" si="54"/>
        <v>241224.28994414603</v>
      </c>
      <c r="BI28" s="57">
        <f t="shared" si="54"/>
        <v>241144.57371564256</v>
      </c>
      <c r="BJ28" s="57">
        <f t="shared" si="54"/>
        <v>241065.80306695178</v>
      </c>
      <c r="BK28" s="57">
        <f t="shared" si="54"/>
        <v>240987.99429967868</v>
      </c>
      <c r="BL28" s="165">
        <f t="shared" si="54"/>
        <v>240911.15041991221</v>
      </c>
      <c r="BM28" s="69">
        <f t="shared" si="54"/>
        <v>240835.25963583682</v>
      </c>
      <c r="BN28" s="57">
        <f t="shared" si="54"/>
        <v>240760.29469021165</v>
      </c>
      <c r="BO28" s="57">
        <f t="shared" ref="BO28:DZ28" si="55">$B$6*$B$9-(BO21+BO32+BO39+BO47+BO55+BO62+BO71+BO76)</f>
        <v>240686.21281561416</v>
      </c>
      <c r="BP28" s="57">
        <f t="shared" si="55"/>
        <v>240613.04129822674</v>
      </c>
      <c r="BQ28" s="57">
        <f t="shared" si="55"/>
        <v>240540.79478909291</v>
      </c>
      <c r="BR28" s="57">
        <f t="shared" si="55"/>
        <v>240469.47432752626</v>
      </c>
      <c r="BS28" s="57">
        <f t="shared" si="55"/>
        <v>240399.06724767192</v>
      </c>
      <c r="BT28" s="69">
        <f t="shared" si="55"/>
        <v>240329.54812607451</v>
      </c>
      <c r="BU28" s="57">
        <f t="shared" si="55"/>
        <v>240260.88153858247</v>
      </c>
      <c r="BV28" s="57">
        <f t="shared" si="55"/>
        <v>240193.0276243327</v>
      </c>
      <c r="BW28" s="57">
        <f t="shared" si="55"/>
        <v>240125.99386715467</v>
      </c>
      <c r="BX28" s="57">
        <f t="shared" si="55"/>
        <v>240059.78355036056</v>
      </c>
      <c r="BY28" s="57">
        <f t="shared" si="55"/>
        <v>239994.3953490727</v>
      </c>
      <c r="BZ28" s="57">
        <f t="shared" si="55"/>
        <v>239929.82325590961</v>
      </c>
      <c r="CA28" s="69">
        <f t="shared" si="55"/>
        <v>239866.05685926284</v>
      </c>
      <c r="CB28" s="57">
        <f t="shared" si="55"/>
        <v>239803.08216452968</v>
      </c>
      <c r="CC28" s="57">
        <f t="shared" si="55"/>
        <v>239740.88331712218</v>
      </c>
      <c r="CD28" s="57">
        <f t="shared" si="55"/>
        <v>239679.45329019174</v>
      </c>
      <c r="CE28" s="57">
        <f t="shared" si="55"/>
        <v>239618.78299025714</v>
      </c>
      <c r="CF28" s="57">
        <f t="shared" si="55"/>
        <v>239558.86190889668</v>
      </c>
      <c r="CG28" s="57">
        <f t="shared" si="55"/>
        <v>239499.67890209626</v>
      </c>
      <c r="CH28" s="69">
        <f t="shared" si="55"/>
        <v>239441.22303072319</v>
      </c>
      <c r="CI28" s="57">
        <f t="shared" si="55"/>
        <v>239383.48440064426</v>
      </c>
      <c r="CJ28" s="57">
        <f t="shared" si="55"/>
        <v>239326.45491187921</v>
      </c>
      <c r="CK28" s="57">
        <f t="shared" si="55"/>
        <v>239270.12879796047</v>
      </c>
      <c r="CL28" s="57">
        <f t="shared" si="55"/>
        <v>239214.49844899611</v>
      </c>
      <c r="CM28" s="57">
        <f t="shared" si="55"/>
        <v>239159.55482487162</v>
      </c>
      <c r="CN28" s="57">
        <f t="shared" si="55"/>
        <v>239105.28798336184</v>
      </c>
      <c r="CO28" s="69">
        <f t="shared" si="55"/>
        <v>239051.68768888596</v>
      </c>
      <c r="CP28" s="57">
        <f t="shared" si="55"/>
        <v>238998.74405642471</v>
      </c>
      <c r="CQ28" s="57">
        <f t="shared" si="55"/>
        <v>238946.44814697537</v>
      </c>
      <c r="CR28" s="57">
        <f t="shared" si="55"/>
        <v>238894.79237299488</v>
      </c>
      <c r="CS28" s="57">
        <f t="shared" si="55"/>
        <v>238843.76889561239</v>
      </c>
      <c r="CT28" s="57">
        <f t="shared" si="55"/>
        <v>238793.369703801</v>
      </c>
      <c r="CU28" s="57">
        <f t="shared" si="55"/>
        <v>238743.58669803393</v>
      </c>
      <c r="CV28" s="69">
        <f t="shared" si="55"/>
        <v>238694.41177197543</v>
      </c>
      <c r="CW28" s="57">
        <f t="shared" si="55"/>
        <v>238645.83688648287</v>
      </c>
      <c r="CX28" s="57">
        <f t="shared" si="55"/>
        <v>238597.85412505394</v>
      </c>
      <c r="CY28" s="57">
        <f t="shared" si="55"/>
        <v>238550.45570876315</v>
      </c>
      <c r="CZ28" s="57">
        <f t="shared" si="55"/>
        <v>238503.63372819321</v>
      </c>
      <c r="DA28" s="57">
        <f t="shared" si="55"/>
        <v>238457.38029738775</v>
      </c>
      <c r="DB28" s="57">
        <f t="shared" si="55"/>
        <v>238411.68767076448</v>
      </c>
      <c r="DC28" s="57">
        <f t="shared" si="55"/>
        <v>238366.54831236301</v>
      </c>
      <c r="DD28" s="69">
        <f t="shared" si="55"/>
        <v>238321.95491022652</v>
      </c>
      <c r="DE28" s="57">
        <f t="shared" si="55"/>
        <v>238277.9003328098</v>
      </c>
      <c r="DF28" s="57">
        <f t="shared" si="55"/>
        <v>238234.37753119209</v>
      </c>
      <c r="DG28" s="57">
        <f t="shared" si="55"/>
        <v>238191.37940130077</v>
      </c>
      <c r="DH28" s="57">
        <f t="shared" si="55"/>
        <v>238148.89883581083</v>
      </c>
      <c r="DI28" s="57">
        <f t="shared" si="55"/>
        <v>238106.92877427186</v>
      </c>
      <c r="DJ28" s="57">
        <f t="shared" si="55"/>
        <v>238065.46224479191</v>
      </c>
      <c r="DK28" s="69">
        <f t="shared" si="55"/>
        <v>238024.49239094925</v>
      </c>
      <c r="DL28" s="57">
        <f t="shared" si="55"/>
        <v>237984.01247849932</v>
      </c>
      <c r="DM28" s="57">
        <f t="shared" si="55"/>
        <v>237944.01587904885</v>
      </c>
      <c r="DN28" s="57">
        <f t="shared" si="55"/>
        <v>237904.49603334075</v>
      </c>
      <c r="DO28" s="57">
        <f t="shared" si="55"/>
        <v>237865.44646164321</v>
      </c>
      <c r="DP28" s="57">
        <f t="shared" si="55"/>
        <v>237826.86076647736</v>
      </c>
      <c r="DQ28" s="57">
        <f t="shared" si="55"/>
        <v>237788.73262987839</v>
      </c>
      <c r="DR28" s="57">
        <f t="shared" si="55"/>
        <v>237751.05580765006</v>
      </c>
      <c r="DS28" s="57">
        <f t="shared" si="55"/>
        <v>237713.8241231211</v>
      </c>
      <c r="DT28" s="57">
        <f t="shared" si="55"/>
        <v>237677.03146290861</v>
      </c>
      <c r="DU28" s="57">
        <f t="shared" si="55"/>
        <v>237640.67177726203</v>
      </c>
      <c r="DV28" s="57">
        <f t="shared" si="55"/>
        <v>237604.73909330988</v>
      </c>
      <c r="DW28" s="57">
        <f t="shared" si="55"/>
        <v>237569.2275218821</v>
      </c>
      <c r="DX28" s="57">
        <f t="shared" si="55"/>
        <v>237534.13125826087</v>
      </c>
      <c r="DY28" s="57">
        <f t="shared" si="55"/>
        <v>237499.44457813373</v>
      </c>
      <c r="DZ28" s="57">
        <f t="shared" si="55"/>
        <v>237465.16183085775</v>
      </c>
      <c r="EA28" s="57">
        <f t="shared" ref="EA28:FY28" si="56">$B$6*$B$9-(EA21+EA32+EA39+EA47+EA55+EA62+EA71+EA76)</f>
        <v>237431.27743281674</v>
      </c>
      <c r="EB28" s="57">
        <f t="shared" si="56"/>
        <v>237397.78586397879</v>
      </c>
      <c r="EC28" s="57">
        <f t="shared" si="56"/>
        <v>237364.68167046184</v>
      </c>
      <c r="ED28" s="57">
        <f t="shared" si="56"/>
        <v>237331.95946626802</v>
      </c>
      <c r="EE28" s="57">
        <f t="shared" si="56"/>
        <v>237299.61393416495</v>
      </c>
      <c r="EF28" s="57">
        <f t="shared" si="56"/>
        <v>237267.63982574805</v>
      </c>
      <c r="EG28" s="57">
        <f t="shared" si="56"/>
        <v>237236.03196083225</v>
      </c>
      <c r="EH28" s="57">
        <f t="shared" si="56"/>
        <v>237204.78522648601</v>
      </c>
      <c r="EI28" s="57">
        <f t="shared" si="56"/>
        <v>237173.89457617822</v>
      </c>
      <c r="EJ28" s="57">
        <f t="shared" si="56"/>
        <v>237143.35502955239</v>
      </c>
      <c r="EK28" s="57">
        <f t="shared" si="56"/>
        <v>237113.16167128179</v>
      </c>
      <c r="EL28" s="57">
        <f t="shared" si="56"/>
        <v>237083.30964955222</v>
      </c>
      <c r="EM28" s="57">
        <f t="shared" si="56"/>
        <v>237053.79417463843</v>
      </c>
      <c r="EN28" s="57">
        <f t="shared" si="56"/>
        <v>237024.61051789811</v>
      </c>
      <c r="EO28" s="57">
        <f t="shared" si="56"/>
        <v>236995.75401131666</v>
      </c>
      <c r="EP28" s="57">
        <f t="shared" si="56"/>
        <v>236967.22004751681</v>
      </c>
      <c r="EQ28" s="57">
        <f t="shared" si="56"/>
        <v>236939.00407991721</v>
      </c>
      <c r="ER28" s="57">
        <f t="shared" si="56"/>
        <v>236911.10162236486</v>
      </c>
      <c r="ES28" s="57">
        <f t="shared" si="56"/>
        <v>236883.50824837654</v>
      </c>
      <c r="ET28" s="57">
        <f t="shared" si="56"/>
        <v>236856.2195901674</v>
      </c>
      <c r="EU28" s="57">
        <f t="shared" si="56"/>
        <v>236829.23133765146</v>
      </c>
      <c r="EV28" s="57">
        <f t="shared" si="56"/>
        <v>236802.53923756472</v>
      </c>
      <c r="EW28" s="57">
        <f t="shared" si="56"/>
        <v>236776.13909278176</v>
      </c>
      <c r="EX28" s="57">
        <f t="shared" si="56"/>
        <v>236750.02676177799</v>
      </c>
      <c r="EY28" s="57">
        <f t="shared" si="56"/>
        <v>236724.19815805487</v>
      </c>
      <c r="EZ28" s="57">
        <f t="shared" si="56"/>
        <v>236698.64924956352</v>
      </c>
      <c r="FA28" s="57">
        <f t="shared" si="56"/>
        <v>236673.37605813911</v>
      </c>
      <c r="FB28" s="57">
        <f t="shared" si="56"/>
        <v>236648.37465894158</v>
      </c>
      <c r="FC28" s="57">
        <f t="shared" si="56"/>
        <v>236623.64117989023</v>
      </c>
      <c r="FD28" s="57">
        <f t="shared" si="56"/>
        <v>236599.17180107572</v>
      </c>
      <c r="FE28" s="57">
        <f t="shared" si="56"/>
        <v>236574.96275413298</v>
      </c>
      <c r="FF28" s="57">
        <f t="shared" si="56"/>
        <v>236551.01032156078</v>
      </c>
      <c r="FG28" s="57">
        <f t="shared" si="56"/>
        <v>236527.31083604362</v>
      </c>
      <c r="FH28" s="57">
        <f t="shared" si="56"/>
        <v>236503.86067981037</v>
      </c>
      <c r="FI28" s="57">
        <f t="shared" si="56"/>
        <v>236480.65628404336</v>
      </c>
      <c r="FJ28" s="57">
        <f t="shared" si="56"/>
        <v>236457.69412832891</v>
      </c>
      <c r="FK28" s="57">
        <f t="shared" si="56"/>
        <v>236434.97074012767</v>
      </c>
      <c r="FL28" s="57">
        <f t="shared" si="56"/>
        <v>236412.48269423717</v>
      </c>
      <c r="FM28" s="57">
        <f t="shared" si="56"/>
        <v>236390.22661223038</v>
      </c>
      <c r="FN28" s="57">
        <f t="shared" si="56"/>
        <v>236368.19916188059</v>
      </c>
      <c r="FO28" s="57">
        <f t="shared" si="56"/>
        <v>236346.39705658352</v>
      </c>
      <c r="FP28" s="57">
        <f t="shared" si="56"/>
        <v>236324.81705478416</v>
      </c>
      <c r="FQ28" s="57">
        <f t="shared" si="56"/>
        <v>236303.45595941329</v>
      </c>
      <c r="FR28" s="57">
        <f t="shared" si="56"/>
        <v>236282.31061733447</v>
      </c>
      <c r="FS28" s="57">
        <f t="shared" si="56"/>
        <v>236261.37791880008</v>
      </c>
      <c r="FT28" s="57">
        <f t="shared" si="56"/>
        <v>236240.65479691402</v>
      </c>
      <c r="FU28" s="57">
        <f t="shared" si="56"/>
        <v>236220.13822710406</v>
      </c>
      <c r="FV28" s="57">
        <f t="shared" si="56"/>
        <v>236199.82522660209</v>
      </c>
      <c r="FW28" s="57">
        <f t="shared" si="56"/>
        <v>236179.71285392935</v>
      </c>
      <c r="FX28" s="57">
        <f t="shared" si="56"/>
        <v>236159.79820838405</v>
      </c>
      <c r="FY28" s="57">
        <f t="shared" si="56"/>
        <v>236140.07842952883</v>
      </c>
      <c r="GA28" s="57" t="s">
        <v>91</v>
      </c>
    </row>
    <row r="29" spans="1:183" s="57" customFormat="1" x14ac:dyDescent="0.25">
      <c r="A29" s="57" t="s">
        <v>119</v>
      </c>
      <c r="C29" s="57">
        <f t="shared" ref="C29:BN29" si="57">$B$6*$B$8-(C23+C34+C41+C49+C57+C64+C72+C77)</f>
        <v>65581.645614568333</v>
      </c>
      <c r="D29" s="57">
        <f t="shared" si="57"/>
        <v>65575.7722112302</v>
      </c>
      <c r="E29" s="57">
        <f t="shared" si="57"/>
        <v>65568.019318823863</v>
      </c>
      <c r="F29" s="57">
        <f t="shared" si="57"/>
        <v>65557.785500847502</v>
      </c>
      <c r="G29" s="57">
        <f t="shared" si="57"/>
        <v>65544.276861118706</v>
      </c>
      <c r="H29" s="57">
        <f t="shared" si="57"/>
        <v>65526.445456676694</v>
      </c>
      <c r="I29" s="57">
        <f t="shared" si="57"/>
        <v>65502.878002813239</v>
      </c>
      <c r="J29" s="57">
        <f t="shared" si="57"/>
        <v>65500.096105819379</v>
      </c>
      <c r="K29" s="57">
        <f t="shared" si="57"/>
        <v>65496.565723942469</v>
      </c>
      <c r="L29" s="57">
        <f t="shared" si="57"/>
        <v>65492.047441229392</v>
      </c>
      <c r="M29" s="57">
        <f t="shared" si="57"/>
        <v>65486.225299783175</v>
      </c>
      <c r="N29" s="57">
        <f t="shared" si="57"/>
        <v>65478.682358134858</v>
      </c>
      <c r="O29" s="57">
        <f t="shared" si="57"/>
        <v>65468.868466399406</v>
      </c>
      <c r="P29" s="69">
        <f t="shared" si="57"/>
        <v>65456.057795746179</v>
      </c>
      <c r="Q29" s="57">
        <f t="shared" si="57"/>
        <v>65447.927341044211</v>
      </c>
      <c r="R29" s="57">
        <f t="shared" si="57"/>
        <v>65439.558803486027</v>
      </c>
      <c r="S29" s="57">
        <f t="shared" si="57"/>
        <v>65430.903495186823</v>
      </c>
      <c r="T29" s="57">
        <f t="shared" si="57"/>
        <v>65421.897222678213</v>
      </c>
      <c r="U29" s="57">
        <f t="shared" si="57"/>
        <v>65412.455382205029</v>
      </c>
      <c r="V29" s="57">
        <f t="shared" si="57"/>
        <v>65402.466526121352</v>
      </c>
      <c r="W29" s="69">
        <f t="shared" si="57"/>
        <v>65391.783940620415</v>
      </c>
      <c r="X29" s="57">
        <f t="shared" si="57"/>
        <v>65385.326661863066</v>
      </c>
      <c r="Y29" s="57">
        <f t="shared" si="57"/>
        <v>65378.254979332269</v>
      </c>
      <c r="Z29" s="57">
        <f t="shared" si="57"/>
        <v>65370.64899902395</v>
      </c>
      <c r="AA29" s="57">
        <f t="shared" si="57"/>
        <v>65362.596960600014</v>
      </c>
      <c r="AB29" s="57">
        <f t="shared" si="57"/>
        <v>65354.21830675027</v>
      </c>
      <c r="AC29" s="57">
        <f t="shared" si="57"/>
        <v>65345.67362233239</v>
      </c>
      <c r="AD29" s="69">
        <f t="shared" si="57"/>
        <v>65337.177732704578</v>
      </c>
      <c r="AE29" s="57">
        <f t="shared" si="57"/>
        <v>65329.697022357199</v>
      </c>
      <c r="AF29" s="57">
        <f t="shared" si="57"/>
        <v>65322.313912304089</v>
      </c>
      <c r="AG29" s="57">
        <f t="shared" si="57"/>
        <v>65314.981146911749</v>
      </c>
      <c r="AH29" s="57">
        <f t="shared" si="57"/>
        <v>65307.681800483719</v>
      </c>
      <c r="AI29" s="57">
        <f t="shared" si="57"/>
        <v>65300.418315827868</v>
      </c>
      <c r="AJ29" s="165">
        <f t="shared" si="57"/>
        <v>65293.21895680912</v>
      </c>
      <c r="AK29" s="69">
        <f t="shared" si="57"/>
        <v>65286.146303075831</v>
      </c>
      <c r="AL29" s="57">
        <f t="shared" si="57"/>
        <v>65279.930054241813</v>
      </c>
      <c r="AM29" s="57">
        <f t="shared" si="57"/>
        <v>65273.579629526634</v>
      </c>
      <c r="AN29" s="57">
        <f t="shared" si="57"/>
        <v>65267.151848898633</v>
      </c>
      <c r="AO29" s="57">
        <f t="shared" si="57"/>
        <v>65260.694019444658</v>
      </c>
      <c r="AP29" s="57">
        <f t="shared" si="57"/>
        <v>65254.246486025528</v>
      </c>
      <c r="AQ29" s="165">
        <f t="shared" si="57"/>
        <v>65247.842574817085</v>
      </c>
      <c r="AR29" s="69">
        <f t="shared" si="57"/>
        <v>65241.508543643416</v>
      </c>
      <c r="AS29" s="57">
        <f t="shared" si="57"/>
        <v>65235.263539173284</v>
      </c>
      <c r="AT29" s="57">
        <f t="shared" si="57"/>
        <v>65229.117587008099</v>
      </c>
      <c r="AU29" s="57">
        <f t="shared" si="57"/>
        <v>65223.065694888937</v>
      </c>
      <c r="AV29" s="57">
        <f t="shared" si="57"/>
        <v>65217.109687187913</v>
      </c>
      <c r="AW29" s="57">
        <f t="shared" si="57"/>
        <v>65211.254961356593</v>
      </c>
      <c r="AX29" s="165">
        <f t="shared" si="57"/>
        <v>65205.507695578664</v>
      </c>
      <c r="AY29" s="69">
        <f t="shared" si="57"/>
        <v>65199.87135970602</v>
      </c>
      <c r="AZ29" s="57">
        <f t="shared" si="57"/>
        <v>65194.342311039538</v>
      </c>
      <c r="BA29" s="57">
        <f t="shared" si="57"/>
        <v>65188.827487623166</v>
      </c>
      <c r="BB29" s="57">
        <f t="shared" si="57"/>
        <v>65183.343181000484</v>
      </c>
      <c r="BC29" s="57">
        <f t="shared" si="57"/>
        <v>65177.902414008822</v>
      </c>
      <c r="BD29" s="57">
        <f t="shared" si="57"/>
        <v>65172.51550399077</v>
      </c>
      <c r="BE29" s="165">
        <f t="shared" si="57"/>
        <v>65167.190416925529</v>
      </c>
      <c r="BF29" s="69">
        <f t="shared" si="57"/>
        <v>65161.932715059927</v>
      </c>
      <c r="BG29" s="57">
        <f t="shared" si="57"/>
        <v>65156.744976769907</v>
      </c>
      <c r="BH29" s="57">
        <f t="shared" si="57"/>
        <v>65151.625539131397</v>
      </c>
      <c r="BI29" s="57">
        <f t="shared" si="57"/>
        <v>65146.572424969294</v>
      </c>
      <c r="BJ29" s="57">
        <f t="shared" si="57"/>
        <v>65141.584070322097</v>
      </c>
      <c r="BK29" s="57">
        <f t="shared" si="57"/>
        <v>65136.658802675047</v>
      </c>
      <c r="BL29" s="165">
        <f t="shared" si="57"/>
        <v>65131.794529144274</v>
      </c>
      <c r="BM29" s="69">
        <f t="shared" si="57"/>
        <v>65126.988635436974</v>
      </c>
      <c r="BN29" s="57">
        <f t="shared" si="57"/>
        <v>65122.238118631591</v>
      </c>
      <c r="BO29" s="57">
        <f t="shared" ref="BO29:DZ29" si="58">$B$6*$B$8-(BO23+BO34+BO41+BO49+BO57+BO64+BO72+BO77)</f>
        <v>65117.539965492084</v>
      </c>
      <c r="BP29" s="57">
        <f t="shared" si="58"/>
        <v>65112.897064700403</v>
      </c>
      <c r="BQ29" s="57">
        <f t="shared" si="58"/>
        <v>65108.311117691628</v>
      </c>
      <c r="BR29" s="57">
        <f t="shared" si="58"/>
        <v>65103.782724241551</v>
      </c>
      <c r="BS29" s="57">
        <f t="shared" si="58"/>
        <v>65099.311464137805</v>
      </c>
      <c r="BT29" s="69">
        <f t="shared" si="58"/>
        <v>65094.896004177703</v>
      </c>
      <c r="BU29" s="57">
        <f t="shared" si="58"/>
        <v>65090.534288697905</v>
      </c>
      <c r="BV29" s="57">
        <f t="shared" si="58"/>
        <v>65086.2238951322</v>
      </c>
      <c r="BW29" s="57">
        <f t="shared" si="58"/>
        <v>65081.964654363059</v>
      </c>
      <c r="BX29" s="57">
        <f t="shared" si="58"/>
        <v>65077.75639547743</v>
      </c>
      <c r="BY29" s="57">
        <f t="shared" si="58"/>
        <v>65073.598888439948</v>
      </c>
      <c r="BZ29" s="57">
        <f t="shared" si="58"/>
        <v>65069.49181480283</v>
      </c>
      <c r="CA29" s="69">
        <f t="shared" si="58"/>
        <v>65065.434759341762</v>
      </c>
      <c r="CB29" s="57">
        <f t="shared" si="58"/>
        <v>65061.427221106111</v>
      </c>
      <c r="CC29" s="57">
        <f t="shared" si="58"/>
        <v>65057.468649446557</v>
      </c>
      <c r="CD29" s="57">
        <f t="shared" si="58"/>
        <v>65053.558519897706</v>
      </c>
      <c r="CE29" s="57">
        <f t="shared" si="58"/>
        <v>65049.696138594605</v>
      </c>
      <c r="CF29" s="57">
        <f t="shared" si="58"/>
        <v>65045.880713598774</v>
      </c>
      <c r="CG29" s="57">
        <f t="shared" si="58"/>
        <v>65042.111428984943</v>
      </c>
      <c r="CH29" s="69">
        <f t="shared" si="58"/>
        <v>65038.387518037613</v>
      </c>
      <c r="CI29" s="57">
        <f t="shared" si="58"/>
        <v>65034.708330575151</v>
      </c>
      <c r="CJ29" s="57">
        <f t="shared" si="58"/>
        <v>65031.073384730531</v>
      </c>
      <c r="CK29" s="57">
        <f t="shared" si="58"/>
        <v>65027.482388239558</v>
      </c>
      <c r="CL29" s="57">
        <f t="shared" si="58"/>
        <v>65023.934941578802</v>
      </c>
      <c r="CM29" s="57">
        <f t="shared" si="58"/>
        <v>65020.43055177333</v>
      </c>
      <c r="CN29" s="57">
        <f t="shared" si="58"/>
        <v>65016.968654951765</v>
      </c>
      <c r="CO29" s="69">
        <f t="shared" si="58"/>
        <v>65013.548645948162</v>
      </c>
      <c r="CP29" s="57">
        <f t="shared" si="58"/>
        <v>65010.169912667188</v>
      </c>
      <c r="CQ29" s="57">
        <f t="shared" si="58"/>
        <v>65006.831871094524</v>
      </c>
      <c r="CR29" s="57">
        <f t="shared" si="58"/>
        <v>65003.533993478093</v>
      </c>
      <c r="CS29" s="57">
        <f t="shared" si="58"/>
        <v>65000.275763545003</v>
      </c>
      <c r="CT29" s="57">
        <f t="shared" si="58"/>
        <v>64997.056678631619</v>
      </c>
      <c r="CU29" s="57">
        <f t="shared" si="58"/>
        <v>64993.876249581386</v>
      </c>
      <c r="CV29" s="69">
        <f t="shared" si="58"/>
        <v>64990.73399837227</v>
      </c>
      <c r="CW29" s="57">
        <f t="shared" si="58"/>
        <v>64987.629453686386</v>
      </c>
      <c r="CX29" s="57">
        <f t="shared" si="58"/>
        <v>64984.562144775184</v>
      </c>
      <c r="CY29" s="57">
        <f t="shared" si="58"/>
        <v>64981.531594076594</v>
      </c>
      <c r="CZ29" s="57">
        <f t="shared" si="58"/>
        <v>64978.537308949031</v>
      </c>
      <c r="DA29" s="57">
        <f t="shared" si="58"/>
        <v>64975.578794174304</v>
      </c>
      <c r="DB29" s="57">
        <f t="shared" si="58"/>
        <v>64972.655561955064</v>
      </c>
      <c r="DC29" s="57">
        <f t="shared" si="58"/>
        <v>64969.767138517127</v>
      </c>
      <c r="DD29" s="69">
        <f t="shared" si="58"/>
        <v>64966.913066641544</v>
      </c>
      <c r="DE29" s="57">
        <f t="shared" si="58"/>
        <v>64964.09290375821</v>
      </c>
      <c r="DF29" s="57">
        <f t="shared" si="58"/>
        <v>64961.306215795164</v>
      </c>
      <c r="DG29" s="57">
        <f t="shared" si="58"/>
        <v>64958.552567905957</v>
      </c>
      <c r="DH29" s="57">
        <f t="shared" si="58"/>
        <v>64955.831525081048</v>
      </c>
      <c r="DI29" s="57">
        <f t="shared" si="58"/>
        <v>64953.142653392279</v>
      </c>
      <c r="DJ29" s="57">
        <f t="shared" si="58"/>
        <v>64950.485521570292</v>
      </c>
      <c r="DK29" s="69">
        <f t="shared" si="58"/>
        <v>64947.85970257748</v>
      </c>
      <c r="DL29" s="57">
        <f t="shared" si="58"/>
        <v>64945.264774820171</v>
      </c>
      <c r="DM29" s="57">
        <f t="shared" si="58"/>
        <v>64942.700322692494</v>
      </c>
      <c r="DN29" s="57">
        <f t="shared" si="58"/>
        <v>64940.165936325982</v>
      </c>
      <c r="DO29" s="57">
        <f t="shared" si="58"/>
        <v>64937.661212256367</v>
      </c>
      <c r="DP29" s="57">
        <f t="shared" si="58"/>
        <v>64935.185753250167</v>
      </c>
      <c r="DQ29" s="57">
        <f t="shared" si="58"/>
        <v>64932.739167572792</v>
      </c>
      <c r="DR29" s="57">
        <f t="shared" si="58"/>
        <v>64930.321068013582</v>
      </c>
      <c r="DS29" s="57">
        <f t="shared" si="58"/>
        <v>64927.931070992163</v>
      </c>
      <c r="DT29" s="57">
        <f t="shared" si="58"/>
        <v>64925.568796054213</v>
      </c>
      <c r="DU29" s="57">
        <f t="shared" si="58"/>
        <v>64923.233866012255</v>
      </c>
      <c r="DV29" s="57">
        <f t="shared" si="58"/>
        <v>64920.925907892968</v>
      </c>
      <c r="DW29" s="57">
        <f t="shared" si="58"/>
        <v>64918.644553588085</v>
      </c>
      <c r="DX29" s="57">
        <f t="shared" si="58"/>
        <v>64916.389440153085</v>
      </c>
      <c r="DY29" s="57">
        <f t="shared" si="58"/>
        <v>64914.160209766836</v>
      </c>
      <c r="DZ29" s="57">
        <f t="shared" si="58"/>
        <v>64911.956509433985</v>
      </c>
      <c r="EA29" s="57">
        <f t="shared" ref="EA29:FY29" si="59">$B$6*$B$8-(EA23+EA34+EA41+EA49+EA57+EA64+EA72+EA77)</f>
        <v>64909.77799057524</v>
      </c>
      <c r="EB29" s="57">
        <f t="shared" si="59"/>
        <v>64907.624308694161</v>
      </c>
      <c r="EC29" s="57">
        <f t="shared" si="59"/>
        <v>64905.495123312423</v>
      </c>
      <c r="ED29" s="57">
        <f t="shared" si="59"/>
        <v>64903.390097928328</v>
      </c>
      <c r="EE29" s="57">
        <f t="shared" si="59"/>
        <v>64901.308900012606</v>
      </c>
      <c r="EF29" s="57">
        <f t="shared" si="59"/>
        <v>64899.25120103878</v>
      </c>
      <c r="EG29" s="57">
        <f t="shared" si="59"/>
        <v>64897.216676534561</v>
      </c>
      <c r="EH29" s="57">
        <f t="shared" si="59"/>
        <v>64895.205006135206</v>
      </c>
      <c r="EI29" s="57">
        <f t="shared" si="59"/>
        <v>64893.215873620509</v>
      </c>
      <c r="EJ29" s="57">
        <f t="shared" si="59"/>
        <v>64891.248966920299</v>
      </c>
      <c r="EK29" s="57">
        <f t="shared" si="59"/>
        <v>64889.303978034135</v>
      </c>
      <c r="EL29" s="57">
        <f t="shared" si="59"/>
        <v>64887.380602908306</v>
      </c>
      <c r="EM29" s="57">
        <f t="shared" si="59"/>
        <v>64885.478541311066</v>
      </c>
      <c r="EN29" s="57">
        <f t="shared" si="59"/>
        <v>64883.597496737864</v>
      </c>
      <c r="EO29" s="57">
        <f t="shared" si="59"/>
        <v>64881.737176363735</v>
      </c>
      <c r="EP29" s="57">
        <f t="shared" si="59"/>
        <v>64879.897291040601</v>
      </c>
      <c r="EQ29" s="57">
        <f t="shared" si="59"/>
        <v>64878.077555316515</v>
      </c>
      <c r="ER29" s="57">
        <f t="shared" si="59"/>
        <v>64876.277687435722</v>
      </c>
      <c r="ES29" s="57">
        <f t="shared" si="59"/>
        <v>64874.497409317737</v>
      </c>
      <c r="ET29" s="57">
        <f t="shared" si="59"/>
        <v>64872.73644651832</v>
      </c>
      <c r="EU29" s="57">
        <f t="shared" si="59"/>
        <v>64870.994528178278</v>
      </c>
      <c r="EV29" s="57">
        <f t="shared" si="59"/>
        <v>64869.271386968197</v>
      </c>
      <c r="EW29" s="57">
        <f t="shared" si="59"/>
        <v>64867.56675903585</v>
      </c>
      <c r="EX29" s="57">
        <f t="shared" si="59"/>
        <v>64865.880383959426</v>
      </c>
      <c r="EY29" s="57">
        <f t="shared" si="59"/>
        <v>64864.212004703753</v>
      </c>
      <c r="EZ29" s="57">
        <f t="shared" si="59"/>
        <v>64862.561367582777</v>
      </c>
      <c r="FA29" s="57">
        <f t="shared" si="59"/>
        <v>64860.928222228467</v>
      </c>
      <c r="FB29" s="57">
        <f t="shared" si="59"/>
        <v>64859.312321563855</v>
      </c>
      <c r="FC29" s="57">
        <f t="shared" si="59"/>
        <v>64857.713421776411</v>
      </c>
      <c r="FD29" s="57">
        <f t="shared" si="59"/>
        <v>64856.131282288494</v>
      </c>
      <c r="FE29" s="57">
        <f t="shared" si="59"/>
        <v>64854.56566572233</v>
      </c>
      <c r="FF29" s="57">
        <f t="shared" si="59"/>
        <v>64853.016337859444</v>
      </c>
      <c r="FG29" s="57">
        <f t="shared" si="59"/>
        <v>64851.483067598245</v>
      </c>
      <c r="FH29" s="57">
        <f t="shared" si="59"/>
        <v>64849.965626912774</v>
      </c>
      <c r="FI29" s="57">
        <f t="shared" si="59"/>
        <v>64848.463790814458</v>
      </c>
      <c r="FJ29" s="57">
        <f t="shared" si="59"/>
        <v>64846.977337317236</v>
      </c>
      <c r="FK29" s="57">
        <f t="shared" si="59"/>
        <v>64845.506047405237</v>
      </c>
      <c r="FL29" s="57">
        <f t="shared" si="59"/>
        <v>64844.049705001344</v>
      </c>
      <c r="FM29" s="57">
        <f t="shared" si="59"/>
        <v>64842.608096935262</v>
      </c>
      <c r="FN29" s="57">
        <f t="shared" si="59"/>
        <v>64841.1810129109</v>
      </c>
      <c r="FO29" s="57">
        <f t="shared" si="59"/>
        <v>64839.76824547298</v>
      </c>
      <c r="FP29" s="57">
        <f t="shared" si="59"/>
        <v>64838.369589973045</v>
      </c>
      <c r="FQ29" s="57">
        <f t="shared" si="59"/>
        <v>64836.984844535145</v>
      </c>
      <c r="FR29" s="57">
        <f t="shared" si="59"/>
        <v>64835.613810021568</v>
      </c>
      <c r="FS29" s="57">
        <f t="shared" si="59"/>
        <v>64834.256289999023</v>
      </c>
      <c r="FT29" s="57">
        <f t="shared" si="59"/>
        <v>64832.912090705468</v>
      </c>
      <c r="FU29" s="57">
        <f t="shared" si="59"/>
        <v>64831.581021017926</v>
      </c>
      <c r="FV29" s="57">
        <f t="shared" si="59"/>
        <v>64830.262892421124</v>
      </c>
      <c r="FW29" s="57">
        <f t="shared" si="59"/>
        <v>64828.957518976662</v>
      </c>
      <c r="FX29" s="57">
        <f t="shared" si="59"/>
        <v>64827.664717292406</v>
      </c>
      <c r="FY29" s="57">
        <f t="shared" si="59"/>
        <v>64826.384306491767</v>
      </c>
      <c r="GA29" s="57" t="s">
        <v>119</v>
      </c>
    </row>
    <row r="30" spans="1:183" s="57" customFormat="1" x14ac:dyDescent="0.25">
      <c r="A30" s="57" t="s">
        <v>120</v>
      </c>
      <c r="C30" s="57">
        <f t="shared" ref="C30:BN30" si="60">$B$6*$B$7-(C25+C36+C43+C51+C59+C66+C73+C78)</f>
        <v>15413.33052910717</v>
      </c>
      <c r="D30" s="57">
        <f t="shared" si="60"/>
        <v>15412.476298421465</v>
      </c>
      <c r="E30" s="57">
        <f t="shared" si="60"/>
        <v>15411.348713916334</v>
      </c>
      <c r="F30" s="57">
        <f t="shared" si="60"/>
        <v>15409.86030236956</v>
      </c>
      <c r="G30" s="57">
        <f t="shared" si="60"/>
        <v>15407.895599127818</v>
      </c>
      <c r="H30" s="57">
        <f t="shared" si="60"/>
        <v>15405.302190848721</v>
      </c>
      <c r="I30" s="57">
        <f t="shared" si="60"/>
        <v>15401.848891920312</v>
      </c>
      <c r="J30" s="57">
        <f t="shared" si="60"/>
        <v>15400.912417402855</v>
      </c>
      <c r="K30" s="57">
        <f t="shared" si="60"/>
        <v>15399.721120789482</v>
      </c>
      <c r="L30" s="57">
        <f t="shared" si="60"/>
        <v>15398.193504232042</v>
      </c>
      <c r="M30" s="57">
        <f t="shared" si="60"/>
        <v>15396.222023081515</v>
      </c>
      <c r="N30" s="57">
        <f t="shared" si="60"/>
        <v>15393.664774603667</v>
      </c>
      <c r="O30" s="57">
        <f t="shared" si="60"/>
        <v>15390.334544521396</v>
      </c>
      <c r="P30" s="69">
        <f t="shared" si="60"/>
        <v>15385.984378773859</v>
      </c>
      <c r="Q30" s="57">
        <f t="shared" si="60"/>
        <v>15383.401891094172</v>
      </c>
      <c r="R30" s="57">
        <f t="shared" si="60"/>
        <v>15380.72438025197</v>
      </c>
      <c r="S30" s="57">
        <f t="shared" si="60"/>
        <v>15377.930695072826</v>
      </c>
      <c r="T30" s="57">
        <f t="shared" si="60"/>
        <v>15374.992944982248</v>
      </c>
      <c r="U30" s="57">
        <f t="shared" si="60"/>
        <v>15371.87436544684</v>
      </c>
      <c r="V30" s="57">
        <f t="shared" si="60"/>
        <v>15368.526515870793</v>
      </c>
      <c r="W30" s="69">
        <f t="shared" si="60"/>
        <v>15364.8856075325</v>
      </c>
      <c r="X30" s="57">
        <f t="shared" si="60"/>
        <v>15362.607191560304</v>
      </c>
      <c r="Y30" s="57">
        <f t="shared" si="60"/>
        <v>15360.09339849857</v>
      </c>
      <c r="Z30" s="57">
        <f t="shared" si="60"/>
        <v>15357.363517497273</v>
      </c>
      <c r="AA30" s="57">
        <f t="shared" si="60"/>
        <v>15354.436303026632</v>
      </c>
      <c r="AB30" s="57">
        <f t="shared" si="60"/>
        <v>15351.337496160648</v>
      </c>
      <c r="AC30" s="57">
        <f t="shared" si="60"/>
        <v>15348.102040190493</v>
      </c>
      <c r="AD30" s="69">
        <f t="shared" si="60"/>
        <v>15344.77699639055</v>
      </c>
      <c r="AE30" s="57">
        <f t="shared" si="60"/>
        <v>15342.077655347375</v>
      </c>
      <c r="AF30" s="57">
        <f t="shared" si="60"/>
        <v>15339.368879969525</v>
      </c>
      <c r="AG30" s="57">
        <f t="shared" si="60"/>
        <v>15336.621536493343</v>
      </c>
      <c r="AH30" s="57">
        <f t="shared" si="60"/>
        <v>15333.81326259952</v>
      </c>
      <c r="AI30" s="57">
        <f t="shared" si="60"/>
        <v>15330.922941570852</v>
      </c>
      <c r="AJ30" s="165">
        <f t="shared" si="60"/>
        <v>15327.931189196001</v>
      </c>
      <c r="AK30" s="69">
        <f t="shared" si="60"/>
        <v>15324.820992327201</v>
      </c>
      <c r="AL30" s="57">
        <f t="shared" si="60"/>
        <v>15322.302969317434</v>
      </c>
      <c r="AM30" s="57">
        <f t="shared" si="60"/>
        <v>15319.724699997258</v>
      </c>
      <c r="AN30" s="57">
        <f t="shared" si="60"/>
        <v>15317.101975275638</v>
      </c>
      <c r="AO30" s="57">
        <f t="shared" si="60"/>
        <v>15314.446517621886</v>
      </c>
      <c r="AP30" s="57">
        <f t="shared" si="60"/>
        <v>15311.766554403299</v>
      </c>
      <c r="AQ30" s="165">
        <f t="shared" si="60"/>
        <v>15309.066443258953</v>
      </c>
      <c r="AR30" s="69">
        <f t="shared" si="60"/>
        <v>15306.346189693337</v>
      </c>
      <c r="AS30" s="57">
        <f t="shared" si="60"/>
        <v>15303.861747846791</v>
      </c>
      <c r="AT30" s="57">
        <f t="shared" si="60"/>
        <v>15301.378672221648</v>
      </c>
      <c r="AU30" s="57">
        <f t="shared" si="60"/>
        <v>15298.887932476071</v>
      </c>
      <c r="AV30" s="57">
        <f t="shared" si="60"/>
        <v>15296.38308889307</v>
      </c>
      <c r="AW30" s="57">
        <f t="shared" si="60"/>
        <v>15293.878274297</v>
      </c>
      <c r="AX30" s="165">
        <f t="shared" si="60"/>
        <v>15291.390596987156</v>
      </c>
      <c r="AY30" s="69">
        <f t="shared" si="60"/>
        <v>15288.939831841428</v>
      </c>
      <c r="AZ30" s="57">
        <f t="shared" si="60"/>
        <v>15286.639046043498</v>
      </c>
      <c r="BA30" s="57">
        <f t="shared" si="60"/>
        <v>15284.324027973225</v>
      </c>
      <c r="BB30" s="57">
        <f t="shared" si="60"/>
        <v>15282.011058135518</v>
      </c>
      <c r="BC30" s="57">
        <f t="shared" si="60"/>
        <v>15279.717738655356</v>
      </c>
      <c r="BD30" s="57">
        <f t="shared" si="60"/>
        <v>15277.445839398872</v>
      </c>
      <c r="BE30" s="165">
        <f t="shared" si="60"/>
        <v>15275.199367199928</v>
      </c>
      <c r="BF30" s="69">
        <f t="shared" si="60"/>
        <v>15272.985387430002</v>
      </c>
      <c r="BG30" s="57">
        <f t="shared" si="60"/>
        <v>15270.875535735766</v>
      </c>
      <c r="BH30" s="57">
        <f t="shared" si="60"/>
        <v>15268.773294567291</v>
      </c>
      <c r="BI30" s="57">
        <f t="shared" si="60"/>
        <v>15266.680644630178</v>
      </c>
      <c r="BJ30" s="57">
        <f t="shared" si="60"/>
        <v>15264.601754197911</v>
      </c>
      <c r="BK30" s="57">
        <f t="shared" si="60"/>
        <v>15262.539873288084</v>
      </c>
      <c r="BL30" s="165">
        <f t="shared" si="60"/>
        <v>15260.497388897209</v>
      </c>
      <c r="BM30" s="69">
        <f t="shared" si="60"/>
        <v>15258.47598779564</v>
      </c>
      <c r="BN30" s="57">
        <f t="shared" si="60"/>
        <v>15256.480316361663</v>
      </c>
      <c r="BO30" s="57">
        <f t="shared" ref="BO30:DZ30" si="61">$B$6*$B$7-(BO25+BO36+BO43+BO51+BO59+BO66+BO73+BO78)</f>
        <v>15254.508752423128</v>
      </c>
      <c r="BP30" s="57">
        <f t="shared" si="61"/>
        <v>15252.564448788875</v>
      </c>
      <c r="BQ30" s="57">
        <f t="shared" si="61"/>
        <v>15250.647615073469</v>
      </c>
      <c r="BR30" s="57">
        <f t="shared" si="61"/>
        <v>15248.758561538474</v>
      </c>
      <c r="BS30" s="57">
        <f t="shared" si="61"/>
        <v>15246.897419228064</v>
      </c>
      <c r="BT30" s="69">
        <f t="shared" si="61"/>
        <v>15245.063823020135</v>
      </c>
      <c r="BU30" s="57">
        <f t="shared" si="61"/>
        <v>15243.25656020259</v>
      </c>
      <c r="BV30" s="57">
        <f t="shared" si="61"/>
        <v>15241.465228347832</v>
      </c>
      <c r="BW30" s="57">
        <f t="shared" si="61"/>
        <v>15239.69146587728</v>
      </c>
      <c r="BX30" s="57">
        <f t="shared" si="61"/>
        <v>15237.936578881267</v>
      </c>
      <c r="BY30" s="57">
        <f t="shared" si="61"/>
        <v>15236.201595196551</v>
      </c>
      <c r="BZ30" s="57">
        <f t="shared" si="61"/>
        <v>15234.487300370773</v>
      </c>
      <c r="CA30" s="69">
        <f t="shared" si="61"/>
        <v>15232.794226512755</v>
      </c>
      <c r="CB30" s="57">
        <f t="shared" si="61"/>
        <v>15231.122580756159</v>
      </c>
      <c r="CC30" s="57">
        <f t="shared" si="61"/>
        <v>15229.472097647455</v>
      </c>
      <c r="CD30" s="57">
        <f t="shared" si="61"/>
        <v>15227.842317516182</v>
      </c>
      <c r="CE30" s="57">
        <f t="shared" si="61"/>
        <v>15226.232809251323</v>
      </c>
      <c r="CF30" s="57">
        <f t="shared" si="61"/>
        <v>15224.643141852368</v>
      </c>
      <c r="CG30" s="57">
        <f t="shared" si="61"/>
        <v>15223.072876877657</v>
      </c>
      <c r="CH30" s="69">
        <f t="shared" si="61"/>
        <v>15221.521579486705</v>
      </c>
      <c r="CI30" s="57">
        <f t="shared" si="61"/>
        <v>15219.988845575377</v>
      </c>
      <c r="CJ30" s="57">
        <f t="shared" si="61"/>
        <v>15218.474338239002</v>
      </c>
      <c r="CK30" s="57">
        <f t="shared" si="61"/>
        <v>15216.978222386566</v>
      </c>
      <c r="CL30" s="57">
        <f t="shared" si="61"/>
        <v>15215.500512517514</v>
      </c>
      <c r="CM30" s="57">
        <f t="shared" si="61"/>
        <v>15214.041086731777</v>
      </c>
      <c r="CN30" s="57">
        <f t="shared" si="61"/>
        <v>15212.599702891797</v>
      </c>
      <c r="CO30" s="69">
        <f t="shared" si="61"/>
        <v>15211.176019632909</v>
      </c>
      <c r="CP30" s="57">
        <f t="shared" si="61"/>
        <v>15209.769627305584</v>
      </c>
      <c r="CQ30" s="57">
        <f t="shared" si="61"/>
        <v>15208.380095343942</v>
      </c>
      <c r="CR30" s="57">
        <f t="shared" si="61"/>
        <v>15207.007267778681</v>
      </c>
      <c r="CS30" s="57">
        <f t="shared" si="61"/>
        <v>15205.650994805774</v>
      </c>
      <c r="CT30" s="57">
        <f t="shared" si="61"/>
        <v>15204.311125220131</v>
      </c>
      <c r="CU30" s="57">
        <f t="shared" si="61"/>
        <v>15202.987500503328</v>
      </c>
      <c r="CV30" s="69">
        <f t="shared" si="61"/>
        <v>15201.679950176287</v>
      </c>
      <c r="CW30" s="57">
        <f t="shared" si="61"/>
        <v>15200.388288770375</v>
      </c>
      <c r="CX30" s="57">
        <f t="shared" si="61"/>
        <v>15199.112315801798</v>
      </c>
      <c r="CY30" s="57">
        <f t="shared" si="61"/>
        <v>15197.851821378805</v>
      </c>
      <c r="CZ30" s="57">
        <f t="shared" si="61"/>
        <v>15196.60658081473</v>
      </c>
      <c r="DA30" s="57">
        <f t="shared" si="61"/>
        <v>15195.376364789223</v>
      </c>
      <c r="DB30" s="57">
        <f t="shared" si="61"/>
        <v>15194.160948645229</v>
      </c>
      <c r="DC30" s="57">
        <f t="shared" si="61"/>
        <v>15192.960120168687</v>
      </c>
      <c r="DD30" s="69">
        <f t="shared" si="61"/>
        <v>15191.77368519588</v>
      </c>
      <c r="DE30" s="57">
        <f t="shared" si="61"/>
        <v>15190.601470137512</v>
      </c>
      <c r="DF30" s="57">
        <f t="shared" si="61"/>
        <v>15189.443320371327</v>
      </c>
      <c r="DG30" s="57">
        <f t="shared" si="61"/>
        <v>15188.299068708326</v>
      </c>
      <c r="DH30" s="57">
        <f t="shared" si="61"/>
        <v>15187.168537344398</v>
      </c>
      <c r="DI30" s="57">
        <f t="shared" si="61"/>
        <v>15186.051540954169</v>
      </c>
      <c r="DJ30" s="57">
        <f t="shared" si="61"/>
        <v>15184.94789065594</v>
      </c>
      <c r="DK30" s="69">
        <f t="shared" si="61"/>
        <v>15183.85739848395</v>
      </c>
      <c r="DL30" s="57">
        <f t="shared" si="61"/>
        <v>15182.779881792196</v>
      </c>
      <c r="DM30" s="57">
        <f t="shared" si="61"/>
        <v>15181.71516667214</v>
      </c>
      <c r="DN30" s="57">
        <f t="shared" si="61"/>
        <v>15180.663082985027</v>
      </c>
      <c r="DO30" s="57">
        <f t="shared" si="61"/>
        <v>15179.62346410112</v>
      </c>
      <c r="DP30" s="57">
        <f t="shared" si="61"/>
        <v>15178.596146310043</v>
      </c>
      <c r="DQ30" s="57">
        <f t="shared" si="61"/>
        <v>15177.580968030299</v>
      </c>
      <c r="DR30" s="57">
        <f t="shared" si="61"/>
        <v>15176.577768971239</v>
      </c>
      <c r="DS30" s="57">
        <f t="shared" si="61"/>
        <v>15175.586389399879</v>
      </c>
      <c r="DT30" s="57">
        <f t="shared" si="61"/>
        <v>15174.606669635114</v>
      </c>
      <c r="DU30" s="57">
        <f t="shared" si="61"/>
        <v>15173.638449808128</v>
      </c>
      <c r="DV30" s="57">
        <f t="shared" si="61"/>
        <v>15172.68157141892</v>
      </c>
      <c r="DW30" s="57">
        <f t="shared" si="61"/>
        <v>15171.735878484031</v>
      </c>
      <c r="DX30" s="57">
        <f t="shared" si="61"/>
        <v>15170.801218188293</v>
      </c>
      <c r="DY30" s="57">
        <f t="shared" si="61"/>
        <v>15169.877441000981</v>
      </c>
      <c r="DZ30" s="57">
        <f t="shared" si="61"/>
        <v>15168.964400272635</v>
      </c>
      <c r="EA30" s="57">
        <f t="shared" ref="EA30:FY30" si="62">$B$6*$B$7-(EA25+EA36+EA43+EA51+EA59+EA66+EA73+EA78)</f>
        <v>15168.06195140506</v>
      </c>
      <c r="EB30" s="57">
        <f t="shared" si="62"/>
        <v>15167.169950786572</v>
      </c>
      <c r="EC30" s="57">
        <f t="shared" si="62"/>
        <v>15166.288255842903</v>
      </c>
      <c r="ED30" s="57">
        <f t="shared" si="62"/>
        <v>15165.416725196259</v>
      </c>
      <c r="EE30" s="57">
        <f t="shared" si="62"/>
        <v>15164.555218888518</v>
      </c>
      <c r="EF30" s="57">
        <f t="shared" si="62"/>
        <v>15163.703598614609</v>
      </c>
      <c r="EG30" s="57">
        <f t="shared" si="62"/>
        <v>15162.861727907562</v>
      </c>
      <c r="EH30" s="57">
        <f t="shared" si="62"/>
        <v>15162.029472222805</v>
      </c>
      <c r="EI30" s="57">
        <f t="shared" si="62"/>
        <v>15161.206698893251</v>
      </c>
      <c r="EJ30" s="57">
        <f t="shared" si="62"/>
        <v>15160.393277138293</v>
      </c>
      <c r="EK30" s="57">
        <f t="shared" si="62"/>
        <v>15159.589077979343</v>
      </c>
      <c r="EL30" s="57">
        <f t="shared" si="62"/>
        <v>15158.793974107466</v>
      </c>
      <c r="EM30" s="57">
        <f t="shared" si="62"/>
        <v>15158.007839747164</v>
      </c>
      <c r="EN30" s="57">
        <f t="shared" si="62"/>
        <v>15157.230550554248</v>
      </c>
      <c r="EO30" s="57">
        <f t="shared" si="62"/>
        <v>15156.461983575475</v>
      </c>
      <c r="EP30" s="57">
        <f t="shared" si="62"/>
        <v>15155.702017283646</v>
      </c>
      <c r="EQ30" s="57">
        <f t="shared" si="62"/>
        <v>15154.95053168555</v>
      </c>
      <c r="ER30" s="57">
        <f t="shared" si="62"/>
        <v>15154.207408388143</v>
      </c>
      <c r="ES30" s="57">
        <f t="shared" si="62"/>
        <v>15153.47253061751</v>
      </c>
      <c r="ET30" s="57">
        <f t="shared" si="62"/>
        <v>15152.745783194563</v>
      </c>
      <c r="EU30" s="57">
        <f t="shared" si="62"/>
        <v>15152.027052480036</v>
      </c>
      <c r="EV30" s="57">
        <f t="shared" si="62"/>
        <v>15151.316226308316</v>
      </c>
      <c r="EW30" s="57">
        <f t="shared" si="62"/>
        <v>15150.613193933314</v>
      </c>
      <c r="EX30" s="57">
        <f t="shared" si="62"/>
        <v>15149.917846007804</v>
      </c>
      <c r="EY30" s="57">
        <f t="shared" si="62"/>
        <v>15149.230074570361</v>
      </c>
      <c r="EZ30" s="57">
        <f t="shared" si="62"/>
        <v>15148.549773039689</v>
      </c>
      <c r="FA30" s="57">
        <f t="shared" si="62"/>
        <v>15147.876836213713</v>
      </c>
      <c r="FB30" s="57">
        <f t="shared" si="62"/>
        <v>15147.211160269613</v>
      </c>
      <c r="FC30" s="57">
        <f t="shared" si="62"/>
        <v>15146.552642761046</v>
      </c>
      <c r="FD30" s="57">
        <f t="shared" si="62"/>
        <v>15145.90118261007</v>
      </c>
      <c r="FE30" s="57">
        <f t="shared" si="62"/>
        <v>15145.256680093198</v>
      </c>
      <c r="FF30" s="57">
        <f t="shared" si="62"/>
        <v>15144.619036818191</v>
      </c>
      <c r="FG30" s="57">
        <f t="shared" si="62"/>
        <v>15143.988155697418</v>
      </c>
      <c r="FH30" s="57">
        <f t="shared" si="62"/>
        <v>15143.363940922794</v>
      </c>
      <c r="FI30" s="57">
        <f t="shared" si="62"/>
        <v>15142.746297945681</v>
      </c>
      <c r="FJ30" s="57">
        <f t="shared" si="62"/>
        <v>15142.135133463042</v>
      </c>
      <c r="FK30" s="57">
        <f t="shared" si="62"/>
        <v>15141.530355408762</v>
      </c>
      <c r="FL30" s="57">
        <f t="shared" si="62"/>
        <v>15140.931872946981</v>
      </c>
      <c r="FM30" s="57">
        <f t="shared" si="62"/>
        <v>15140.339596462793</v>
      </c>
      <c r="FN30" s="57">
        <f t="shared" si="62"/>
        <v>15139.753437550095</v>
      </c>
      <c r="FO30" s="57">
        <f t="shared" si="62"/>
        <v>15139.173308996948</v>
      </c>
      <c r="FP30" s="57">
        <f t="shared" si="62"/>
        <v>15138.599124769393</v>
      </c>
      <c r="FQ30" s="57">
        <f t="shared" si="62"/>
        <v>15138.030799994887</v>
      </c>
      <c r="FR30" s="57">
        <f t="shared" si="62"/>
        <v>15137.468250946356</v>
      </c>
      <c r="FS30" s="57">
        <f t="shared" si="62"/>
        <v>15136.911395027404</v>
      </c>
      <c r="FT30" s="57">
        <f t="shared" si="62"/>
        <v>15136.36015075835</v>
      </c>
      <c r="FU30" s="57">
        <f t="shared" si="62"/>
        <v>15135.814437763298</v>
      </c>
      <c r="FV30" s="57">
        <f t="shared" si="62"/>
        <v>15135.274176758034</v>
      </c>
      <c r="FW30" s="57">
        <f t="shared" si="62"/>
        <v>15134.739289538298</v>
      </c>
      <c r="FX30" s="57">
        <f t="shared" si="62"/>
        <v>15134.209698967947</v>
      </c>
      <c r="FY30" s="57">
        <f t="shared" si="62"/>
        <v>15133.685328966636</v>
      </c>
      <c r="GA30" s="57" t="s">
        <v>120</v>
      </c>
    </row>
    <row r="31" spans="1:183" s="55" customFormat="1" x14ac:dyDescent="0.25">
      <c r="A31" s="56" t="s">
        <v>63</v>
      </c>
      <c r="B31" s="58" t="s">
        <v>107</v>
      </c>
      <c r="C31" s="76">
        <f t="shared" ref="C31:BN31" si="63">C32+C34+C36</f>
        <v>8.1219469603818375</v>
      </c>
      <c r="D31" s="76">
        <f t="shared" si="63"/>
        <v>10.720969987704027</v>
      </c>
      <c r="E31" s="76">
        <f t="shared" si="63"/>
        <v>14.151680383769317</v>
      </c>
      <c r="F31" s="76">
        <f t="shared" si="63"/>
        <v>18.680218106575499</v>
      </c>
      <c r="G31" s="76">
        <f t="shared" si="63"/>
        <v>24.657887900679661</v>
      </c>
      <c r="H31" s="76">
        <f t="shared" si="63"/>
        <v>32.548412028897154</v>
      </c>
      <c r="I31" s="111">
        <f t="shared" si="63"/>
        <v>42.963903878144251</v>
      </c>
      <c r="J31" s="55">
        <f t="shared" si="63"/>
        <v>54.743396280269948</v>
      </c>
      <c r="K31" s="55">
        <f t="shared" si="63"/>
        <v>70.292326251075906</v>
      </c>
      <c r="L31" s="55">
        <f t="shared" si="63"/>
        <v>90.816913812539752</v>
      </c>
      <c r="M31" s="55">
        <f t="shared" si="63"/>
        <v>117.90936939367204</v>
      </c>
      <c r="N31" s="55">
        <f t="shared" si="63"/>
        <v>153.67141076076666</v>
      </c>
      <c r="O31" s="55">
        <f t="shared" si="63"/>
        <v>200.87730536533158</v>
      </c>
      <c r="P31" s="70">
        <f t="shared" si="63"/>
        <v>263.18908624335717</v>
      </c>
      <c r="Q31" s="55">
        <f t="shared" si="63"/>
        <v>270.92966465693075</v>
      </c>
      <c r="R31" s="55">
        <f t="shared" si="63"/>
        <v>280.2496420978913</v>
      </c>
      <c r="S31" s="55">
        <f t="shared" si="63"/>
        <v>291.65206361519296</v>
      </c>
      <c r="T31" s="55">
        <f t="shared" si="63"/>
        <v>305.79924678710529</v>
      </c>
      <c r="U31" s="55">
        <f t="shared" si="63"/>
        <v>323.56250709093348</v>
      </c>
      <c r="V31" s="55">
        <f t="shared" si="63"/>
        <v>346.08688156575556</v>
      </c>
      <c r="W31" s="70">
        <f t="shared" si="63"/>
        <v>374.87497592880953</v>
      </c>
      <c r="X31" s="55">
        <f t="shared" si="63"/>
        <v>410.58450834233588</v>
      </c>
      <c r="Y31" s="55">
        <f t="shared" si="63"/>
        <v>441.65380191453767</v>
      </c>
      <c r="Z31" s="55">
        <f t="shared" si="63"/>
        <v>467.60930347944691</v>
      </c>
      <c r="AA31" s="55">
        <f t="shared" si="63"/>
        <v>486.63691555726064</v>
      </c>
      <c r="AB31" s="55">
        <f t="shared" si="63"/>
        <v>496.34368903896183</v>
      </c>
      <c r="AC31" s="55">
        <f t="shared" si="63"/>
        <v>493.57382883829916</v>
      </c>
      <c r="AD31" s="70">
        <f t="shared" si="63"/>
        <v>474.1667867445492</v>
      </c>
      <c r="AE31" s="55">
        <f t="shared" si="63"/>
        <v>468.0339535493369</v>
      </c>
      <c r="AF31" s="55">
        <f t="shared" si="63"/>
        <v>464.89501783856531</v>
      </c>
      <c r="AG31" s="55">
        <f t="shared" si="63"/>
        <v>462.82822086611077</v>
      </c>
      <c r="AH31" s="55">
        <f t="shared" si="63"/>
        <v>460.60581604438829</v>
      </c>
      <c r="AI31" s="55">
        <f t="shared" si="63"/>
        <v>456.59014166120966</v>
      </c>
      <c r="AJ31" s="166">
        <f t="shared" si="63"/>
        <v>448.60383139831259</v>
      </c>
      <c r="AK31" s="70">
        <f t="shared" si="63"/>
        <v>433.75920488662939</v>
      </c>
      <c r="AL31" s="55">
        <f t="shared" si="63"/>
        <v>443.16396428965072</v>
      </c>
      <c r="AM31" s="55">
        <f t="shared" si="63"/>
        <v>448.60588182797693</v>
      </c>
      <c r="AN31" s="55">
        <f t="shared" si="63"/>
        <v>450.7474282621472</v>
      </c>
      <c r="AO31" s="55">
        <f t="shared" si="63"/>
        <v>450.07331179141426</v>
      </c>
      <c r="AP31" s="55">
        <f t="shared" si="63"/>
        <v>447.07241066958272</v>
      </c>
      <c r="AQ31" s="166">
        <f t="shared" si="63"/>
        <v>442.23731794911305</v>
      </c>
      <c r="AR31" s="70">
        <f t="shared" si="63"/>
        <v>436.06387165840562</v>
      </c>
      <c r="AS31" s="55">
        <f t="shared" si="63"/>
        <v>429.18852490708178</v>
      </c>
      <c r="AT31" s="55">
        <f t="shared" si="63"/>
        <v>422.65987621669967</v>
      </c>
      <c r="AU31" s="55">
        <f t="shared" si="63"/>
        <v>416.0019723431958</v>
      </c>
      <c r="AV31" s="55">
        <f t="shared" si="63"/>
        <v>408.9652073673418</v>
      </c>
      <c r="AW31" s="55">
        <f t="shared" si="63"/>
        <v>401.49493456946448</v>
      </c>
      <c r="AX31" s="166">
        <f t="shared" si="63"/>
        <v>393.7802511634024</v>
      </c>
      <c r="AY31" s="179">
        <f t="shared" si="63"/>
        <v>386.3180684908736</v>
      </c>
      <c r="AZ31" s="55">
        <f t="shared" si="63"/>
        <v>385.35682026661999</v>
      </c>
      <c r="BA31" s="55">
        <f t="shared" si="63"/>
        <v>383.25683197866897</v>
      </c>
      <c r="BB31" s="55">
        <f t="shared" si="63"/>
        <v>380.24616544329569</v>
      </c>
      <c r="BC31" s="55">
        <f t="shared" si="63"/>
        <v>376.51361812993383</v>
      </c>
      <c r="BD31" s="55">
        <f t="shared" si="63"/>
        <v>372.22331800879289</v>
      </c>
      <c r="BE31" s="166">
        <f t="shared" si="63"/>
        <v>367.54312699496256</v>
      </c>
      <c r="BF31" s="70">
        <f t="shared" si="63"/>
        <v>362.68153817957818</v>
      </c>
      <c r="BG31" s="55">
        <f t="shared" si="63"/>
        <v>357.93504699735894</v>
      </c>
      <c r="BH31" s="55">
        <f t="shared" si="63"/>
        <v>353.32567842356997</v>
      </c>
      <c r="BI31" s="55">
        <f t="shared" si="63"/>
        <v>348.82459475970592</v>
      </c>
      <c r="BJ31" s="55">
        <f t="shared" si="63"/>
        <v>344.43943469215293</v>
      </c>
      <c r="BK31" s="55">
        <f t="shared" si="63"/>
        <v>340.19964662234719</v>
      </c>
      <c r="BL31" s="166">
        <f t="shared" si="63"/>
        <v>336.14175589652126</v>
      </c>
      <c r="BM31" s="70">
        <f t="shared" si="63"/>
        <v>332.29301212826624</v>
      </c>
      <c r="BN31" s="55">
        <f t="shared" si="63"/>
        <v>328.65420866735531</v>
      </c>
      <c r="BO31" s="55">
        <f t="shared" ref="BO31:DZ31" si="64">BO32+BO34+BO36</f>
        <v>324.8125237326243</v>
      </c>
      <c r="BP31" s="55">
        <f t="shared" si="64"/>
        <v>320.85097292672253</v>
      </c>
      <c r="BQ31" s="55">
        <f t="shared" si="64"/>
        <v>316.84661428197745</v>
      </c>
      <c r="BR31" s="55">
        <f t="shared" si="64"/>
        <v>312.87081876998593</v>
      </c>
      <c r="BS31" s="55">
        <f t="shared" si="64"/>
        <v>308.98749463177711</v>
      </c>
      <c r="BT31" s="70">
        <f t="shared" si="64"/>
        <v>305.24723757889296</v>
      </c>
      <c r="BU31" s="55">
        <f t="shared" si="64"/>
        <v>301.67577466478889</v>
      </c>
      <c r="BV31" s="55">
        <f t="shared" si="64"/>
        <v>298.11543498929308</v>
      </c>
      <c r="BW31" s="55">
        <f t="shared" si="64"/>
        <v>294.56635563222045</v>
      </c>
      <c r="BX31" s="55">
        <f t="shared" si="64"/>
        <v>291.03268660289393</v>
      </c>
      <c r="BY31" s="55">
        <f t="shared" si="64"/>
        <v>287.52062962938021</v>
      </c>
      <c r="BZ31" s="55">
        <f t="shared" si="64"/>
        <v>284.03697384737279</v>
      </c>
      <c r="CA31" s="70">
        <f t="shared" si="64"/>
        <v>280.58773665371535</v>
      </c>
      <c r="CB31" s="55">
        <f t="shared" si="64"/>
        <v>277.17641444419138</v>
      </c>
      <c r="CC31" s="55">
        <f t="shared" si="64"/>
        <v>273.80119083896625</v>
      </c>
      <c r="CD31" s="55">
        <f t="shared" si="64"/>
        <v>270.47394490554512</v>
      </c>
      <c r="CE31" s="55">
        <f t="shared" si="64"/>
        <v>267.20156385563348</v>
      </c>
      <c r="CF31" s="55">
        <f t="shared" si="64"/>
        <v>263.98574782323334</v>
      </c>
      <c r="CG31" s="55">
        <f t="shared" si="64"/>
        <v>260.82307034352084</v>
      </c>
      <c r="CH31" s="70">
        <f t="shared" si="64"/>
        <v>257.70538791244508</v>
      </c>
      <c r="CI31" s="55">
        <f t="shared" si="64"/>
        <v>254.62092721984141</v>
      </c>
      <c r="CJ31" s="55">
        <f t="shared" si="64"/>
        <v>251.55642007695516</v>
      </c>
      <c r="CK31" s="55">
        <f t="shared" si="64"/>
        <v>248.51939133933419</v>
      </c>
      <c r="CL31" s="55">
        <f t="shared" si="64"/>
        <v>245.51640040680002</v>
      </c>
      <c r="CM31" s="55">
        <f t="shared" si="64"/>
        <v>242.55242797403778</v>
      </c>
      <c r="CN31" s="55">
        <f t="shared" si="64"/>
        <v>239.6303817100719</v>
      </c>
      <c r="CO31" s="70">
        <f t="shared" si="64"/>
        <v>236.75076179411519</v>
      </c>
      <c r="CP31" s="55">
        <f t="shared" si="64"/>
        <v>233.91161492831247</v>
      </c>
      <c r="CQ31" s="55">
        <f t="shared" si="64"/>
        <v>231.10901215507116</v>
      </c>
      <c r="CR31" s="55">
        <f t="shared" si="64"/>
        <v>228.34216174240714</v>
      </c>
      <c r="CS31" s="55">
        <f t="shared" si="64"/>
        <v>225.61012224494215</v>
      </c>
      <c r="CT31" s="55">
        <f t="shared" si="64"/>
        <v>222.91195892869555</v>
      </c>
      <c r="CU31" s="55">
        <f t="shared" si="64"/>
        <v>220.24690291849325</v>
      </c>
      <c r="CV31" s="70">
        <f t="shared" si="64"/>
        <v>217.61449550039512</v>
      </c>
      <c r="CW31" s="55">
        <f t="shared" si="64"/>
        <v>215.01470769917825</v>
      </c>
      <c r="CX31" s="55">
        <f t="shared" si="64"/>
        <v>212.44802789602176</v>
      </c>
      <c r="CY31" s="55">
        <f t="shared" si="64"/>
        <v>209.91552389071481</v>
      </c>
      <c r="CZ31" s="55">
        <f t="shared" si="64"/>
        <v>207.41738697669174</v>
      </c>
      <c r="DA31" s="55">
        <f t="shared" si="64"/>
        <v>204.95310736283554</v>
      </c>
      <c r="DB31" s="55">
        <f t="shared" si="64"/>
        <v>202.52171202880382</v>
      </c>
      <c r="DC31" s="55">
        <f t="shared" si="64"/>
        <v>200.1220500154796</v>
      </c>
      <c r="DD31" s="70">
        <f t="shared" si="64"/>
        <v>197.75310360740198</v>
      </c>
      <c r="DE31" s="55">
        <f t="shared" si="64"/>
        <v>195.41428601886875</v>
      </c>
      <c r="DF31" s="55">
        <f t="shared" si="64"/>
        <v>193.10566043838276</v>
      </c>
      <c r="DG31" s="55">
        <f t="shared" si="64"/>
        <v>190.82724703470083</v>
      </c>
      <c r="DH31" s="55">
        <f t="shared" si="64"/>
        <v>188.57897855134865</v>
      </c>
      <c r="DI31" s="55">
        <f t="shared" si="64"/>
        <v>186.36067692853331</v>
      </c>
      <c r="DJ31" s="55">
        <f t="shared" si="64"/>
        <v>184.17205359620672</v>
      </c>
      <c r="DK31" s="70">
        <f t="shared" si="64"/>
        <v>182.01273475686006</v>
      </c>
      <c r="DL31" s="55">
        <f t="shared" si="64"/>
        <v>179.88230824365456</v>
      </c>
      <c r="DM31" s="55">
        <f t="shared" si="64"/>
        <v>177.78037923447511</v>
      </c>
      <c r="DN31" s="55">
        <f t="shared" si="64"/>
        <v>175.70650591891851</v>
      </c>
      <c r="DO31" s="55">
        <f t="shared" si="64"/>
        <v>173.66025843468594</v>
      </c>
      <c r="DP31" s="55">
        <f t="shared" si="64"/>
        <v>171.64125805449993</v>
      </c>
      <c r="DQ31" s="55">
        <f t="shared" si="64"/>
        <v>169.64919425979866</v>
      </c>
      <c r="DR31" s="55">
        <f t="shared" si="64"/>
        <v>167.68381904764189</v>
      </c>
      <c r="DS31" s="55">
        <f t="shared" si="64"/>
        <v>165.74491963359995</v>
      </c>
      <c r="DT31" s="55">
        <f t="shared" si="64"/>
        <v>163.83227319738478</v>
      </c>
      <c r="DU31" s="55">
        <f t="shared" si="64"/>
        <v>161.94559029506527</v>
      </c>
      <c r="DV31" s="55">
        <f t="shared" si="64"/>
        <v>160.08453564793888</v>
      </c>
      <c r="DW31" s="55">
        <f t="shared" si="64"/>
        <v>158.2487528483052</v>
      </c>
      <c r="DX31" s="55">
        <f t="shared" si="64"/>
        <v>156.43788815573041</v>
      </c>
      <c r="DY31" s="55">
        <f t="shared" si="64"/>
        <v>154.65160854973504</v>
      </c>
      <c r="DZ31" s="55">
        <f t="shared" si="64"/>
        <v>152.88960961142033</v>
      </c>
      <c r="EA31" s="55">
        <f t="shared" ref="EA31:FY31" si="65">EA32+EA34+EA36</f>
        <v>151.1516101572123</v>
      </c>
      <c r="EB31" s="55">
        <f t="shared" si="65"/>
        <v>149.4373334089411</v>
      </c>
      <c r="EC31" s="55">
        <f t="shared" si="65"/>
        <v>147.7465053593146</v>
      </c>
      <c r="ED31" s="55">
        <f t="shared" si="65"/>
        <v>146.07885216622111</v>
      </c>
      <c r="EE31" s="55">
        <f t="shared" si="65"/>
        <v>144.43409772074401</v>
      </c>
      <c r="EF31" s="55">
        <f t="shared" si="65"/>
        <v>142.81196218105973</v>
      </c>
      <c r="EG31" s="55">
        <f t="shared" si="65"/>
        <v>141.21216183157406</v>
      </c>
      <c r="EH31" s="55">
        <f t="shared" si="65"/>
        <v>139.6344102338719</v>
      </c>
      <c r="EI31" s="55">
        <f t="shared" si="65"/>
        <v>138.07842044458002</v>
      </c>
      <c r="EJ31" s="55">
        <f t="shared" si="65"/>
        <v>136.5439110349138</v>
      </c>
      <c r="EK31" s="55">
        <f t="shared" si="65"/>
        <v>135.03060909448905</v>
      </c>
      <c r="EL31" s="55">
        <f t="shared" si="65"/>
        <v>133.53825036259636</v>
      </c>
      <c r="EM31" s="55">
        <f t="shared" si="65"/>
        <v>132.06657711942799</v>
      </c>
      <c r="EN31" s="55">
        <f t="shared" si="65"/>
        <v>130.6153348831736</v>
      </c>
      <c r="EO31" s="55">
        <f t="shared" si="65"/>
        <v>129.1842692590935</v>
      </c>
      <c r="EP31" s="55">
        <f t="shared" si="65"/>
        <v>127.77312439787225</v>
      </c>
      <c r="EQ31" s="55">
        <f t="shared" si="65"/>
        <v>126.38164434891324</v>
      </c>
      <c r="ER31" s="55">
        <f t="shared" si="65"/>
        <v>125.00957453002904</v>
      </c>
      <c r="ES31" s="55">
        <f t="shared" si="65"/>
        <v>123.65666300902339</v>
      </c>
      <c r="ET31" s="55">
        <f t="shared" si="65"/>
        <v>122.32266135158044</v>
      </c>
      <c r="EU31" s="55">
        <f t="shared" si="65"/>
        <v>121.00732491743288</v>
      </c>
      <c r="EV31" s="55">
        <f t="shared" si="65"/>
        <v>119.71041267068368</v>
      </c>
      <c r="EW31" s="55">
        <f t="shared" si="65"/>
        <v>118.43168677298003</v>
      </c>
      <c r="EX31" s="55">
        <f t="shared" si="65"/>
        <v>117.17091238039748</v>
      </c>
      <c r="EY31" s="55">
        <f t="shared" si="65"/>
        <v>115.92785720037327</v>
      </c>
      <c r="EZ31" s="55">
        <f t="shared" si="65"/>
        <v>114.70229104384327</v>
      </c>
      <c r="FA31" s="55">
        <f t="shared" si="65"/>
        <v>113.49398554243207</v>
      </c>
      <c r="FB31" s="55">
        <f t="shared" si="65"/>
        <v>112.30271411681211</v>
      </c>
      <c r="FC31" s="55">
        <f t="shared" si="65"/>
        <v>111.12825219357377</v>
      </c>
      <c r="FD31" s="55">
        <f t="shared" si="65"/>
        <v>109.97037758572753</v>
      </c>
      <c r="FE31" s="55">
        <f t="shared" si="65"/>
        <v>108.82887088528102</v>
      </c>
      <c r="FF31" s="55">
        <f t="shared" si="65"/>
        <v>107.70351559579898</v>
      </c>
      <c r="FG31" s="55">
        <f t="shared" si="65"/>
        <v>106.59409805189048</v>
      </c>
      <c r="FH31" s="55">
        <f t="shared" si="65"/>
        <v>105.50040721039802</v>
      </c>
      <c r="FI31" s="55">
        <f t="shared" si="65"/>
        <v>104.42223441367874</v>
      </c>
      <c r="FJ31" s="55">
        <f t="shared" si="65"/>
        <v>103.3593732144284</v>
      </c>
      <c r="FK31" s="55">
        <f t="shared" si="65"/>
        <v>102.31161931265494</v>
      </c>
      <c r="FL31" s="55">
        <f t="shared" si="65"/>
        <v>101.27877059278855</v>
      </c>
      <c r="FM31" s="55">
        <f t="shared" si="65"/>
        <v>100.26062717446808</v>
      </c>
      <c r="FN31" s="55">
        <f t="shared" si="65"/>
        <v>99.256991467041601</v>
      </c>
      <c r="FO31" s="55">
        <f t="shared" si="65"/>
        <v>98.267668214111495</v>
      </c>
      <c r="FP31" s="55">
        <f t="shared" si="65"/>
        <v>97.292464516957253</v>
      </c>
      <c r="FQ31" s="55">
        <f t="shared" si="65"/>
        <v>96.331189831859447</v>
      </c>
      <c r="FR31" s="55">
        <f t="shared" si="65"/>
        <v>95.383655942722214</v>
      </c>
      <c r="FS31" s="55">
        <f t="shared" si="65"/>
        <v>94.44967691352204</v>
      </c>
      <c r="FT31" s="55">
        <f t="shared" si="65"/>
        <v>93.529069023133943</v>
      </c>
      <c r="FU31" s="55">
        <f t="shared" si="65"/>
        <v>92.621650707037261</v>
      </c>
      <c r="FV31" s="55">
        <f t="shared" si="65"/>
        <v>91.727242520507488</v>
      </c>
      <c r="FW31" s="55">
        <f t="shared" si="65"/>
        <v>90.845667126787845</v>
      </c>
      <c r="FX31" s="55">
        <f t="shared" si="65"/>
        <v>89.976749303908633</v>
      </c>
      <c r="FY31" s="55">
        <f t="shared" si="65"/>
        <v>89.120315957501617</v>
      </c>
      <c r="GA31" s="56" t="s">
        <v>63</v>
      </c>
    </row>
    <row r="32" spans="1:183" x14ac:dyDescent="0.25">
      <c r="A32" t="s">
        <v>86</v>
      </c>
      <c r="B32" s="60"/>
      <c r="C32" s="109">
        <f t="shared" ref="C32:G37" si="66">D32/(1+$V$6)</f>
        <v>6.8285566628527832</v>
      </c>
      <c r="D32" s="109">
        <f t="shared" si="66"/>
        <v>9.0136947949656747</v>
      </c>
      <c r="E32" s="109">
        <f t="shared" si="66"/>
        <v>11.898077129354691</v>
      </c>
      <c r="F32" s="109">
        <f t="shared" si="66"/>
        <v>15.705461810748194</v>
      </c>
      <c r="G32" s="109">
        <f t="shared" si="66"/>
        <v>20.731209590187618</v>
      </c>
      <c r="H32" s="109">
        <f>I32/(1+$V$6)</f>
        <v>27.365196659047655</v>
      </c>
      <c r="I32" s="82">
        <f>V7*AH6</f>
        <v>36.122059589942907</v>
      </c>
      <c r="J32" s="83">
        <f>I32-C33+J33</f>
        <v>46.025710982881535</v>
      </c>
      <c r="K32" s="83">
        <f t="shared" ref="K32:BV32" si="67">J32-D33+K33</f>
        <v>59.09853082156053</v>
      </c>
      <c r="L32" s="83">
        <f t="shared" si="67"/>
        <v>76.354653008616808</v>
      </c>
      <c r="M32" s="83">
        <f t="shared" si="67"/>
        <v>99.132734295531094</v>
      </c>
      <c r="N32" s="83">
        <f t="shared" si="67"/>
        <v>129.19980159425796</v>
      </c>
      <c r="O32" s="83">
        <f t="shared" si="67"/>
        <v>168.88833042857743</v>
      </c>
      <c r="P32" s="105">
        <f t="shared" si="67"/>
        <v>221.27718848987911</v>
      </c>
      <c r="Q32" s="83">
        <f t="shared" si="67"/>
        <v>229.17424708553992</v>
      </c>
      <c r="R32" s="83">
        <f t="shared" si="67"/>
        <v>238.79406431918352</v>
      </c>
      <c r="S32" s="83">
        <f t="shared" si="67"/>
        <v>250.68563253115084</v>
      </c>
      <c r="T32" s="83">
        <f t="shared" si="67"/>
        <v>265.57197156019782</v>
      </c>
      <c r="U32" s="83">
        <f t="shared" si="67"/>
        <v>284.4046134462061</v>
      </c>
      <c r="V32" s="83">
        <f t="shared" si="67"/>
        <v>308.43463618391928</v>
      </c>
      <c r="W32" s="105">
        <f t="shared" si="67"/>
        <v>339.30488845330063</v>
      </c>
      <c r="X32" s="83">
        <f t="shared" si="67"/>
        <v>371.69667172993661</v>
      </c>
      <c r="Y32" s="83">
        <f t="shared" si="67"/>
        <v>399.84076826081849</v>
      </c>
      <c r="Z32" s="83">
        <f t="shared" si="67"/>
        <v>423.40754676793904</v>
      </c>
      <c r="AA32" s="83">
        <f t="shared" si="67"/>
        <v>440.77288658541465</v>
      </c>
      <c r="AB32" s="83">
        <f t="shared" si="67"/>
        <v>449.79460974387479</v>
      </c>
      <c r="AC32" s="83">
        <f t="shared" si="67"/>
        <v>447.64794291792828</v>
      </c>
      <c r="AD32" s="105">
        <f t="shared" si="67"/>
        <v>430.60929269529629</v>
      </c>
      <c r="AE32" s="83">
        <f t="shared" si="67"/>
        <v>425.49985461215653</v>
      </c>
      <c r="AF32" s="83">
        <f t="shared" si="67"/>
        <v>423.13710340285041</v>
      </c>
      <c r="AG32" s="83">
        <f t="shared" si="67"/>
        <v>421.68745800352019</v>
      </c>
      <c r="AH32" s="83">
        <f t="shared" si="67"/>
        <v>420.02741087925608</v>
      </c>
      <c r="AI32" s="83">
        <f t="shared" si="67"/>
        <v>416.65878029811614</v>
      </c>
      <c r="AJ32" s="161">
        <f t="shared" si="67"/>
        <v>409.59009735646197</v>
      </c>
      <c r="AK32" s="105">
        <f t="shared" si="67"/>
        <v>396.18068603524341</v>
      </c>
      <c r="AL32" s="83">
        <f t="shared" si="67"/>
        <v>404.89595866327619</v>
      </c>
      <c r="AM32" s="83">
        <f t="shared" si="67"/>
        <v>410.12446040444803</v>
      </c>
      <c r="AN32" s="83">
        <f t="shared" si="67"/>
        <v>412.44303757736122</v>
      </c>
      <c r="AO32" s="83">
        <f t="shared" si="67"/>
        <v>412.26624840411819</v>
      </c>
      <c r="AP32" s="83">
        <f t="shared" si="67"/>
        <v>410.00498633451252</v>
      </c>
      <c r="AQ32" s="161">
        <f t="shared" si="67"/>
        <v>406.06371899646706</v>
      </c>
      <c r="AR32" s="105">
        <f t="shared" si="67"/>
        <v>400.83697413998505</v>
      </c>
      <c r="AS32" s="83">
        <f t="shared" si="67"/>
        <v>394.80405702311759</v>
      </c>
      <c r="AT32" s="83">
        <f t="shared" si="67"/>
        <v>388.96330741125047</v>
      </c>
      <c r="AU32" s="83">
        <f t="shared" si="67"/>
        <v>382.90834569771738</v>
      </c>
      <c r="AV32" s="83">
        <f t="shared" si="67"/>
        <v>376.43222203456492</v>
      </c>
      <c r="AW32" s="83">
        <f t="shared" si="67"/>
        <v>369.50532957578491</v>
      </c>
      <c r="AX32" s="161">
        <f t="shared" si="67"/>
        <v>362.31983845417699</v>
      </c>
      <c r="AY32" s="105">
        <f t="shared" si="67"/>
        <v>355.34805512602276</v>
      </c>
      <c r="AZ32" s="83">
        <f t="shared" si="67"/>
        <v>354.36119859435962</v>
      </c>
      <c r="BA32" s="83">
        <f t="shared" si="67"/>
        <v>352.39187988075582</v>
      </c>
      <c r="BB32" s="83">
        <f t="shared" si="67"/>
        <v>349.62734044328602</v>
      </c>
      <c r="BC32" s="83">
        <f t="shared" si="67"/>
        <v>346.22637213843598</v>
      </c>
      <c r="BD32" s="83">
        <f t="shared" si="67"/>
        <v>342.33004071720245</v>
      </c>
      <c r="BE32" s="161">
        <f t="shared" si="67"/>
        <v>338.0882325150597</v>
      </c>
      <c r="BF32" s="105">
        <f t="shared" si="67"/>
        <v>333.69421799508854</v>
      </c>
      <c r="BG32" s="83">
        <f t="shared" si="67"/>
        <v>329.42906257066772</v>
      </c>
      <c r="BH32" s="83">
        <f t="shared" si="67"/>
        <v>325.24502061015625</v>
      </c>
      <c r="BI32" s="83">
        <f t="shared" si="67"/>
        <v>321.12705513090992</v>
      </c>
      <c r="BJ32" s="83">
        <f t="shared" si="67"/>
        <v>317.08996550344841</v>
      </c>
      <c r="BK32" s="83">
        <f t="shared" si="67"/>
        <v>313.16623738159495</v>
      </c>
      <c r="BL32" s="161">
        <f t="shared" si="67"/>
        <v>309.39341001960264</v>
      </c>
      <c r="BM32" s="105">
        <f t="shared" si="67"/>
        <v>305.80001410636407</v>
      </c>
      <c r="BN32" s="83">
        <f t="shared" si="67"/>
        <v>302.39093886919636</v>
      </c>
      <c r="BO32" s="83">
        <f t="shared" si="67"/>
        <v>298.81478865172869</v>
      </c>
      <c r="BP32" s="83">
        <f t="shared" si="67"/>
        <v>295.14258651959614</v>
      </c>
      <c r="BQ32" s="83">
        <f t="shared" si="67"/>
        <v>291.44178394313428</v>
      </c>
      <c r="BR32" s="83">
        <f t="shared" si="67"/>
        <v>287.77583210964963</v>
      </c>
      <c r="BS32" s="83">
        <f t="shared" si="67"/>
        <v>284.20197714338508</v>
      </c>
      <c r="BT32" s="105">
        <f t="shared" si="67"/>
        <v>280.7653960811956</v>
      </c>
      <c r="BU32" s="83">
        <f t="shared" si="67"/>
        <v>277.48813771793596</v>
      </c>
      <c r="BV32" s="83">
        <f t="shared" si="67"/>
        <v>274.21171325293972</v>
      </c>
      <c r="BW32" s="83">
        <f t="shared" ref="BW32:EH32" si="68">BV32-BP33+BW33</f>
        <v>270.93935769491645</v>
      </c>
      <c r="BX32" s="83">
        <f t="shared" si="68"/>
        <v>267.67728791643418</v>
      </c>
      <c r="BY32" s="83">
        <f t="shared" si="68"/>
        <v>264.43313506322011</v>
      </c>
      <c r="BZ32" s="83">
        <f t="shared" si="68"/>
        <v>261.21473510714986</v>
      </c>
      <c r="CA32" s="105">
        <f t="shared" si="68"/>
        <v>258.02890386817035</v>
      </c>
      <c r="CB32" s="83">
        <f t="shared" si="68"/>
        <v>254.87972480158851</v>
      </c>
      <c r="CC32" s="83">
        <f t="shared" si="68"/>
        <v>251.76574462774096</v>
      </c>
      <c r="CD32" s="83">
        <f t="shared" si="68"/>
        <v>248.69686452305157</v>
      </c>
      <c r="CE32" s="83">
        <f t="shared" si="68"/>
        <v>245.67876835319396</v>
      </c>
      <c r="CF32" s="83">
        <f t="shared" si="68"/>
        <v>242.71263821378835</v>
      </c>
      <c r="CG32" s="83">
        <f t="shared" si="68"/>
        <v>239.7951448681645</v>
      </c>
      <c r="CH32" s="105">
        <f t="shared" si="68"/>
        <v>236.91878239284176</v>
      </c>
      <c r="CI32" s="83">
        <f t="shared" si="68"/>
        <v>234.0728360134151</v>
      </c>
      <c r="CJ32" s="83">
        <f t="shared" si="68"/>
        <v>231.24530259227822</v>
      </c>
      <c r="CK32" s="83">
        <f t="shared" si="68"/>
        <v>228.44343746847659</v>
      </c>
      <c r="CL32" s="83">
        <f t="shared" si="68"/>
        <v>225.67342903871059</v>
      </c>
      <c r="CM32" s="83">
        <f t="shared" si="68"/>
        <v>222.93986907502304</v>
      </c>
      <c r="CN32" s="83">
        <f t="shared" si="68"/>
        <v>220.24532589368854</v>
      </c>
      <c r="CO32" s="105">
        <f t="shared" si="68"/>
        <v>217.59006325682736</v>
      </c>
      <c r="CP32" s="83">
        <f t="shared" si="68"/>
        <v>214.97203092971819</v>
      </c>
      <c r="CQ32" s="83">
        <f t="shared" si="68"/>
        <v>212.38735160848537</v>
      </c>
      <c r="CR32" s="83">
        <f t="shared" si="68"/>
        <v>209.83539510264194</v>
      </c>
      <c r="CS32" s="83">
        <f t="shared" si="68"/>
        <v>207.31541961753544</v>
      </c>
      <c r="CT32" s="83">
        <f t="shared" si="68"/>
        <v>204.82669099953921</v>
      </c>
      <c r="CU32" s="83">
        <f t="shared" si="68"/>
        <v>202.36860835422121</v>
      </c>
      <c r="CV32" s="105">
        <f t="shared" si="68"/>
        <v>199.94081990563549</v>
      </c>
      <c r="CW32" s="83">
        <f t="shared" si="68"/>
        <v>197.54332109678427</v>
      </c>
      <c r="CX32" s="83">
        <f t="shared" si="68"/>
        <v>195.17653143892741</v>
      </c>
      <c r="CY32" s="83">
        <f t="shared" si="68"/>
        <v>192.84136146979375</v>
      </c>
      <c r="CZ32" s="83">
        <f t="shared" si="68"/>
        <v>190.5379256788589</v>
      </c>
      <c r="DA32" s="83">
        <f t="shared" si="68"/>
        <v>188.26570952232203</v>
      </c>
      <c r="DB32" s="83">
        <f t="shared" si="68"/>
        <v>186.02379165096181</v>
      </c>
      <c r="DC32" s="83">
        <f t="shared" si="68"/>
        <v>183.81110744226808</v>
      </c>
      <c r="DD32" s="105">
        <f t="shared" si="68"/>
        <v>181.62673395792376</v>
      </c>
      <c r="DE32" s="83">
        <f t="shared" si="68"/>
        <v>179.4701599477323</v>
      </c>
      <c r="DF32" s="83">
        <f t="shared" si="68"/>
        <v>177.34148110288061</v>
      </c>
      <c r="DG32" s="83">
        <f t="shared" si="68"/>
        <v>175.24073269660394</v>
      </c>
      <c r="DH32" s="83">
        <f t="shared" si="68"/>
        <v>173.16785219363516</v>
      </c>
      <c r="DI32" s="83">
        <f t="shared" si="68"/>
        <v>171.12266262173463</v>
      </c>
      <c r="DJ32" s="83">
        <f t="shared" si="68"/>
        <v>169.10487879322721</v>
      </c>
      <c r="DK32" s="105">
        <f t="shared" si="68"/>
        <v>167.11413711519535</v>
      </c>
      <c r="DL32" s="83">
        <f t="shared" si="68"/>
        <v>165.15004510906934</v>
      </c>
      <c r="DM32" s="83">
        <f t="shared" si="68"/>
        <v>163.21223777253536</v>
      </c>
      <c r="DN32" s="83">
        <f t="shared" si="68"/>
        <v>161.30031243322415</v>
      </c>
      <c r="DO32" s="83">
        <f t="shared" si="68"/>
        <v>159.41387977546233</v>
      </c>
      <c r="DP32" s="83">
        <f t="shared" si="68"/>
        <v>157.55259723332102</v>
      </c>
      <c r="DQ32" s="83">
        <f t="shared" si="68"/>
        <v>155.71618277255999</v>
      </c>
      <c r="DR32" s="83">
        <f t="shared" si="68"/>
        <v>153.9044086256429</v>
      </c>
      <c r="DS32" s="83">
        <f t="shared" si="68"/>
        <v>152.11707614226356</v>
      </c>
      <c r="DT32" s="83">
        <f t="shared" si="68"/>
        <v>150.35397505863463</v>
      </c>
      <c r="DU32" s="83">
        <f t="shared" si="68"/>
        <v>148.61483296702909</v>
      </c>
      <c r="DV32" s="83">
        <f t="shared" si="68"/>
        <v>146.89933607083245</v>
      </c>
      <c r="DW32" s="83">
        <f t="shared" si="68"/>
        <v>145.20715288426987</v>
      </c>
      <c r="DX32" s="83">
        <f t="shared" si="68"/>
        <v>143.5379564437664</v>
      </c>
      <c r="DY32" s="83">
        <f t="shared" si="68"/>
        <v>141.89144063660268</v>
      </c>
      <c r="DZ32" s="83">
        <f t="shared" si="68"/>
        <v>140.26732667611881</v>
      </c>
      <c r="EA32" s="83">
        <f t="shared" si="68"/>
        <v>138.66535705713429</v>
      </c>
      <c r="EB32" s="83">
        <f t="shared" si="68"/>
        <v>137.08527702636906</v>
      </c>
      <c r="EC32" s="83">
        <f t="shared" si="68"/>
        <v>135.52683315367503</v>
      </c>
      <c r="ED32" s="83">
        <f t="shared" si="68"/>
        <v>133.98977128463136</v>
      </c>
      <c r="EE32" s="83">
        <f t="shared" si="68"/>
        <v>132.47383479577201</v>
      </c>
      <c r="EF32" s="83">
        <f t="shared" si="68"/>
        <v>130.97876374516852</v>
      </c>
      <c r="EG32" s="83">
        <f t="shared" si="68"/>
        <v>129.5042951186779</v>
      </c>
      <c r="EH32" s="83">
        <f t="shared" si="68"/>
        <v>128.05016403294692</v>
      </c>
      <c r="EI32" s="83">
        <f t="shared" ref="EI32:FY32" si="69">EH32-EB33+EI33</f>
        <v>126.61610562863319</v>
      </c>
      <c r="EJ32" s="83">
        <f t="shared" si="69"/>
        <v>125.201860411032</v>
      </c>
      <c r="EK32" s="83">
        <f t="shared" si="69"/>
        <v>123.80717679405065</v>
      </c>
      <c r="EL32" s="83">
        <f t="shared" si="69"/>
        <v>122.43181103496417</v>
      </c>
      <c r="EM32" s="83">
        <f t="shared" si="69"/>
        <v>121.07552517986197</v>
      </c>
      <c r="EN32" s="83">
        <f t="shared" si="69"/>
        <v>119.73808399976117</v>
      </c>
      <c r="EO32" s="83">
        <f t="shared" si="69"/>
        <v>118.4192521523667</v>
      </c>
      <c r="EP32" s="83">
        <f t="shared" si="69"/>
        <v>117.11879288727873</v>
      </c>
      <c r="EQ32" s="83">
        <f t="shared" si="69"/>
        <v>115.83646944172159</v>
      </c>
      <c r="ER32" s="83">
        <f t="shared" si="69"/>
        <v>114.57204648011751</v>
      </c>
      <c r="ES32" s="83">
        <f t="shared" si="69"/>
        <v>113.32529129338147</v>
      </c>
      <c r="ET32" s="83">
        <f t="shared" si="69"/>
        <v>112.09597454181363</v>
      </c>
      <c r="EU32" s="83">
        <f t="shared" si="69"/>
        <v>110.88387045407822</v>
      </c>
      <c r="EV32" s="83">
        <f t="shared" si="69"/>
        <v>109.688756571686</v>
      </c>
      <c r="EW32" s="83">
        <f t="shared" si="69"/>
        <v>108.51041331773312</v>
      </c>
      <c r="EX32" s="83">
        <f t="shared" si="69"/>
        <v>107.34862380460872</v>
      </c>
      <c r="EY32" s="83">
        <f t="shared" si="69"/>
        <v>106.20317344548189</v>
      </c>
      <c r="EZ32" s="83">
        <f t="shared" si="69"/>
        <v>105.07384957484246</v>
      </c>
      <c r="FA32" s="83">
        <f t="shared" si="69"/>
        <v>103.96044122251703</v>
      </c>
      <c r="FB32" s="83">
        <f t="shared" si="69"/>
        <v>102.86273911033588</v>
      </c>
      <c r="FC32" s="83">
        <f t="shared" si="69"/>
        <v>101.78053586298478</v>
      </c>
      <c r="FD32" s="83">
        <f t="shared" si="69"/>
        <v>100.71362635452472</v>
      </c>
      <c r="FE32" s="83">
        <f t="shared" si="69"/>
        <v>99.661808056610553</v>
      </c>
      <c r="FF32" s="83">
        <f t="shared" si="69"/>
        <v>98.624881142008107</v>
      </c>
      <c r="FG32" s="83">
        <f t="shared" si="69"/>
        <v>97.602648393525328</v>
      </c>
      <c r="FH32" s="83">
        <f t="shared" si="69"/>
        <v>96.594915001157787</v>
      </c>
      <c r="FI32" s="83">
        <f t="shared" si="69"/>
        <v>95.60148834194888</v>
      </c>
      <c r="FJ32" s="83">
        <f t="shared" si="69"/>
        <v>94.622177824256994</v>
      </c>
      <c r="FK32" s="83">
        <f t="shared" si="69"/>
        <v>93.65679484002851</v>
      </c>
      <c r="FL32" s="83">
        <f t="shared" si="69"/>
        <v>92.705152809526169</v>
      </c>
      <c r="FM32" s="83">
        <f t="shared" si="69"/>
        <v>91.767067234050401</v>
      </c>
      <c r="FN32" s="83">
        <f t="shared" si="69"/>
        <v>90.842355746964586</v>
      </c>
      <c r="FO32" s="83">
        <f t="shared" si="69"/>
        <v>89.930838151379604</v>
      </c>
      <c r="FP32" s="83">
        <f t="shared" si="69"/>
        <v>89.032336436125888</v>
      </c>
      <c r="FQ32" s="83">
        <f t="shared" si="69"/>
        <v>88.146674767660684</v>
      </c>
      <c r="FR32" s="83">
        <f t="shared" si="69"/>
        <v>87.273679461037446</v>
      </c>
      <c r="FS32" s="83">
        <f t="shared" si="69"/>
        <v>86.41317893490411</v>
      </c>
      <c r="FT32" s="83">
        <f t="shared" si="69"/>
        <v>85.565003652212539</v>
      </c>
      <c r="FU32" s="83">
        <f t="shared" si="69"/>
        <v>84.728986068520769</v>
      </c>
      <c r="FV32" s="83">
        <f t="shared" si="69"/>
        <v>83.90496060043796</v>
      </c>
      <c r="FW32" s="83">
        <f t="shared" si="69"/>
        <v>83.092763616602412</v>
      </c>
      <c r="FX32" s="83">
        <f t="shared" si="69"/>
        <v>82.292233444824703</v>
      </c>
      <c r="FY32" s="83">
        <f t="shared" si="69"/>
        <v>81.50321038360255</v>
      </c>
      <c r="GA32" t="s">
        <v>86</v>
      </c>
    </row>
    <row r="33" spans="1:183" s="95" customFormat="1" x14ac:dyDescent="0.25">
      <c r="A33" s="87" t="s">
        <v>121</v>
      </c>
      <c r="B33" s="94"/>
      <c r="C33" s="88">
        <f t="shared" si="66"/>
        <v>1.6554076758430996</v>
      </c>
      <c r="D33" s="89">
        <f t="shared" ref="D33:H33" si="70">D32-C32</f>
        <v>2.1851381321128915</v>
      </c>
      <c r="E33" s="89">
        <f t="shared" si="70"/>
        <v>2.8843823343890165</v>
      </c>
      <c r="F33" s="89">
        <f t="shared" si="70"/>
        <v>3.8073846813935024</v>
      </c>
      <c r="G33" s="89">
        <f t="shared" si="70"/>
        <v>5.0257477794394241</v>
      </c>
      <c r="H33" s="89">
        <f t="shared" si="70"/>
        <v>6.6339870688600371</v>
      </c>
      <c r="I33" s="89">
        <f>I32-H32</f>
        <v>8.7568629308952524</v>
      </c>
      <c r="J33" s="87">
        <f>C22*(1-$L$6)</f>
        <v>11.55905906878173</v>
      </c>
      <c r="K33" s="87">
        <f t="shared" ref="K33:BV33" si="71">D22*(1-$L$6)</f>
        <v>15.257957970791885</v>
      </c>
      <c r="L33" s="87">
        <f t="shared" si="71"/>
        <v>20.140504521445294</v>
      </c>
      <c r="M33" s="87">
        <f t="shared" si="71"/>
        <v>26.585465968307787</v>
      </c>
      <c r="N33" s="87">
        <f t="shared" si="71"/>
        <v>35.092815078166282</v>
      </c>
      <c r="O33" s="87">
        <f t="shared" si="71"/>
        <v>46.322515903179493</v>
      </c>
      <c r="P33" s="96">
        <f t="shared" si="71"/>
        <v>61.145720992196914</v>
      </c>
      <c r="Q33" s="87">
        <f t="shared" si="71"/>
        <v>19.456117664442534</v>
      </c>
      <c r="R33" s="87">
        <f t="shared" si="71"/>
        <v>24.87777520443548</v>
      </c>
      <c r="S33" s="87">
        <f t="shared" si="71"/>
        <v>32.032072733412612</v>
      </c>
      <c r="T33" s="87">
        <f t="shared" si="71"/>
        <v>41.471804997354759</v>
      </c>
      <c r="U33" s="87">
        <f t="shared" si="71"/>
        <v>53.925456964174536</v>
      </c>
      <c r="V33" s="87">
        <f t="shared" si="71"/>
        <v>70.352538640892661</v>
      </c>
      <c r="W33" s="96">
        <f t="shared" si="71"/>
        <v>92.015973261578281</v>
      </c>
      <c r="X33" s="87">
        <f t="shared" si="71"/>
        <v>51.847900941078549</v>
      </c>
      <c r="Y33" s="87">
        <f t="shared" si="71"/>
        <v>53.021871735317347</v>
      </c>
      <c r="Z33" s="87">
        <f t="shared" si="71"/>
        <v>55.598851240533186</v>
      </c>
      <c r="AA33" s="87">
        <f t="shared" si="71"/>
        <v>58.837144814830388</v>
      </c>
      <c r="AB33" s="87">
        <f t="shared" si="71"/>
        <v>62.94718012263467</v>
      </c>
      <c r="AC33" s="87">
        <f t="shared" si="71"/>
        <v>68.20587181494615</v>
      </c>
      <c r="AD33" s="96">
        <f t="shared" si="71"/>
        <v>74.977323038946281</v>
      </c>
      <c r="AE33" s="87">
        <f t="shared" si="71"/>
        <v>46.738462857938757</v>
      </c>
      <c r="AF33" s="87">
        <f t="shared" si="71"/>
        <v>50.659120526011257</v>
      </c>
      <c r="AG33" s="87">
        <f t="shared" si="71"/>
        <v>54.149205841202935</v>
      </c>
      <c r="AH33" s="87">
        <f t="shared" si="71"/>
        <v>57.177097690566249</v>
      </c>
      <c r="AI33" s="87">
        <f t="shared" si="71"/>
        <v>59.578549541494759</v>
      </c>
      <c r="AJ33" s="167">
        <f t="shared" si="71"/>
        <v>61.137188873291954</v>
      </c>
      <c r="AK33" s="96">
        <f t="shared" si="71"/>
        <v>61.567911717727753</v>
      </c>
      <c r="AL33" s="87">
        <f t="shared" si="71"/>
        <v>55.453735485971571</v>
      </c>
      <c r="AM33" s="87">
        <f t="shared" si="71"/>
        <v>55.887622267183076</v>
      </c>
      <c r="AN33" s="87">
        <f t="shared" si="71"/>
        <v>56.467783014116144</v>
      </c>
      <c r="AO33" s="87">
        <f t="shared" si="71"/>
        <v>57.000308517323205</v>
      </c>
      <c r="AP33" s="87">
        <f t="shared" si="71"/>
        <v>57.317287471889074</v>
      </c>
      <c r="AQ33" s="167">
        <f t="shared" si="71"/>
        <v>57.195921535246491</v>
      </c>
      <c r="AR33" s="96">
        <f t="shared" si="71"/>
        <v>56.341166861245696</v>
      </c>
      <c r="AS33" s="87">
        <f t="shared" si="71"/>
        <v>49.420818369104069</v>
      </c>
      <c r="AT33" s="87">
        <f t="shared" si="71"/>
        <v>50.046872655315973</v>
      </c>
      <c r="AU33" s="87">
        <f t="shared" si="71"/>
        <v>50.41282130058304</v>
      </c>
      <c r="AV33" s="87">
        <f t="shared" si="71"/>
        <v>50.524184854170755</v>
      </c>
      <c r="AW33" s="87">
        <f t="shared" si="71"/>
        <v>50.390395013109057</v>
      </c>
      <c r="AX33" s="167">
        <f t="shared" si="71"/>
        <v>50.010430413638595</v>
      </c>
      <c r="AY33" s="96">
        <f t="shared" si="71"/>
        <v>49.369383533091479</v>
      </c>
      <c r="AZ33" s="87">
        <f t="shared" si="71"/>
        <v>48.433961837440954</v>
      </c>
      <c r="BA33" s="87">
        <f t="shared" si="71"/>
        <v>48.077553941712175</v>
      </c>
      <c r="BB33" s="87">
        <f t="shared" si="71"/>
        <v>47.648281863113283</v>
      </c>
      <c r="BC33" s="87">
        <f t="shared" si="71"/>
        <v>47.123216549320688</v>
      </c>
      <c r="BD33" s="87">
        <f t="shared" si="71"/>
        <v>46.494063591875516</v>
      </c>
      <c r="BE33" s="167">
        <f t="shared" si="71"/>
        <v>45.768622211495838</v>
      </c>
      <c r="BF33" s="96">
        <f t="shared" si="71"/>
        <v>44.975369013120336</v>
      </c>
      <c r="BG33" s="87">
        <f t="shared" si="71"/>
        <v>44.168806413020157</v>
      </c>
      <c r="BH33" s="87">
        <f t="shared" si="71"/>
        <v>43.893511981200668</v>
      </c>
      <c r="BI33" s="87">
        <f t="shared" si="71"/>
        <v>43.530316383866911</v>
      </c>
      <c r="BJ33" s="87">
        <f t="shared" si="71"/>
        <v>43.086126921859233</v>
      </c>
      <c r="BK33" s="87">
        <f t="shared" si="71"/>
        <v>42.570335470022016</v>
      </c>
      <c r="BL33" s="167">
        <f t="shared" si="71"/>
        <v>41.995794849503511</v>
      </c>
      <c r="BM33" s="96">
        <f t="shared" si="71"/>
        <v>41.381973099881776</v>
      </c>
      <c r="BN33" s="87">
        <f t="shared" si="71"/>
        <v>40.759731175852416</v>
      </c>
      <c r="BO33" s="87">
        <f t="shared" si="71"/>
        <v>40.31736176373299</v>
      </c>
      <c r="BP33" s="87">
        <f t="shared" si="71"/>
        <v>39.858114251734349</v>
      </c>
      <c r="BQ33" s="87">
        <f t="shared" si="71"/>
        <v>39.385324345397393</v>
      </c>
      <c r="BR33" s="87">
        <f t="shared" si="71"/>
        <v>38.904383636537375</v>
      </c>
      <c r="BS33" s="87">
        <f t="shared" si="71"/>
        <v>38.421939883238991</v>
      </c>
      <c r="BT33" s="96">
        <f t="shared" si="71"/>
        <v>37.94539203769228</v>
      </c>
      <c r="BU33" s="87">
        <f t="shared" si="71"/>
        <v>37.482472812592754</v>
      </c>
      <c r="BV33" s="87">
        <f t="shared" si="71"/>
        <v>37.040937298736786</v>
      </c>
      <c r="BW33" s="87">
        <f t="shared" ref="BW33:EH33" si="72">BP22*(1-$L$6)</f>
        <v>36.585758693711099</v>
      </c>
      <c r="BX33" s="87">
        <f t="shared" si="72"/>
        <v>36.123254566915115</v>
      </c>
      <c r="BY33" s="87">
        <f t="shared" si="72"/>
        <v>35.660230783323328</v>
      </c>
      <c r="BZ33" s="87">
        <f t="shared" si="72"/>
        <v>35.203539927168734</v>
      </c>
      <c r="CA33" s="96">
        <f t="shared" si="72"/>
        <v>34.759560798712762</v>
      </c>
      <c r="CB33" s="87">
        <f t="shared" si="72"/>
        <v>34.333293746010909</v>
      </c>
      <c r="CC33" s="87">
        <f t="shared" si="72"/>
        <v>33.926957124889249</v>
      </c>
      <c r="CD33" s="87">
        <f t="shared" si="72"/>
        <v>33.516878589021736</v>
      </c>
      <c r="CE33" s="87">
        <f t="shared" si="72"/>
        <v>33.105158397057487</v>
      </c>
      <c r="CF33" s="87">
        <f t="shared" si="72"/>
        <v>32.694100643917736</v>
      </c>
      <c r="CG33" s="87">
        <f t="shared" si="72"/>
        <v>32.286046581544859</v>
      </c>
      <c r="CH33" s="96">
        <f t="shared" si="72"/>
        <v>31.883198323390026</v>
      </c>
      <c r="CI33" s="87">
        <f t="shared" si="72"/>
        <v>31.487347366584228</v>
      </c>
      <c r="CJ33" s="87">
        <f t="shared" si="72"/>
        <v>31.099423703752375</v>
      </c>
      <c r="CK33" s="87">
        <f t="shared" si="72"/>
        <v>30.715013465220103</v>
      </c>
      <c r="CL33" s="87">
        <f t="shared" si="72"/>
        <v>30.335149967291485</v>
      </c>
      <c r="CM33" s="87">
        <f t="shared" si="72"/>
        <v>29.960540680230185</v>
      </c>
      <c r="CN33" s="87">
        <f t="shared" si="72"/>
        <v>29.591503400210378</v>
      </c>
      <c r="CO33" s="96">
        <f t="shared" si="72"/>
        <v>29.227935686528824</v>
      </c>
      <c r="CP33" s="87">
        <f t="shared" si="72"/>
        <v>28.869315039475051</v>
      </c>
      <c r="CQ33" s="87">
        <f t="shared" si="72"/>
        <v>28.514744382519545</v>
      </c>
      <c r="CR33" s="87">
        <f t="shared" si="72"/>
        <v>28.16305695937665</v>
      </c>
      <c r="CS33" s="87">
        <f t="shared" si="72"/>
        <v>27.815174482185004</v>
      </c>
      <c r="CT33" s="87">
        <f t="shared" si="72"/>
        <v>27.47181206223398</v>
      </c>
      <c r="CU33" s="87">
        <f t="shared" si="72"/>
        <v>27.133420754892381</v>
      </c>
      <c r="CV33" s="96">
        <f t="shared" si="72"/>
        <v>26.800147237943094</v>
      </c>
      <c r="CW33" s="87">
        <f t="shared" si="72"/>
        <v>26.471816230623844</v>
      </c>
      <c r="CX33" s="87">
        <f t="shared" si="72"/>
        <v>26.147954724662707</v>
      </c>
      <c r="CY33" s="87">
        <f t="shared" si="72"/>
        <v>25.827886990243012</v>
      </c>
      <c r="CZ33" s="87">
        <f t="shared" si="72"/>
        <v>25.511738691250155</v>
      </c>
      <c r="DA33" s="87">
        <f t="shared" si="72"/>
        <v>25.199595905697088</v>
      </c>
      <c r="DB33" s="87">
        <f t="shared" si="72"/>
        <v>24.891502883532166</v>
      </c>
      <c r="DC33" s="87">
        <f t="shared" si="72"/>
        <v>24.587463029249353</v>
      </c>
      <c r="DD33" s="96">
        <f t="shared" si="72"/>
        <v>24.287442746279506</v>
      </c>
      <c r="DE33" s="87">
        <f t="shared" si="72"/>
        <v>23.99138071447123</v>
      </c>
      <c r="DF33" s="87">
        <f t="shared" si="72"/>
        <v>23.699208145391299</v>
      </c>
      <c r="DG33" s="87">
        <f t="shared" si="72"/>
        <v>23.410990284973483</v>
      </c>
      <c r="DH33" s="87">
        <f t="shared" si="72"/>
        <v>23.126715402728305</v>
      </c>
      <c r="DI33" s="87">
        <f t="shared" si="72"/>
        <v>22.846313311631626</v>
      </c>
      <c r="DJ33" s="87">
        <f t="shared" si="72"/>
        <v>22.569679200741952</v>
      </c>
      <c r="DK33" s="96">
        <f t="shared" si="72"/>
        <v>22.296701068247653</v>
      </c>
      <c r="DL33" s="87">
        <f t="shared" si="72"/>
        <v>22.027288708345225</v>
      </c>
      <c r="DM33" s="87">
        <f t="shared" si="72"/>
        <v>21.761400808857328</v>
      </c>
      <c r="DN33" s="87">
        <f t="shared" si="72"/>
        <v>21.499064945662266</v>
      </c>
      <c r="DO33" s="87">
        <f t="shared" si="72"/>
        <v>21.240282744966489</v>
      </c>
      <c r="DP33" s="87">
        <f t="shared" si="72"/>
        <v>20.985030769490308</v>
      </c>
      <c r="DQ33" s="87">
        <f t="shared" si="72"/>
        <v>20.733264739980918</v>
      </c>
      <c r="DR33" s="87">
        <f t="shared" si="72"/>
        <v>20.484926921330551</v>
      </c>
      <c r="DS33" s="87">
        <f t="shared" si="72"/>
        <v>20.239956224965891</v>
      </c>
      <c r="DT33" s="87">
        <f t="shared" si="72"/>
        <v>19.998299725228399</v>
      </c>
      <c r="DU33" s="87">
        <f t="shared" si="72"/>
        <v>19.75992285405674</v>
      </c>
      <c r="DV33" s="87">
        <f t="shared" si="72"/>
        <v>19.524785848769856</v>
      </c>
      <c r="DW33" s="87">
        <f t="shared" si="72"/>
        <v>19.29284758292772</v>
      </c>
      <c r="DX33" s="87">
        <f t="shared" si="72"/>
        <v>19.064068299477448</v>
      </c>
      <c r="DY33" s="87">
        <f t="shared" si="72"/>
        <v>18.838411114166838</v>
      </c>
      <c r="DZ33" s="87">
        <f t="shared" si="72"/>
        <v>18.61584226448203</v>
      </c>
      <c r="EA33" s="87">
        <f t="shared" si="72"/>
        <v>18.39633010624387</v>
      </c>
      <c r="EB33" s="87">
        <f t="shared" si="72"/>
        <v>18.179842823291523</v>
      </c>
      <c r="EC33" s="87">
        <f t="shared" si="72"/>
        <v>17.966341976075835</v>
      </c>
      <c r="ED33" s="87">
        <f t="shared" si="72"/>
        <v>17.755785713884055</v>
      </c>
      <c r="EE33" s="87">
        <f t="shared" si="72"/>
        <v>17.548131810618081</v>
      </c>
      <c r="EF33" s="87">
        <f t="shared" si="72"/>
        <v>17.343340063563346</v>
      </c>
      <c r="EG33" s="87">
        <f t="shared" si="72"/>
        <v>17.141373637991414</v>
      </c>
      <c r="EH33" s="87">
        <f t="shared" si="72"/>
        <v>16.942199020512888</v>
      </c>
      <c r="EI33" s="87">
        <f t="shared" ref="EI33:FY33" si="73">EB22*(1-$L$6)</f>
        <v>16.745784418977795</v>
      </c>
      <c r="EJ33" s="87">
        <f t="shared" si="73"/>
        <v>16.552096758474644</v>
      </c>
      <c r="EK33" s="87">
        <f t="shared" si="73"/>
        <v>16.361102096902702</v>
      </c>
      <c r="EL33" s="87">
        <f t="shared" si="73"/>
        <v>16.1727660515316</v>
      </c>
      <c r="EM33" s="87">
        <f t="shared" si="73"/>
        <v>15.98705420846114</v>
      </c>
      <c r="EN33" s="87">
        <f t="shared" si="73"/>
        <v>15.803932457890607</v>
      </c>
      <c r="EO33" s="87">
        <f t="shared" si="73"/>
        <v>15.623367173118416</v>
      </c>
      <c r="EP33" s="87">
        <f t="shared" si="73"/>
        <v>15.445325153889826</v>
      </c>
      <c r="EQ33" s="87">
        <f t="shared" si="73"/>
        <v>15.269773312917515</v>
      </c>
      <c r="ER33" s="87">
        <f t="shared" si="73"/>
        <v>15.096679135298618</v>
      </c>
      <c r="ES33" s="87">
        <f t="shared" si="73"/>
        <v>14.926010864795552</v>
      </c>
      <c r="ET33" s="87">
        <f t="shared" si="73"/>
        <v>14.757737456893317</v>
      </c>
      <c r="EU33" s="87">
        <f t="shared" si="73"/>
        <v>14.591828370155191</v>
      </c>
      <c r="EV33" s="87">
        <f t="shared" si="73"/>
        <v>14.42825329072619</v>
      </c>
      <c r="EW33" s="87">
        <f t="shared" si="73"/>
        <v>14.266981899936948</v>
      </c>
      <c r="EX33" s="87">
        <f t="shared" si="73"/>
        <v>14.107983799793107</v>
      </c>
      <c r="EY33" s="87">
        <f t="shared" si="73"/>
        <v>13.951228776171792</v>
      </c>
      <c r="EZ33" s="87">
        <f t="shared" si="73"/>
        <v>13.796686994156115</v>
      </c>
      <c r="FA33" s="87">
        <f t="shared" si="73"/>
        <v>13.644329104567902</v>
      </c>
      <c r="FB33" s="87">
        <f t="shared" si="73"/>
        <v>13.494126257974031</v>
      </c>
      <c r="FC33" s="87">
        <f t="shared" si="73"/>
        <v>13.346050043375079</v>
      </c>
      <c r="FD33" s="87">
        <f t="shared" si="73"/>
        <v>13.200072391476899</v>
      </c>
      <c r="FE33" s="87">
        <f t="shared" si="73"/>
        <v>13.056165501878942</v>
      </c>
      <c r="FF33" s="87">
        <f t="shared" si="73"/>
        <v>12.91430186156934</v>
      </c>
      <c r="FG33" s="87">
        <f t="shared" si="73"/>
        <v>12.774454245673336</v>
      </c>
      <c r="FH33" s="87">
        <f t="shared" si="73"/>
        <v>12.636595712200362</v>
      </c>
      <c r="FI33" s="87">
        <f t="shared" si="73"/>
        <v>12.500699598765124</v>
      </c>
      <c r="FJ33" s="87">
        <f t="shared" si="73"/>
        <v>12.366739525683181</v>
      </c>
      <c r="FK33" s="87">
        <f t="shared" si="73"/>
        <v>12.234689407248412</v>
      </c>
      <c r="FL33" s="87">
        <f t="shared" si="73"/>
        <v>12.104523471376593</v>
      </c>
      <c r="FM33" s="87">
        <f t="shared" si="73"/>
        <v>11.976216286093573</v>
      </c>
      <c r="FN33" s="87">
        <f t="shared" si="73"/>
        <v>11.849742758587523</v>
      </c>
      <c r="FO33" s="87">
        <f t="shared" si="73"/>
        <v>11.725078116615384</v>
      </c>
      <c r="FP33" s="87">
        <f t="shared" si="73"/>
        <v>11.602197883511403</v>
      </c>
      <c r="FQ33" s="87">
        <f t="shared" si="73"/>
        <v>11.481077857217988</v>
      </c>
      <c r="FR33" s="87">
        <f t="shared" si="73"/>
        <v>11.361694100625167</v>
      </c>
      <c r="FS33" s="87">
        <f t="shared" si="73"/>
        <v>11.244022945243254</v>
      </c>
      <c r="FT33" s="87">
        <f t="shared" si="73"/>
        <v>11.128041003402</v>
      </c>
      <c r="FU33" s="87">
        <f t="shared" si="73"/>
        <v>11.013725174895759</v>
      </c>
      <c r="FV33" s="87">
        <f t="shared" si="73"/>
        <v>10.901052648532565</v>
      </c>
      <c r="FW33" s="87">
        <f t="shared" si="73"/>
        <v>10.790000899675858</v>
      </c>
      <c r="FX33" s="87">
        <f t="shared" si="73"/>
        <v>10.680547685440272</v>
      </c>
      <c r="FY33" s="87">
        <f t="shared" si="73"/>
        <v>10.572671039403025</v>
      </c>
      <c r="GA33" s="87" t="s">
        <v>121</v>
      </c>
    </row>
    <row r="34" spans="1:183" x14ac:dyDescent="0.25">
      <c r="A34" t="s">
        <v>90</v>
      </c>
      <c r="B34" s="60"/>
      <c r="C34" s="109">
        <f t="shared" si="66"/>
        <v>1.1335585429702499</v>
      </c>
      <c r="D34" s="109">
        <f t="shared" si="66"/>
        <v>1.4962972767207299</v>
      </c>
      <c r="E34" s="109">
        <f t="shared" si="66"/>
        <v>1.9751124052713636</v>
      </c>
      <c r="F34" s="109">
        <f t="shared" si="66"/>
        <v>2.6071483749582001</v>
      </c>
      <c r="G34" s="109">
        <f t="shared" si="66"/>
        <v>3.4414358549448245</v>
      </c>
      <c r="H34" s="109">
        <f>I34/(1+$V$6)</f>
        <v>4.5426953285271683</v>
      </c>
      <c r="I34" s="104">
        <f>V8*AH7</f>
        <v>5.9963578336558623</v>
      </c>
      <c r="J34" s="83">
        <f t="shared" ref="J34:BU34" si="74">I34-C35+J35</f>
        <v>7.6403902694026478</v>
      </c>
      <c r="K34" s="83">
        <f t="shared" si="74"/>
        <v>9.8105130845884041</v>
      </c>
      <c r="L34" s="83">
        <f t="shared" si="74"/>
        <v>12.675075200633602</v>
      </c>
      <c r="M34" s="83">
        <f t="shared" si="74"/>
        <v>16.456297193813263</v>
      </c>
      <c r="N34" s="83">
        <f t="shared" si="74"/>
        <v>21.447510224810419</v>
      </c>
      <c r="O34" s="83">
        <f t="shared" si="74"/>
        <v>28.035911425726667</v>
      </c>
      <c r="P34" s="105">
        <f t="shared" si="74"/>
        <v>36.732601010936108</v>
      </c>
      <c r="Q34" s="83">
        <f t="shared" si="74"/>
        <v>36.358177125403557</v>
      </c>
      <c r="R34" s="83">
        <f t="shared" si="74"/>
        <v>35.793076519006938</v>
      </c>
      <c r="S34" s="83">
        <f t="shared" si="74"/>
        <v>34.976233036345953</v>
      </c>
      <c r="T34" s="83">
        <f t="shared" si="74"/>
        <v>33.827003771704575</v>
      </c>
      <c r="U34" s="83">
        <f t="shared" si="74"/>
        <v>32.23887861203935</v>
      </c>
      <c r="V34" s="83">
        <f t="shared" si="74"/>
        <v>30.07115778111249</v>
      </c>
      <c r="W34" s="105">
        <f t="shared" si="74"/>
        <v>27.137933065507813</v>
      </c>
      <c r="X34" s="83">
        <f t="shared" si="74"/>
        <v>29.658749795256657</v>
      </c>
      <c r="Y34" s="83">
        <f t="shared" si="74"/>
        <v>31.875257631807958</v>
      </c>
      <c r="Z34" s="83">
        <f t="shared" si="74"/>
        <v>33.676378019476751</v>
      </c>
      <c r="AA34" s="83">
        <f t="shared" si="74"/>
        <v>34.915485575556261</v>
      </c>
      <c r="AB34" s="83">
        <f t="shared" si="74"/>
        <v>35.399030460828158</v>
      </c>
      <c r="AC34" s="83">
        <f t="shared" si="74"/>
        <v>34.871518659095642</v>
      </c>
      <c r="AD34" s="105">
        <f t="shared" si="74"/>
        <v>32.995684034829303</v>
      </c>
      <c r="AE34" s="83">
        <f t="shared" si="74"/>
        <v>32.159096062518323</v>
      </c>
      <c r="AF34" s="83">
        <f t="shared" si="74"/>
        <v>31.51066854882804</v>
      </c>
      <c r="AG34" s="83">
        <f t="shared" si="74"/>
        <v>30.986004553382074</v>
      </c>
      <c r="AH34" s="83">
        <f t="shared" si="74"/>
        <v>30.508887511046662</v>
      </c>
      <c r="AI34" s="83">
        <f t="shared" si="74"/>
        <v>29.977294199326483</v>
      </c>
      <c r="AJ34" s="161">
        <f t="shared" si="74"/>
        <v>29.255208366428793</v>
      </c>
      <c r="AK34" s="105">
        <f t="shared" si="74"/>
        <v>28.161860429866039</v>
      </c>
      <c r="AL34" s="83">
        <f t="shared" si="74"/>
        <v>28.673576224882225</v>
      </c>
      <c r="AM34" s="83">
        <f t="shared" si="74"/>
        <v>28.829289986035086</v>
      </c>
      <c r="AN34" s="83">
        <f t="shared" si="74"/>
        <v>28.692682528048362</v>
      </c>
      <c r="AO34" s="83">
        <f t="shared" si="74"/>
        <v>28.316336530094681</v>
      </c>
      <c r="AP34" s="83">
        <f t="shared" si="74"/>
        <v>27.758751933149071</v>
      </c>
      <c r="AQ34" s="161">
        <f t="shared" si="74"/>
        <v>27.086089233581511</v>
      </c>
      <c r="AR34" s="105">
        <f t="shared" si="74"/>
        <v>26.374471286319821</v>
      </c>
      <c r="AS34" s="83">
        <f t="shared" si="74"/>
        <v>25.742240529638309</v>
      </c>
      <c r="AT34" s="83">
        <f t="shared" si="74"/>
        <v>25.22589786067628</v>
      </c>
      <c r="AU34" s="83">
        <f t="shared" si="74"/>
        <v>24.773405478504746</v>
      </c>
      <c r="AV34" s="83">
        <f t="shared" si="74"/>
        <v>24.352646991476703</v>
      </c>
      <c r="AW34" s="83">
        <f t="shared" si="74"/>
        <v>23.94467137311592</v>
      </c>
      <c r="AX34" s="161">
        <f t="shared" si="74"/>
        <v>23.546947467966483</v>
      </c>
      <c r="AY34" s="105">
        <f t="shared" si="74"/>
        <v>23.177636188156455</v>
      </c>
      <c r="AZ34" s="83">
        <f t="shared" si="74"/>
        <v>23.192014006212261</v>
      </c>
      <c r="BA34" s="83">
        <f t="shared" si="74"/>
        <v>23.089777731214973</v>
      </c>
      <c r="BB34" s="83">
        <f t="shared" si="74"/>
        <v>22.901833476794145</v>
      </c>
      <c r="BC34" s="83">
        <f t="shared" si="74"/>
        <v>22.650922600319973</v>
      </c>
      <c r="BD34" s="83">
        <f t="shared" si="74"/>
        <v>22.354518806415545</v>
      </c>
      <c r="BE34" s="161">
        <f t="shared" si="74"/>
        <v>22.026196091155931</v>
      </c>
      <c r="BF34" s="105">
        <f t="shared" si="74"/>
        <v>21.677348440645464</v>
      </c>
      <c r="BG34" s="83">
        <f t="shared" si="74"/>
        <v>21.319370538821445</v>
      </c>
      <c r="BH34" s="83">
        <f t="shared" si="74"/>
        <v>21.003806164412659</v>
      </c>
      <c r="BI34" s="83">
        <f t="shared" si="74"/>
        <v>20.720013416173018</v>
      </c>
      <c r="BJ34" s="83">
        <f t="shared" si="74"/>
        <v>20.462393061490772</v>
      </c>
      <c r="BK34" s="83">
        <f t="shared" si="74"/>
        <v>20.228485154857708</v>
      </c>
      <c r="BL34" s="161">
        <f t="shared" si="74"/>
        <v>20.017395798513217</v>
      </c>
      <c r="BM34" s="105">
        <f t="shared" si="74"/>
        <v>19.828078794993672</v>
      </c>
      <c r="BN34" s="83">
        <f t="shared" si="74"/>
        <v>19.65742360676018</v>
      </c>
      <c r="BO34" s="83">
        <f t="shared" si="74"/>
        <v>19.459730717832052</v>
      </c>
      <c r="BP34" s="83">
        <f t="shared" si="74"/>
        <v>19.244134487543199</v>
      </c>
      <c r="BQ34" s="83">
        <f t="shared" si="74"/>
        <v>19.017928315311067</v>
      </c>
      <c r="BR34" s="83">
        <f t="shared" si="74"/>
        <v>18.787107129811481</v>
      </c>
      <c r="BS34" s="83">
        <f t="shared" si="74"/>
        <v>18.55670036257489</v>
      </c>
      <c r="BT34" s="105">
        <f t="shared" si="74"/>
        <v>18.330796283424224</v>
      </c>
      <c r="BU34" s="83">
        <f t="shared" si="74"/>
        <v>18.112185541106484</v>
      </c>
      <c r="BV34" s="83">
        <f t="shared" ref="BV34:EG34" si="75">BU34-BO35+BV35</f>
        <v>17.901543291602067</v>
      </c>
      <c r="BW34" s="83">
        <f t="shared" si="75"/>
        <v>17.696436606394208</v>
      </c>
      <c r="BX34" s="83">
        <f t="shared" si="75"/>
        <v>17.495232787180381</v>
      </c>
      <c r="BY34" s="83">
        <f t="shared" si="75"/>
        <v>17.296795688694115</v>
      </c>
      <c r="BZ34" s="83">
        <f t="shared" si="75"/>
        <v>17.100288975183581</v>
      </c>
      <c r="CA34" s="105">
        <f t="shared" si="75"/>
        <v>16.905072101580618</v>
      </c>
      <c r="CB34" s="83">
        <f t="shared" si="75"/>
        <v>16.710671438790747</v>
      </c>
      <c r="CC34" s="83">
        <f t="shared" si="75"/>
        <v>16.516791651891452</v>
      </c>
      <c r="CD34" s="83">
        <f t="shared" si="75"/>
        <v>16.324961640619591</v>
      </c>
      <c r="CE34" s="83">
        <f t="shared" si="75"/>
        <v>16.136117579046498</v>
      </c>
      <c r="CF34" s="83">
        <f t="shared" si="75"/>
        <v>15.950674372747182</v>
      </c>
      <c r="CG34" s="83">
        <f t="shared" si="75"/>
        <v>15.768581139433467</v>
      </c>
      <c r="CH34" s="105">
        <f t="shared" si="75"/>
        <v>15.589378889918198</v>
      </c>
      <c r="CI34" s="83">
        <f t="shared" si="75"/>
        <v>15.412290267842321</v>
      </c>
      <c r="CJ34" s="83">
        <f t="shared" si="75"/>
        <v>15.23637931476817</v>
      </c>
      <c r="CK34" s="83">
        <f t="shared" si="75"/>
        <v>15.061823704620778</v>
      </c>
      <c r="CL34" s="83">
        <f t="shared" si="75"/>
        <v>14.888884913359776</v>
      </c>
      <c r="CM34" s="83">
        <f t="shared" si="75"/>
        <v>14.717843892534361</v>
      </c>
      <c r="CN34" s="83">
        <f t="shared" si="75"/>
        <v>14.548949380889434</v>
      </c>
      <c r="CO34" s="105">
        <f t="shared" si="75"/>
        <v>14.382377124023977</v>
      </c>
      <c r="CP34" s="83">
        <f t="shared" si="75"/>
        <v>14.218201737428844</v>
      </c>
      <c r="CQ34" s="83">
        <f t="shared" si="75"/>
        <v>14.056388829959525</v>
      </c>
      <c r="CR34" s="83">
        <f t="shared" si="75"/>
        <v>13.896822301022166</v>
      </c>
      <c r="CS34" s="83">
        <f t="shared" si="75"/>
        <v>13.739354979850297</v>
      </c>
      <c r="CT34" s="83">
        <f t="shared" si="75"/>
        <v>13.58383738466963</v>
      </c>
      <c r="CU34" s="83">
        <f t="shared" si="75"/>
        <v>13.430143488538501</v>
      </c>
      <c r="CV34" s="105">
        <f t="shared" si="75"/>
        <v>13.278192516672178</v>
      </c>
      <c r="CW34" s="83">
        <f t="shared" si="75"/>
        <v>13.127965425928039</v>
      </c>
      <c r="CX34" s="83">
        <f t="shared" si="75"/>
        <v>12.979513289951171</v>
      </c>
      <c r="CY34" s="83">
        <f t="shared" si="75"/>
        <v>12.83295385267939</v>
      </c>
      <c r="CZ34" s="83">
        <f t="shared" si="75"/>
        <v>12.68834548884537</v>
      </c>
      <c r="DA34" s="83">
        <f t="shared" si="75"/>
        <v>12.545693042801876</v>
      </c>
      <c r="DB34" s="83">
        <f t="shared" si="75"/>
        <v>12.404959157134188</v>
      </c>
      <c r="DC34" s="83">
        <f t="shared" si="75"/>
        <v>12.266080259890069</v>
      </c>
      <c r="DD34" s="105">
        <f t="shared" si="75"/>
        <v>12.128985962347418</v>
      </c>
      <c r="DE34" s="83">
        <f t="shared" si="75"/>
        <v>11.993619631616907</v>
      </c>
      <c r="DF34" s="83">
        <f t="shared" si="75"/>
        <v>11.859956172696915</v>
      </c>
      <c r="DG34" s="83">
        <f t="shared" si="75"/>
        <v>11.727983769933783</v>
      </c>
      <c r="DH34" s="83">
        <f t="shared" si="75"/>
        <v>11.597698700604418</v>
      </c>
      <c r="DI34" s="83">
        <f t="shared" si="75"/>
        <v>11.469100285111541</v>
      </c>
      <c r="DJ34" s="83">
        <f t="shared" si="75"/>
        <v>11.34218639951936</v>
      </c>
      <c r="DK34" s="105">
        <f t="shared" si="75"/>
        <v>11.216949994370458</v>
      </c>
      <c r="DL34" s="83">
        <f t="shared" si="75"/>
        <v>11.093376980432213</v>
      </c>
      <c r="DM34" s="83">
        <f t="shared" si="75"/>
        <v>10.971445612661075</v>
      </c>
      <c r="DN34" s="83">
        <f t="shared" si="75"/>
        <v>10.851126993484803</v>
      </c>
      <c r="DO34" s="83">
        <f t="shared" si="75"/>
        <v>10.732391018574123</v>
      </c>
      <c r="DP34" s="83">
        <f t="shared" si="75"/>
        <v>10.615210753336275</v>
      </c>
      <c r="DQ34" s="83">
        <f t="shared" si="75"/>
        <v>10.499564945366906</v>
      </c>
      <c r="DR34" s="83">
        <f t="shared" si="75"/>
        <v>10.385438503977992</v>
      </c>
      <c r="DS34" s="83">
        <f t="shared" si="75"/>
        <v>10.272820940967664</v>
      </c>
      <c r="DT34" s="83">
        <f t="shared" si="75"/>
        <v>10.161703023282875</v>
      </c>
      <c r="DU34" s="83">
        <f t="shared" si="75"/>
        <v>10.052072261932167</v>
      </c>
      <c r="DV34" s="83">
        <f t="shared" si="75"/>
        <v>9.9439128842878741</v>
      </c>
      <c r="DW34" s="83">
        <f t="shared" si="75"/>
        <v>9.837206543004962</v>
      </c>
      <c r="DX34" s="83">
        <f t="shared" si="75"/>
        <v>9.7319334706942122</v>
      </c>
      <c r="DY34" s="83">
        <f t="shared" si="75"/>
        <v>9.6280737538959063</v>
      </c>
      <c r="DZ34" s="83">
        <f t="shared" si="75"/>
        <v>9.5256083859499032</v>
      </c>
      <c r="EA34" s="83">
        <f t="shared" si="75"/>
        <v>9.4245197910880485</v>
      </c>
      <c r="EB34" s="83">
        <f t="shared" si="75"/>
        <v>9.3247916288137134</v>
      </c>
      <c r="EC34" s="83">
        <f t="shared" si="75"/>
        <v>9.2264086536486385</v>
      </c>
      <c r="ED34" s="83">
        <f t="shared" si="75"/>
        <v>9.1293563029878211</v>
      </c>
      <c r="EE34" s="83">
        <f t="shared" si="75"/>
        <v>9.0336201818006874</v>
      </c>
      <c r="EF34" s="83">
        <f t="shared" si="75"/>
        <v>8.9391855953210424</v>
      </c>
      <c r="EG34" s="83">
        <f t="shared" si="75"/>
        <v>8.8460372510380445</v>
      </c>
      <c r="EH34" s="83">
        <f t="shared" ref="EH34:FY34" si="76">EG34-EA35+EH35</f>
        <v>8.7541592114347537</v>
      </c>
      <c r="EI34" s="83">
        <f t="shared" si="76"/>
        <v>8.6635351309906916</v>
      </c>
      <c r="EJ34" s="83">
        <f t="shared" si="76"/>
        <v>8.5741487622192558</v>
      </c>
      <c r="EK34" s="83">
        <f t="shared" si="76"/>
        <v>8.4859843018238337</v>
      </c>
      <c r="EL34" s="83">
        <f t="shared" si="76"/>
        <v>8.3990265421890413</v>
      </c>
      <c r="EM34" s="83">
        <f t="shared" si="76"/>
        <v>8.313260835974468</v>
      </c>
      <c r="EN34" s="83">
        <f t="shared" si="76"/>
        <v>8.2286729216580756</v>
      </c>
      <c r="EO34" s="83">
        <f t="shared" si="76"/>
        <v>8.1452486919646852</v>
      </c>
      <c r="EP34" s="83">
        <f t="shared" si="76"/>
        <v>8.0629740087736792</v>
      </c>
      <c r="EQ34" s="83">
        <f t="shared" si="76"/>
        <v>7.9818346680076111</v>
      </c>
      <c r="ER34" s="83">
        <f t="shared" si="76"/>
        <v>7.9018164190464333</v>
      </c>
      <c r="ES34" s="83">
        <f t="shared" si="76"/>
        <v>7.8229050240955305</v>
      </c>
      <c r="ET34" s="83">
        <f t="shared" si="76"/>
        <v>7.7450863358040749</v>
      </c>
      <c r="EU34" s="83">
        <f t="shared" si="76"/>
        <v>7.6683463702973294</v>
      </c>
      <c r="EV34" s="83">
        <f t="shared" si="76"/>
        <v>7.5926713576807856</v>
      </c>
      <c r="EW34" s="83">
        <f t="shared" si="76"/>
        <v>7.5180477619022597</v>
      </c>
      <c r="EX34" s="83">
        <f t="shared" si="76"/>
        <v>7.4444622738390374</v>
      </c>
      <c r="EY34" s="83">
        <f t="shared" si="76"/>
        <v>7.3719017711534587</v>
      </c>
      <c r="EZ34" s="83">
        <f t="shared" si="76"/>
        <v>7.3003532672308076</v>
      </c>
      <c r="FA34" s="83">
        <f t="shared" si="76"/>
        <v>7.2298038683197792</v>
      </c>
      <c r="FB34" s="83">
        <f t="shared" si="76"/>
        <v>7.1602407517382751</v>
      </c>
      <c r="FC34" s="83">
        <f t="shared" si="76"/>
        <v>7.0916511697156093</v>
      </c>
      <c r="FD34" s="83">
        <f t="shared" si="76"/>
        <v>7.0240224743244246</v>
      </c>
      <c r="FE34" s="83">
        <f t="shared" si="76"/>
        <v>6.9573421504924706</v>
      </c>
      <c r="FF34" s="83">
        <f t="shared" si="76"/>
        <v>6.8915978379288276</v>
      </c>
      <c r="FG34" s="83">
        <f t="shared" si="76"/>
        <v>6.8267773394297917</v>
      </c>
      <c r="FH34" s="83">
        <f t="shared" si="76"/>
        <v>6.7628686168723373</v>
      </c>
      <c r="FI34" s="83">
        <f t="shared" si="76"/>
        <v>6.6998597791603958</v>
      </c>
      <c r="FJ34" s="83">
        <f t="shared" si="76"/>
        <v>6.6377390678416148</v>
      </c>
      <c r="FK34" s="83">
        <f t="shared" si="76"/>
        <v>6.5764948456230599</v>
      </c>
      <c r="FL34" s="83">
        <f t="shared" si="76"/>
        <v>6.5161155904960051</v>
      </c>
      <c r="FM34" s="83">
        <f t="shared" si="76"/>
        <v>6.4565898941043782</v>
      </c>
      <c r="FN34" s="83">
        <f t="shared" si="76"/>
        <v>6.3979064642135119</v>
      </c>
      <c r="FO34" s="83">
        <f t="shared" si="76"/>
        <v>6.340054129795953</v>
      </c>
      <c r="FP34" s="83">
        <f t="shared" si="76"/>
        <v>6.2830218466456556</v>
      </c>
      <c r="FQ34" s="83">
        <f t="shared" si="76"/>
        <v>6.2267987015338013</v>
      </c>
      <c r="FR34" s="83">
        <f t="shared" si="76"/>
        <v>6.1713739135754464</v>
      </c>
      <c r="FS34" s="83">
        <f t="shared" si="76"/>
        <v>6.1167368324408402</v>
      </c>
      <c r="FT34" s="83">
        <f t="shared" si="76"/>
        <v>6.0628769340386333</v>
      </c>
      <c r="FU34" s="83">
        <f t="shared" si="76"/>
        <v>6.0097838156194809</v>
      </c>
      <c r="FV34" s="83">
        <f t="shared" si="76"/>
        <v>5.9574471918431371</v>
      </c>
      <c r="FW34" s="83">
        <f t="shared" si="76"/>
        <v>5.9058568926511574</v>
      </c>
      <c r="FX34" s="83">
        <f t="shared" si="76"/>
        <v>5.8550028629931798</v>
      </c>
      <c r="FY34" s="83">
        <f t="shared" si="76"/>
        <v>5.8048751637826994</v>
      </c>
      <c r="GA34" t="s">
        <v>90</v>
      </c>
    </row>
    <row r="35" spans="1:183" s="95" customFormat="1" x14ac:dyDescent="0.25">
      <c r="A35" s="87" t="s">
        <v>122</v>
      </c>
      <c r="B35" s="94"/>
      <c r="C35" s="88">
        <f t="shared" si="66"/>
        <v>0.27480207102309084</v>
      </c>
      <c r="D35" s="89">
        <f t="shared" ref="D35:H35" si="77">D34-C34</f>
        <v>0.36273873375047994</v>
      </c>
      <c r="E35" s="89">
        <f t="shared" si="77"/>
        <v>0.47881512855063368</v>
      </c>
      <c r="F35" s="89">
        <f t="shared" si="77"/>
        <v>0.63203596968683651</v>
      </c>
      <c r="G35" s="89">
        <f t="shared" si="77"/>
        <v>0.83428747998662445</v>
      </c>
      <c r="H35" s="89">
        <f t="shared" si="77"/>
        <v>1.1012594735823438</v>
      </c>
      <c r="I35" s="89">
        <f>I34-H34</f>
        <v>1.453662505128694</v>
      </c>
      <c r="J35" s="87">
        <f t="shared" ref="J35:BU35" si="78">C24*(1-$L$6)</f>
        <v>1.918834506769876</v>
      </c>
      <c r="K35" s="87">
        <f t="shared" si="78"/>
        <v>2.5328615489362365</v>
      </c>
      <c r="L35" s="87">
        <f t="shared" si="78"/>
        <v>3.3433772445958319</v>
      </c>
      <c r="M35" s="87">
        <f t="shared" si="78"/>
        <v>4.4132579628664992</v>
      </c>
      <c r="N35" s="87">
        <f t="shared" si="78"/>
        <v>5.8255005109837796</v>
      </c>
      <c r="O35" s="87">
        <f t="shared" si="78"/>
        <v>7.6896606744985903</v>
      </c>
      <c r="P35" s="96">
        <f t="shared" si="78"/>
        <v>10.150352090338139</v>
      </c>
      <c r="Q35" s="87">
        <f t="shared" si="78"/>
        <v>1.5444106212373228</v>
      </c>
      <c r="R35" s="87">
        <f t="shared" si="78"/>
        <v>1.9677609425396174</v>
      </c>
      <c r="S35" s="87">
        <f t="shared" si="78"/>
        <v>2.5265337619348531</v>
      </c>
      <c r="T35" s="87">
        <f t="shared" si="78"/>
        <v>3.2640286982251245</v>
      </c>
      <c r="U35" s="87">
        <f t="shared" si="78"/>
        <v>4.2373753513185539</v>
      </c>
      <c r="V35" s="87">
        <f t="shared" si="78"/>
        <v>5.5219398435717295</v>
      </c>
      <c r="W35" s="96">
        <f t="shared" si="78"/>
        <v>7.2171273747334608</v>
      </c>
      <c r="X35" s="87">
        <f t="shared" si="78"/>
        <v>4.0652273509861656</v>
      </c>
      <c r="Y35" s="87">
        <f t="shared" si="78"/>
        <v>4.1842687790909183</v>
      </c>
      <c r="Z35" s="87">
        <f t="shared" si="78"/>
        <v>4.327654149603644</v>
      </c>
      <c r="AA35" s="87">
        <f t="shared" si="78"/>
        <v>4.5031362543046338</v>
      </c>
      <c r="AB35" s="87">
        <f t="shared" si="78"/>
        <v>4.7209202365904543</v>
      </c>
      <c r="AC35" s="87">
        <f t="shared" si="78"/>
        <v>4.9944280418392148</v>
      </c>
      <c r="AD35" s="96">
        <f t="shared" si="78"/>
        <v>5.3412927504671206</v>
      </c>
      <c r="AE35" s="87">
        <f t="shared" si="78"/>
        <v>3.2286393786751892</v>
      </c>
      <c r="AF35" s="87">
        <f t="shared" si="78"/>
        <v>3.5358412654006335</v>
      </c>
      <c r="AG35" s="87">
        <f t="shared" si="78"/>
        <v>3.802990154157678</v>
      </c>
      <c r="AH35" s="87">
        <f t="shared" si="78"/>
        <v>4.0260192119692233</v>
      </c>
      <c r="AI35" s="87">
        <f t="shared" si="78"/>
        <v>4.1893269248702767</v>
      </c>
      <c r="AJ35" s="167">
        <f t="shared" si="78"/>
        <v>4.2723422089415228</v>
      </c>
      <c r="AK35" s="96">
        <f t="shared" si="78"/>
        <v>4.2479448139043701</v>
      </c>
      <c r="AL35" s="87">
        <f t="shared" si="78"/>
        <v>3.7403551736913783</v>
      </c>
      <c r="AM35" s="87">
        <f t="shared" si="78"/>
        <v>3.6915550265534929</v>
      </c>
      <c r="AN35" s="87">
        <f t="shared" si="78"/>
        <v>3.6663826961709516</v>
      </c>
      <c r="AO35" s="87">
        <f t="shared" si="78"/>
        <v>3.6496732140155421</v>
      </c>
      <c r="AP35" s="87">
        <f t="shared" si="78"/>
        <v>3.6317423279246652</v>
      </c>
      <c r="AQ35" s="167">
        <f t="shared" si="78"/>
        <v>3.5996795093739631</v>
      </c>
      <c r="AR35" s="96">
        <f t="shared" si="78"/>
        <v>3.5363268666426793</v>
      </c>
      <c r="AS35" s="87">
        <f t="shared" si="78"/>
        <v>3.1081244170098659</v>
      </c>
      <c r="AT35" s="87">
        <f t="shared" si="78"/>
        <v>3.1752123575914664</v>
      </c>
      <c r="AU35" s="87">
        <f t="shared" si="78"/>
        <v>3.2138903139994173</v>
      </c>
      <c r="AV35" s="87">
        <f t="shared" si="78"/>
        <v>3.2289147269874992</v>
      </c>
      <c r="AW35" s="87">
        <f t="shared" si="78"/>
        <v>3.2237667095638831</v>
      </c>
      <c r="AX35" s="167">
        <f t="shared" si="78"/>
        <v>3.2019556042245272</v>
      </c>
      <c r="AY35" s="96">
        <f t="shared" si="78"/>
        <v>3.1670155868326528</v>
      </c>
      <c r="AZ35" s="87">
        <f t="shared" si="78"/>
        <v>3.122502235065669</v>
      </c>
      <c r="BA35" s="87">
        <f t="shared" si="78"/>
        <v>3.0729760825941788</v>
      </c>
      <c r="BB35" s="87">
        <f t="shared" si="78"/>
        <v>3.0259460595785912</v>
      </c>
      <c r="BC35" s="87">
        <f t="shared" si="78"/>
        <v>2.9780038505133253</v>
      </c>
      <c r="BD35" s="87">
        <f t="shared" si="78"/>
        <v>2.9273629156594554</v>
      </c>
      <c r="BE35" s="167">
        <f t="shared" si="78"/>
        <v>2.8736328889649116</v>
      </c>
      <c r="BF35" s="96">
        <f t="shared" si="78"/>
        <v>2.8181679363221854</v>
      </c>
      <c r="BG35" s="87">
        <f t="shared" si="78"/>
        <v>2.7645243332416527</v>
      </c>
      <c r="BH35" s="87">
        <f t="shared" si="78"/>
        <v>2.7574117081853888</v>
      </c>
      <c r="BI35" s="87">
        <f t="shared" si="78"/>
        <v>2.7421533113389494</v>
      </c>
      <c r="BJ35" s="87">
        <f t="shared" si="78"/>
        <v>2.7203834958310789</v>
      </c>
      <c r="BK35" s="87">
        <f t="shared" si="78"/>
        <v>2.6934550090263891</v>
      </c>
      <c r="BL35" s="167">
        <f t="shared" si="78"/>
        <v>2.6625435326204205</v>
      </c>
      <c r="BM35" s="96">
        <f t="shared" si="78"/>
        <v>2.628850932802643</v>
      </c>
      <c r="BN35" s="87">
        <f t="shared" si="78"/>
        <v>2.5938691450081586</v>
      </c>
      <c r="BO35" s="87">
        <f t="shared" si="78"/>
        <v>2.5597188192572635</v>
      </c>
      <c r="BP35" s="87">
        <f t="shared" si="78"/>
        <v>2.5265570810500964</v>
      </c>
      <c r="BQ35" s="87">
        <f t="shared" si="78"/>
        <v>2.4941773235989482</v>
      </c>
      <c r="BR35" s="87">
        <f t="shared" si="78"/>
        <v>2.4626338235268035</v>
      </c>
      <c r="BS35" s="87">
        <f t="shared" si="78"/>
        <v>2.4321367653838304</v>
      </c>
      <c r="BT35" s="96">
        <f t="shared" si="78"/>
        <v>2.4029468536519745</v>
      </c>
      <c r="BU35" s="87">
        <f t="shared" si="78"/>
        <v>2.3752584026904198</v>
      </c>
      <c r="BV35" s="87">
        <f t="shared" ref="BV35:EG35" si="79">BO24*(1-$L$6)</f>
        <v>2.3490765697528477</v>
      </c>
      <c r="BW35" s="87">
        <f t="shared" si="79"/>
        <v>2.3214503958422386</v>
      </c>
      <c r="BX35" s="87">
        <f t="shared" si="79"/>
        <v>2.2929735043851212</v>
      </c>
      <c r="BY35" s="87">
        <f t="shared" si="79"/>
        <v>2.264196725040537</v>
      </c>
      <c r="BZ35" s="87">
        <f t="shared" si="79"/>
        <v>2.2356300518732986</v>
      </c>
      <c r="CA35" s="96">
        <f t="shared" si="79"/>
        <v>2.2077299800490118</v>
      </c>
      <c r="CB35" s="87">
        <f t="shared" si="79"/>
        <v>2.1808577399005498</v>
      </c>
      <c r="CC35" s="87">
        <f t="shared" si="79"/>
        <v>2.1551967828535545</v>
      </c>
      <c r="CD35" s="87">
        <f t="shared" si="79"/>
        <v>2.1296203845703747</v>
      </c>
      <c r="CE35" s="87">
        <f t="shared" si="79"/>
        <v>2.1041294428120287</v>
      </c>
      <c r="CF35" s="87">
        <f t="shared" si="79"/>
        <v>2.0787535187412209</v>
      </c>
      <c r="CG35" s="87">
        <f t="shared" si="79"/>
        <v>2.0535368185595844</v>
      </c>
      <c r="CH35" s="96">
        <f t="shared" si="79"/>
        <v>2.0285277305337428</v>
      </c>
      <c r="CI35" s="87">
        <f t="shared" si="79"/>
        <v>2.0037691178246724</v>
      </c>
      <c r="CJ35" s="87">
        <f t="shared" si="79"/>
        <v>1.9792858297794038</v>
      </c>
      <c r="CK35" s="87">
        <f t="shared" si="79"/>
        <v>1.9550647744229832</v>
      </c>
      <c r="CL35" s="87">
        <f t="shared" si="79"/>
        <v>1.9311906515510271</v>
      </c>
      <c r="CM35" s="87">
        <f t="shared" si="79"/>
        <v>1.9077124979158071</v>
      </c>
      <c r="CN35" s="87">
        <f t="shared" si="79"/>
        <v>1.8846423069146563</v>
      </c>
      <c r="CO35" s="96">
        <f t="shared" si="79"/>
        <v>1.8619554736682846</v>
      </c>
      <c r="CP35" s="87">
        <f t="shared" si="79"/>
        <v>1.8395937312295398</v>
      </c>
      <c r="CQ35" s="87">
        <f t="shared" si="79"/>
        <v>1.8174729223100843</v>
      </c>
      <c r="CR35" s="87">
        <f t="shared" si="79"/>
        <v>1.7954982454856236</v>
      </c>
      <c r="CS35" s="87">
        <f t="shared" si="79"/>
        <v>1.77372333037916</v>
      </c>
      <c r="CT35" s="87">
        <f t="shared" si="79"/>
        <v>1.7521949027351387</v>
      </c>
      <c r="CU35" s="87">
        <f t="shared" si="79"/>
        <v>1.7309484107835287</v>
      </c>
      <c r="CV35" s="96">
        <f t="shared" si="79"/>
        <v>1.7100045018019614</v>
      </c>
      <c r="CW35" s="87">
        <f t="shared" si="79"/>
        <v>1.6893666404854017</v>
      </c>
      <c r="CX35" s="87">
        <f t="shared" si="79"/>
        <v>1.6690207863332165</v>
      </c>
      <c r="CY35" s="87">
        <f t="shared" si="79"/>
        <v>1.6489388082138421</v>
      </c>
      <c r="CZ35" s="87">
        <f t="shared" si="79"/>
        <v>1.6291149665451403</v>
      </c>
      <c r="DA35" s="87">
        <f t="shared" si="79"/>
        <v>1.6095424566916465</v>
      </c>
      <c r="DB35" s="87">
        <f t="shared" si="79"/>
        <v>1.5902145251158424</v>
      </c>
      <c r="DC35" s="87">
        <f t="shared" si="79"/>
        <v>1.5711256045578419</v>
      </c>
      <c r="DD35" s="96">
        <f t="shared" si="79"/>
        <v>1.5522723429427492</v>
      </c>
      <c r="DE35" s="87">
        <f t="shared" si="79"/>
        <v>1.5336544556027067</v>
      </c>
      <c r="DF35" s="87">
        <f t="shared" si="79"/>
        <v>1.5152753492938491</v>
      </c>
      <c r="DG35" s="87">
        <f t="shared" si="79"/>
        <v>1.4971425637820077</v>
      </c>
      <c r="DH35" s="87">
        <f t="shared" si="79"/>
        <v>1.4792573873622823</v>
      </c>
      <c r="DI35" s="87">
        <f t="shared" si="79"/>
        <v>1.4616161096229643</v>
      </c>
      <c r="DJ35" s="87">
        <f t="shared" si="79"/>
        <v>1.444211718965662</v>
      </c>
      <c r="DK35" s="96">
        <f t="shared" si="79"/>
        <v>1.4270359377938475</v>
      </c>
      <c r="DL35" s="87">
        <f t="shared" si="79"/>
        <v>1.4100814416644609</v>
      </c>
      <c r="DM35" s="87">
        <f t="shared" si="79"/>
        <v>1.3933439815227111</v>
      </c>
      <c r="DN35" s="87">
        <f t="shared" si="79"/>
        <v>1.3768239446057353</v>
      </c>
      <c r="DO35" s="87">
        <f t="shared" si="79"/>
        <v>1.3605214124516039</v>
      </c>
      <c r="DP35" s="87">
        <f t="shared" si="79"/>
        <v>1.3444358443851157</v>
      </c>
      <c r="DQ35" s="87">
        <f t="shared" si="79"/>
        <v>1.3285659109962924</v>
      </c>
      <c r="DR35" s="87">
        <f t="shared" si="79"/>
        <v>1.3129094964049346</v>
      </c>
      <c r="DS35" s="87">
        <f t="shared" si="79"/>
        <v>1.2974638786541335</v>
      </c>
      <c r="DT35" s="87">
        <f t="shared" si="79"/>
        <v>1.2822260638379226</v>
      </c>
      <c r="DU35" s="87">
        <f t="shared" si="79"/>
        <v>1.2671931832550276</v>
      </c>
      <c r="DV35" s="87">
        <f t="shared" si="79"/>
        <v>1.252362034807311</v>
      </c>
      <c r="DW35" s="87">
        <f t="shared" si="79"/>
        <v>1.2377295031022035</v>
      </c>
      <c r="DX35" s="87">
        <f t="shared" si="79"/>
        <v>1.2232928386855426</v>
      </c>
      <c r="DY35" s="87">
        <f t="shared" si="79"/>
        <v>1.2090497796066286</v>
      </c>
      <c r="DZ35" s="87">
        <f t="shared" si="79"/>
        <v>1.1949985107081307</v>
      </c>
      <c r="EA35" s="87">
        <f t="shared" si="79"/>
        <v>1.1811374689760685</v>
      </c>
      <c r="EB35" s="87">
        <f t="shared" si="79"/>
        <v>1.1674650209806925</v>
      </c>
      <c r="EC35" s="87">
        <f t="shared" si="79"/>
        <v>1.1539790596422359</v>
      </c>
      <c r="ED35" s="87">
        <f t="shared" si="79"/>
        <v>1.1406771524413857</v>
      </c>
      <c r="EE35" s="87">
        <f t="shared" si="79"/>
        <v>1.12755671749841</v>
      </c>
      <c r="EF35" s="87">
        <f t="shared" si="79"/>
        <v>1.1146151931269825</v>
      </c>
      <c r="EG35" s="87">
        <f t="shared" si="79"/>
        <v>1.1018501664251321</v>
      </c>
      <c r="EH35" s="87">
        <f t="shared" ref="EH35:FY35" si="80">EA24*(1-$L$6)</f>
        <v>1.0892594293727771</v>
      </c>
      <c r="EI35" s="87">
        <f t="shared" si="80"/>
        <v>1.0768409405366297</v>
      </c>
      <c r="EJ35" s="87">
        <f t="shared" si="80"/>
        <v>1.0645926908707994</v>
      </c>
      <c r="EK35" s="87">
        <f t="shared" si="80"/>
        <v>1.0525126920459635</v>
      </c>
      <c r="EL35" s="87">
        <f t="shared" si="80"/>
        <v>1.0405989578636179</v>
      </c>
      <c r="EM35" s="87">
        <f t="shared" si="80"/>
        <v>1.0288494869124087</v>
      </c>
      <c r="EN35" s="87">
        <f t="shared" si="80"/>
        <v>1.0172622521087391</v>
      </c>
      <c r="EO35" s="87">
        <f t="shared" si="80"/>
        <v>1.0058351996793868</v>
      </c>
      <c r="EP35" s="87">
        <f t="shared" si="80"/>
        <v>0.99456625734562332</v>
      </c>
      <c r="EQ35" s="87">
        <f t="shared" si="80"/>
        <v>0.98345335010473167</v>
      </c>
      <c r="ER35" s="87">
        <f t="shared" si="80"/>
        <v>0.97249444308478616</v>
      </c>
      <c r="ES35" s="87">
        <f t="shared" si="80"/>
        <v>0.96168756291271484</v>
      </c>
      <c r="ET35" s="87">
        <f t="shared" si="80"/>
        <v>0.95103079862095397</v>
      </c>
      <c r="EU35" s="87">
        <f t="shared" si="80"/>
        <v>0.94052228660199311</v>
      </c>
      <c r="EV35" s="87">
        <f t="shared" si="80"/>
        <v>0.93016018706284309</v>
      </c>
      <c r="EW35" s="87">
        <f t="shared" si="80"/>
        <v>0.91994266156709725</v>
      </c>
      <c r="EX35" s="87">
        <f t="shared" si="80"/>
        <v>0.90986786204150916</v>
      </c>
      <c r="EY35" s="87">
        <f t="shared" si="80"/>
        <v>0.89993394039920727</v>
      </c>
      <c r="EZ35" s="87">
        <f t="shared" si="80"/>
        <v>0.89013905899006351</v>
      </c>
      <c r="FA35" s="87">
        <f t="shared" si="80"/>
        <v>0.88048139970992534</v>
      </c>
      <c r="FB35" s="87">
        <f t="shared" si="80"/>
        <v>0.87095917002048906</v>
      </c>
      <c r="FC35" s="87">
        <f t="shared" si="80"/>
        <v>0.86157060504017713</v>
      </c>
      <c r="FD35" s="87">
        <f t="shared" si="80"/>
        <v>0.85231396617591237</v>
      </c>
      <c r="FE35" s="87">
        <f t="shared" si="80"/>
        <v>0.84318753820955539</v>
      </c>
      <c r="FF35" s="87">
        <f t="shared" si="80"/>
        <v>0.83418962783556438</v>
      </c>
      <c r="FG35" s="87">
        <f t="shared" si="80"/>
        <v>0.82531856049102825</v>
      </c>
      <c r="FH35" s="87">
        <f t="shared" si="80"/>
        <v>0.81657267715247084</v>
      </c>
      <c r="FI35" s="87">
        <f t="shared" si="80"/>
        <v>0.80795033230854751</v>
      </c>
      <c r="FJ35" s="87">
        <f t="shared" si="80"/>
        <v>0.79944989372139674</v>
      </c>
      <c r="FK35" s="87">
        <f t="shared" si="80"/>
        <v>0.79106974395735763</v>
      </c>
      <c r="FL35" s="87">
        <f t="shared" si="80"/>
        <v>0.78280828308250028</v>
      </c>
      <c r="FM35" s="87">
        <f t="shared" si="80"/>
        <v>0.77466393144393753</v>
      </c>
      <c r="FN35" s="87">
        <f t="shared" si="80"/>
        <v>0.76663513060016164</v>
      </c>
      <c r="FO35" s="87">
        <f t="shared" si="80"/>
        <v>0.75872034273491151</v>
      </c>
      <c r="FP35" s="87">
        <f t="shared" si="80"/>
        <v>0.75091804915825</v>
      </c>
      <c r="FQ35" s="87">
        <f t="shared" si="80"/>
        <v>0.7432267486095423</v>
      </c>
      <c r="FR35" s="87">
        <f t="shared" si="80"/>
        <v>0.73564495599900215</v>
      </c>
      <c r="FS35" s="87">
        <f t="shared" si="80"/>
        <v>0.72817120194789386</v>
      </c>
      <c r="FT35" s="87">
        <f t="shared" si="80"/>
        <v>0.72080403304173013</v>
      </c>
      <c r="FU35" s="87">
        <f t="shared" si="80"/>
        <v>0.7135420121810091</v>
      </c>
      <c r="FV35" s="87">
        <f t="shared" si="80"/>
        <v>0.70638371895856789</v>
      </c>
      <c r="FW35" s="87">
        <f t="shared" si="80"/>
        <v>0.69932774996627067</v>
      </c>
      <c r="FX35" s="87">
        <f t="shared" si="80"/>
        <v>0.69237271895156483</v>
      </c>
      <c r="FY35" s="87">
        <f t="shared" si="80"/>
        <v>0.68551725678852171</v>
      </c>
      <c r="GA35" s="87" t="s">
        <v>122</v>
      </c>
    </row>
    <row r="36" spans="1:183" x14ac:dyDescent="0.25">
      <c r="A36" t="s">
        <v>109</v>
      </c>
      <c r="B36" s="60"/>
      <c r="C36" s="109">
        <f t="shared" si="66"/>
        <v>0.15983175455880522</v>
      </c>
      <c r="D36" s="109">
        <f t="shared" si="66"/>
        <v>0.21097791601762289</v>
      </c>
      <c r="E36" s="109">
        <f t="shared" si="66"/>
        <v>0.27849084914326222</v>
      </c>
      <c r="F36" s="109">
        <f t="shared" si="66"/>
        <v>0.36760792086910615</v>
      </c>
      <c r="G36" s="109">
        <f t="shared" si="66"/>
        <v>0.48524245554722018</v>
      </c>
      <c r="H36" s="109">
        <f>I36/(1+$V$6)</f>
        <v>0.64052004132233065</v>
      </c>
      <c r="I36" s="104">
        <f>V8*AH8</f>
        <v>0.84548645454547655</v>
      </c>
      <c r="J36" s="83">
        <f t="shared" ref="J36:BU36" si="81">I36-C37+J37</f>
        <v>1.0772950279857731</v>
      </c>
      <c r="K36" s="83">
        <f t="shared" si="81"/>
        <v>1.3832823449269649</v>
      </c>
      <c r="L36" s="83">
        <f t="shared" si="81"/>
        <v>1.7871856032893378</v>
      </c>
      <c r="M36" s="83">
        <f t="shared" si="81"/>
        <v>2.32033790432767</v>
      </c>
      <c r="N36" s="83">
        <f t="shared" si="81"/>
        <v>3.0240989416982686</v>
      </c>
      <c r="O36" s="83">
        <f t="shared" si="81"/>
        <v>3.9530635110274592</v>
      </c>
      <c r="P36" s="105">
        <f t="shared" si="81"/>
        <v>5.1792967425419905</v>
      </c>
      <c r="Q36" s="83">
        <f t="shared" si="81"/>
        <v>5.3972404459872596</v>
      </c>
      <c r="R36" s="83">
        <f t="shared" si="81"/>
        <v>5.6625012597008597</v>
      </c>
      <c r="S36" s="83">
        <f t="shared" si="81"/>
        <v>5.9901980476961372</v>
      </c>
      <c r="T36" s="83">
        <f t="shared" si="81"/>
        <v>6.4002714552028461</v>
      </c>
      <c r="U36" s="83">
        <f t="shared" si="81"/>
        <v>6.9190150326880158</v>
      </c>
      <c r="V36" s="83">
        <f t="shared" si="81"/>
        <v>7.5810876007237935</v>
      </c>
      <c r="W36" s="105">
        <f t="shared" si="81"/>
        <v>8.4321544100010737</v>
      </c>
      <c r="X36" s="83">
        <f t="shared" si="81"/>
        <v>9.2290868171426332</v>
      </c>
      <c r="Y36" s="83">
        <f t="shared" si="81"/>
        <v>9.9377760219112048</v>
      </c>
      <c r="Z36" s="83">
        <f t="shared" si="81"/>
        <v>10.525378692031108</v>
      </c>
      <c r="AA36" s="83">
        <f t="shared" si="81"/>
        <v>10.948543396289709</v>
      </c>
      <c r="AB36" s="83">
        <f t="shared" si="81"/>
        <v>11.150048834258877</v>
      </c>
      <c r="AC36" s="83">
        <f t="shared" si="81"/>
        <v>11.054367261275278</v>
      </c>
      <c r="AD36" s="105">
        <f t="shared" si="81"/>
        <v>10.561810014423576</v>
      </c>
      <c r="AE36" s="83">
        <f t="shared" si="81"/>
        <v>10.375002874662091</v>
      </c>
      <c r="AF36" s="83">
        <f t="shared" si="81"/>
        <v>10.247245886886864</v>
      </c>
      <c r="AG36" s="83">
        <f t="shared" si="81"/>
        <v>10.154758309208487</v>
      </c>
      <c r="AH36" s="83">
        <f t="shared" si="81"/>
        <v>10.069517654085505</v>
      </c>
      <c r="AI36" s="83">
        <f t="shared" si="81"/>
        <v>9.954067163767057</v>
      </c>
      <c r="AJ36" s="161">
        <f t="shared" si="81"/>
        <v>9.7585256754218292</v>
      </c>
      <c r="AK36" s="105">
        <f t="shared" si="81"/>
        <v>9.4166584215199567</v>
      </c>
      <c r="AL36" s="83">
        <f t="shared" si="81"/>
        <v>9.5944294014923468</v>
      </c>
      <c r="AM36" s="83">
        <f t="shared" si="81"/>
        <v>9.6521314374938285</v>
      </c>
      <c r="AN36" s="83">
        <f t="shared" si="81"/>
        <v>9.6117081567376257</v>
      </c>
      <c r="AO36" s="83">
        <f t="shared" si="81"/>
        <v>9.4907268572013805</v>
      </c>
      <c r="AP36" s="83">
        <f t="shared" si="81"/>
        <v>9.3086724019211129</v>
      </c>
      <c r="AQ36" s="161">
        <f t="shared" si="81"/>
        <v>9.0875097190645011</v>
      </c>
      <c r="AR36" s="105">
        <f t="shared" si="81"/>
        <v>8.8524262321007523</v>
      </c>
      <c r="AS36" s="83">
        <f t="shared" si="81"/>
        <v>8.6422273543258807</v>
      </c>
      <c r="AT36" s="83">
        <f t="shared" si="81"/>
        <v>8.4706709447729285</v>
      </c>
      <c r="AU36" s="83">
        <f t="shared" si="81"/>
        <v>8.3202211669736723</v>
      </c>
      <c r="AV36" s="83">
        <f t="shared" si="81"/>
        <v>8.1803383413001765</v>
      </c>
      <c r="AW36" s="83">
        <f t="shared" si="81"/>
        <v>8.0449336205636346</v>
      </c>
      <c r="AX36" s="161">
        <f t="shared" si="81"/>
        <v>7.9134652412589146</v>
      </c>
      <c r="AY36" s="105">
        <f t="shared" si="81"/>
        <v>7.7923771766944254</v>
      </c>
      <c r="AZ36" s="83">
        <f t="shared" si="81"/>
        <v>7.803607666048074</v>
      </c>
      <c r="BA36" s="83">
        <f t="shared" si="81"/>
        <v>7.7751743666981969</v>
      </c>
      <c r="BB36" s="83">
        <f t="shared" si="81"/>
        <v>7.7169915232155448</v>
      </c>
      <c r="BC36" s="83">
        <f t="shared" si="81"/>
        <v>7.6363233911778616</v>
      </c>
      <c r="BD36" s="83">
        <f t="shared" si="81"/>
        <v>7.5387584851748617</v>
      </c>
      <c r="BE36" s="161">
        <f t="shared" si="81"/>
        <v>7.4286983887468834</v>
      </c>
      <c r="BF36" s="105">
        <f t="shared" si="81"/>
        <v>7.3099717438441951</v>
      </c>
      <c r="BG36" s="83">
        <f t="shared" si="81"/>
        <v>7.1866138878697718</v>
      </c>
      <c r="BH36" s="83">
        <f t="shared" si="81"/>
        <v>7.0768516490010986</v>
      </c>
      <c r="BI36" s="83">
        <f t="shared" si="81"/>
        <v>6.9775262126230126</v>
      </c>
      <c r="BJ36" s="83">
        <f t="shared" si="81"/>
        <v>6.8870761272137369</v>
      </c>
      <c r="BK36" s="83">
        <f t="shared" si="81"/>
        <v>6.8049240858945161</v>
      </c>
      <c r="BL36" s="161">
        <f t="shared" si="81"/>
        <v>6.7309500784053844</v>
      </c>
      <c r="BM36" s="105">
        <f t="shared" si="81"/>
        <v>6.6649192269085082</v>
      </c>
      <c r="BN36" s="83">
        <f t="shared" si="81"/>
        <v>6.6058461913987943</v>
      </c>
      <c r="BO36" s="83">
        <f t="shared" si="81"/>
        <v>6.5380043630635587</v>
      </c>
      <c r="BP36" s="83">
        <f t="shared" si="81"/>
        <v>6.4642519195832326</v>
      </c>
      <c r="BQ36" s="83">
        <f t="shared" si="81"/>
        <v>6.3869020235321123</v>
      </c>
      <c r="BR36" s="83">
        <f t="shared" si="81"/>
        <v>6.3078795305248319</v>
      </c>
      <c r="BS36" s="83">
        <f t="shared" si="81"/>
        <v>6.2288171258171499</v>
      </c>
      <c r="BT36" s="105">
        <f t="shared" si="81"/>
        <v>6.151045214273136</v>
      </c>
      <c r="BU36" s="83">
        <f t="shared" si="81"/>
        <v>6.0754514057464215</v>
      </c>
      <c r="BV36" s="83">
        <f t="shared" ref="BV36:EG36" si="82">BU36-BO37+BV37</f>
        <v>6.0021784447512836</v>
      </c>
      <c r="BW36" s="83">
        <f t="shared" si="82"/>
        <v>5.9305613309097476</v>
      </c>
      <c r="BX36" s="83">
        <f t="shared" si="82"/>
        <v>5.860165899279389</v>
      </c>
      <c r="BY36" s="83">
        <f t="shared" si="82"/>
        <v>5.7906988774659958</v>
      </c>
      <c r="BZ36" s="83">
        <f t="shared" si="82"/>
        <v>5.7219497650393647</v>
      </c>
      <c r="CA36" s="105">
        <f t="shared" si="82"/>
        <v>5.653760683964391</v>
      </c>
      <c r="CB36" s="83">
        <f t="shared" si="82"/>
        <v>5.5860182038120882</v>
      </c>
      <c r="CC36" s="83">
        <f t="shared" si="82"/>
        <v>5.5186545593338403</v>
      </c>
      <c r="CD36" s="83">
        <f t="shared" si="82"/>
        <v>5.452118741873976</v>
      </c>
      <c r="CE36" s="83">
        <f t="shared" si="82"/>
        <v>5.3866779233929991</v>
      </c>
      <c r="CF36" s="83">
        <f t="shared" si="82"/>
        <v>5.3224352366978191</v>
      </c>
      <c r="CG36" s="83">
        <f t="shared" si="82"/>
        <v>5.2593443359228846</v>
      </c>
      <c r="CH36" s="105">
        <f t="shared" si="82"/>
        <v>5.1972266296850966</v>
      </c>
      <c r="CI36" s="83">
        <f t="shared" si="82"/>
        <v>5.1358009385839871</v>
      </c>
      <c r="CJ36" s="83">
        <f t="shared" si="82"/>
        <v>5.0747381699087786</v>
      </c>
      <c r="CK36" s="83">
        <f t="shared" si="82"/>
        <v>5.0141301662368019</v>
      </c>
      <c r="CL36" s="83">
        <f t="shared" si="82"/>
        <v>4.9540864547296408</v>
      </c>
      <c r="CM36" s="83">
        <f t="shared" si="82"/>
        <v>4.8947150064803653</v>
      </c>
      <c r="CN36" s="83">
        <f t="shared" si="82"/>
        <v>4.8361064354939165</v>
      </c>
      <c r="CO36" s="105">
        <f t="shared" si="82"/>
        <v>4.7783214132638525</v>
      </c>
      <c r="CP36" s="83">
        <f t="shared" si="82"/>
        <v>4.7213822611654503</v>
      </c>
      <c r="CQ36" s="83">
        <f t="shared" si="82"/>
        <v>4.665271716626247</v>
      </c>
      <c r="CR36" s="83">
        <f t="shared" si="82"/>
        <v>4.6099443387430385</v>
      </c>
      <c r="CS36" s="83">
        <f t="shared" si="82"/>
        <v>4.5553476475564043</v>
      </c>
      <c r="CT36" s="83">
        <f t="shared" si="82"/>
        <v>4.5014305444867073</v>
      </c>
      <c r="CU36" s="83">
        <f t="shared" si="82"/>
        <v>4.448151075733537</v>
      </c>
      <c r="CV36" s="105">
        <f t="shared" si="82"/>
        <v>4.395483078087433</v>
      </c>
      <c r="CW36" s="83">
        <f t="shared" si="82"/>
        <v>4.3434211764659452</v>
      </c>
      <c r="CX36" s="83">
        <f t="shared" si="82"/>
        <v>4.2919831671431723</v>
      </c>
      <c r="CY36" s="83">
        <f t="shared" si="82"/>
        <v>4.2412085682416629</v>
      </c>
      <c r="CZ36" s="83">
        <f t="shared" si="82"/>
        <v>4.1911158089874849</v>
      </c>
      <c r="DA36" s="83">
        <f t="shared" si="82"/>
        <v>4.141704797711637</v>
      </c>
      <c r="DB36" s="83">
        <f t="shared" si="82"/>
        <v>4.0929612207078296</v>
      </c>
      <c r="DC36" s="83">
        <f t="shared" si="82"/>
        <v>4.0448623133214605</v>
      </c>
      <c r="DD36" s="105">
        <f t="shared" si="82"/>
        <v>3.9973836871307835</v>
      </c>
      <c r="DE36" s="83">
        <f t="shared" si="82"/>
        <v>3.9505064395195459</v>
      </c>
      <c r="DF36" s="83">
        <f t="shared" si="82"/>
        <v>3.9042231628052471</v>
      </c>
      <c r="DG36" s="83">
        <f t="shared" si="82"/>
        <v>3.8585305681631024</v>
      </c>
      <c r="DH36" s="83">
        <f t="shared" si="82"/>
        <v>3.8134276571090853</v>
      </c>
      <c r="DI36" s="83">
        <f t="shared" si="82"/>
        <v>3.7689140216871344</v>
      </c>
      <c r="DJ36" s="83">
        <f t="shared" si="82"/>
        <v>3.7249884034601362</v>
      </c>
      <c r="DK36" s="105">
        <f t="shared" si="82"/>
        <v>3.6816476472942443</v>
      </c>
      <c r="DL36" s="83">
        <f t="shared" si="82"/>
        <v>3.6388861541530004</v>
      </c>
      <c r="DM36" s="83">
        <f t="shared" si="82"/>
        <v>3.5966958492786709</v>
      </c>
      <c r="DN36" s="83">
        <f t="shared" si="82"/>
        <v>3.5550664922095647</v>
      </c>
      <c r="DO36" s="83">
        <f t="shared" si="82"/>
        <v>3.5139876406494697</v>
      </c>
      <c r="DP36" s="83">
        <f t="shared" si="82"/>
        <v>3.473450067842645</v>
      </c>
      <c r="DQ36" s="83">
        <f t="shared" si="82"/>
        <v>3.433446541871779</v>
      </c>
      <c r="DR36" s="83">
        <f t="shared" si="82"/>
        <v>3.3939719180210042</v>
      </c>
      <c r="DS36" s="83">
        <f t="shared" si="82"/>
        <v>3.3550225503687083</v>
      </c>
      <c r="DT36" s="83">
        <f t="shared" si="82"/>
        <v>3.3165951154672633</v>
      </c>
      <c r="DU36" s="83">
        <f t="shared" si="82"/>
        <v>3.2786850661040248</v>
      </c>
      <c r="DV36" s="83">
        <f t="shared" si="82"/>
        <v>3.2412866928185737</v>
      </c>
      <c r="DW36" s="83">
        <f t="shared" si="82"/>
        <v>3.2043934210303764</v>
      </c>
      <c r="DX36" s="83">
        <f t="shared" si="82"/>
        <v>3.167998241269804</v>
      </c>
      <c r="DY36" s="83">
        <f t="shared" si="82"/>
        <v>3.1320941592364502</v>
      </c>
      <c r="DZ36" s="83">
        <f t="shared" si="82"/>
        <v>3.0966745493515915</v>
      </c>
      <c r="EA36" s="83">
        <f t="shared" si="82"/>
        <v>3.0617333089899739</v>
      </c>
      <c r="EB36" s="83">
        <f t="shared" si="82"/>
        <v>3.0272647537583248</v>
      </c>
      <c r="EC36" s="83">
        <f t="shared" si="82"/>
        <v>2.9932635519909483</v>
      </c>
      <c r="ED36" s="83">
        <f t="shared" si="82"/>
        <v>2.9597245786019402</v>
      </c>
      <c r="EE36" s="83">
        <f t="shared" si="82"/>
        <v>2.9266427431713002</v>
      </c>
      <c r="EF36" s="83">
        <f t="shared" si="82"/>
        <v>2.8940128405701673</v>
      </c>
      <c r="EG36" s="83">
        <f t="shared" si="82"/>
        <v>2.8618294618581204</v>
      </c>
      <c r="EH36" s="83">
        <f t="shared" ref="EH36:FY36" si="83">EG36-EA37+EH37</f>
        <v>2.8300869894902094</v>
      </c>
      <c r="EI36" s="83">
        <f t="shared" si="83"/>
        <v>2.7987796849561346</v>
      </c>
      <c r="EJ36" s="83">
        <f t="shared" si="83"/>
        <v>2.7679018616625433</v>
      </c>
      <c r="EK36" s="83">
        <f t="shared" si="83"/>
        <v>2.7374479986145648</v>
      </c>
      <c r="EL36" s="83">
        <f t="shared" si="83"/>
        <v>2.7074127854431578</v>
      </c>
      <c r="EM36" s="83">
        <f t="shared" si="83"/>
        <v>2.6777911035915571</v>
      </c>
      <c r="EN36" s="83">
        <f t="shared" si="83"/>
        <v>2.6485779617543548</v>
      </c>
      <c r="EO36" s="83">
        <f t="shared" si="83"/>
        <v>2.6197684147621341</v>
      </c>
      <c r="EP36" s="83">
        <f t="shared" si="83"/>
        <v>2.5913575018198456</v>
      </c>
      <c r="EQ36" s="83">
        <f t="shared" si="83"/>
        <v>2.5633402391840425</v>
      </c>
      <c r="ER36" s="83">
        <f t="shared" si="83"/>
        <v>2.535711630865098</v>
      </c>
      <c r="ES36" s="83">
        <f t="shared" si="83"/>
        <v>2.5084666915463938</v>
      </c>
      <c r="ET36" s="83">
        <f t="shared" si="83"/>
        <v>2.4816004739627315</v>
      </c>
      <c r="EU36" s="83">
        <f t="shared" si="83"/>
        <v>2.455108093057333</v>
      </c>
      <c r="EV36" s="83">
        <f t="shared" si="83"/>
        <v>2.4289847413168899</v>
      </c>
      <c r="EW36" s="83">
        <f t="shared" si="83"/>
        <v>2.4032256933446465</v>
      </c>
      <c r="EX36" s="83">
        <f t="shared" si="83"/>
        <v>2.3778263019497299</v>
      </c>
      <c r="EY36" s="83">
        <f t="shared" si="83"/>
        <v>2.3527819837379056</v>
      </c>
      <c r="EZ36" s="83">
        <f t="shared" si="83"/>
        <v>2.3280882017700177</v>
      </c>
      <c r="FA36" s="83">
        <f t="shared" si="83"/>
        <v>2.3037404515952558</v>
      </c>
      <c r="FB36" s="83">
        <f t="shared" si="83"/>
        <v>2.2797342547379542</v>
      </c>
      <c r="FC36" s="83">
        <f t="shared" si="83"/>
        <v>2.2560651608733857</v>
      </c>
      <c r="FD36" s="83">
        <f t="shared" si="83"/>
        <v>2.23272875687839</v>
      </c>
      <c r="FE36" s="83">
        <f t="shared" si="83"/>
        <v>2.2097206781780043</v>
      </c>
      <c r="FF36" s="83">
        <f t="shared" si="83"/>
        <v>2.1870366158620396</v>
      </c>
      <c r="FG36" s="83">
        <f t="shared" si="83"/>
        <v>2.1646723189353523</v>
      </c>
      <c r="FH36" s="83">
        <f t="shared" si="83"/>
        <v>2.1426235923679009</v>
      </c>
      <c r="FI36" s="83">
        <f t="shared" si="83"/>
        <v>2.1208862925694647</v>
      </c>
      <c r="FJ36" s="83">
        <f t="shared" si="83"/>
        <v>2.0994563223297935</v>
      </c>
      <c r="FK36" s="83">
        <f t="shared" si="83"/>
        <v>2.0783296270033667</v>
      </c>
      <c r="FL36" s="83">
        <f t="shared" si="83"/>
        <v>2.0575021927663766</v>
      </c>
      <c r="FM36" s="83">
        <f t="shared" si="83"/>
        <v>2.0369700463132947</v>
      </c>
      <c r="FN36" s="83">
        <f t="shared" si="83"/>
        <v>2.0167292558635137</v>
      </c>
      <c r="FO36" s="83">
        <f t="shared" si="83"/>
        <v>1.996775932935938</v>
      </c>
      <c r="FP36" s="83">
        <f t="shared" si="83"/>
        <v>1.977106234185718</v>
      </c>
      <c r="FQ36" s="83">
        <f t="shared" si="83"/>
        <v>1.9577163626649661</v>
      </c>
      <c r="FR36" s="83">
        <f t="shared" si="83"/>
        <v>1.9386025681093186</v>
      </c>
      <c r="FS36" s="83">
        <f t="shared" si="83"/>
        <v>1.9197611461770989</v>
      </c>
      <c r="FT36" s="83">
        <f t="shared" si="83"/>
        <v>1.9011884368827703</v>
      </c>
      <c r="FU36" s="83">
        <f t="shared" si="83"/>
        <v>1.8828808228970129</v>
      </c>
      <c r="FV36" s="83">
        <f t="shared" si="83"/>
        <v>1.8648347282263997</v>
      </c>
      <c r="FW36" s="83">
        <f t="shared" si="83"/>
        <v>1.8470466175342728</v>
      </c>
      <c r="FX36" s="83">
        <f t="shared" si="83"/>
        <v>1.8295129960907546</v>
      </c>
      <c r="FY36" s="83">
        <f t="shared" si="83"/>
        <v>1.8122304101163662</v>
      </c>
      <c r="GA36" t="s">
        <v>109</v>
      </c>
    </row>
    <row r="37" spans="1:183" s="95" customFormat="1" x14ac:dyDescent="0.25">
      <c r="A37" s="87" t="s">
        <v>123</v>
      </c>
      <c r="B37" s="94"/>
      <c r="C37" s="88">
        <f t="shared" si="66"/>
        <v>3.8747092014255809E-2</v>
      </c>
      <c r="D37" s="89">
        <f t="shared" ref="D37:H37" si="84">D36-C36</f>
        <v>5.1146161458817674E-2</v>
      </c>
      <c r="E37" s="89">
        <f t="shared" si="84"/>
        <v>6.7512933125639329E-2</v>
      </c>
      <c r="F37" s="89">
        <f t="shared" si="84"/>
        <v>8.9117071725843933E-2</v>
      </c>
      <c r="G37" s="89">
        <f t="shared" si="84"/>
        <v>0.11763453467811402</v>
      </c>
      <c r="H37" s="89">
        <f t="shared" si="84"/>
        <v>0.15527758577511047</v>
      </c>
      <c r="I37" s="89">
        <f>I36-H36</f>
        <v>0.2049664132231459</v>
      </c>
      <c r="J37" s="87">
        <f t="shared" ref="J37:BU37" si="85">C26*(1-$L$6)</f>
        <v>0.27055566545455251</v>
      </c>
      <c r="K37" s="87">
        <f t="shared" si="85"/>
        <v>0.35713347840000931</v>
      </c>
      <c r="L37" s="87">
        <f t="shared" si="85"/>
        <v>0.47141619148801239</v>
      </c>
      <c r="M37" s="87">
        <f t="shared" si="85"/>
        <v>0.62226937276417638</v>
      </c>
      <c r="N37" s="87">
        <f t="shared" si="85"/>
        <v>0.82139557204871272</v>
      </c>
      <c r="O37" s="87">
        <f t="shared" si="85"/>
        <v>1.0842421551043011</v>
      </c>
      <c r="P37" s="96">
        <f t="shared" si="85"/>
        <v>1.4311996447376769</v>
      </c>
      <c r="Q37" s="87">
        <f t="shared" si="85"/>
        <v>0.48849936889982198</v>
      </c>
      <c r="R37" s="87">
        <f t="shared" si="85"/>
        <v>0.62239429211360942</v>
      </c>
      <c r="S37" s="87">
        <f t="shared" si="85"/>
        <v>0.7991129794832903</v>
      </c>
      <c r="T37" s="87">
        <f t="shared" si="85"/>
        <v>1.0323427802708851</v>
      </c>
      <c r="U37" s="87">
        <f t="shared" si="85"/>
        <v>1.3401391495338826</v>
      </c>
      <c r="V37" s="87">
        <f t="shared" si="85"/>
        <v>1.7463147231400782</v>
      </c>
      <c r="W37" s="96">
        <f t="shared" si="85"/>
        <v>2.2822664540149575</v>
      </c>
      <c r="X37" s="87">
        <f t="shared" si="85"/>
        <v>1.2854317760413814</v>
      </c>
      <c r="Y37" s="87">
        <f t="shared" si="85"/>
        <v>1.3310834968821816</v>
      </c>
      <c r="Z37" s="87">
        <f t="shared" si="85"/>
        <v>1.3867156496031936</v>
      </c>
      <c r="AA37" s="87">
        <f t="shared" si="85"/>
        <v>1.4555074845294864</v>
      </c>
      <c r="AB37" s="87">
        <f t="shared" si="85"/>
        <v>1.5416445875030509</v>
      </c>
      <c r="AC37" s="87">
        <f t="shared" si="85"/>
        <v>1.6506331501564782</v>
      </c>
      <c r="AD37" s="96">
        <f t="shared" si="85"/>
        <v>1.7897092071632563</v>
      </c>
      <c r="AE37" s="87">
        <f t="shared" si="85"/>
        <v>1.098624636279895</v>
      </c>
      <c r="AF37" s="87">
        <f t="shared" si="85"/>
        <v>1.2033265091069545</v>
      </c>
      <c r="AG37" s="87">
        <f t="shared" si="85"/>
        <v>1.294228071924816</v>
      </c>
      <c r="AH37" s="87">
        <f t="shared" si="85"/>
        <v>1.3702668294065026</v>
      </c>
      <c r="AI37" s="87">
        <f t="shared" si="85"/>
        <v>1.4261940971846021</v>
      </c>
      <c r="AJ37" s="167">
        <f t="shared" si="85"/>
        <v>1.4550916618112504</v>
      </c>
      <c r="AK37" s="96">
        <f t="shared" si="85"/>
        <v>1.4478419532613838</v>
      </c>
      <c r="AL37" s="87">
        <f t="shared" si="85"/>
        <v>1.2763956162522849</v>
      </c>
      <c r="AM37" s="87">
        <f t="shared" si="85"/>
        <v>1.2610285451084362</v>
      </c>
      <c r="AN37" s="87">
        <f t="shared" si="85"/>
        <v>1.2538047911686145</v>
      </c>
      <c r="AO37" s="87">
        <f t="shared" si="85"/>
        <v>1.2492855298702557</v>
      </c>
      <c r="AP37" s="87">
        <f t="shared" si="85"/>
        <v>1.2441396419043353</v>
      </c>
      <c r="AQ37" s="167">
        <f t="shared" si="85"/>
        <v>1.233928978954639</v>
      </c>
      <c r="AR37" s="96">
        <f t="shared" si="85"/>
        <v>1.2127584662976352</v>
      </c>
      <c r="AS37" s="87">
        <f t="shared" si="85"/>
        <v>1.0661967384774129</v>
      </c>
      <c r="AT37" s="87">
        <f t="shared" si="85"/>
        <v>1.0894721355554833</v>
      </c>
      <c r="AU37" s="87">
        <f t="shared" si="85"/>
        <v>1.1033550133693586</v>
      </c>
      <c r="AV37" s="87">
        <f t="shared" si="85"/>
        <v>1.10940270419676</v>
      </c>
      <c r="AW37" s="87">
        <f t="shared" si="85"/>
        <v>1.108734921167793</v>
      </c>
      <c r="AX37" s="167">
        <f t="shared" si="85"/>
        <v>1.1024605996499188</v>
      </c>
      <c r="AY37" s="96">
        <f t="shared" si="85"/>
        <v>1.0916704017331458</v>
      </c>
      <c r="AZ37" s="87">
        <f t="shared" si="85"/>
        <v>1.0774272278310615</v>
      </c>
      <c r="BA37" s="87">
        <f t="shared" si="85"/>
        <v>1.0610388362056062</v>
      </c>
      <c r="BB37" s="87">
        <f t="shared" si="85"/>
        <v>1.0451721698867065</v>
      </c>
      <c r="BC37" s="87">
        <f t="shared" si="85"/>
        <v>1.0287345721590764</v>
      </c>
      <c r="BD37" s="87">
        <f t="shared" si="85"/>
        <v>1.0111700151647931</v>
      </c>
      <c r="BE37" s="167">
        <f t="shared" si="85"/>
        <v>0.9924005032219404</v>
      </c>
      <c r="BF37" s="96">
        <f t="shared" si="85"/>
        <v>0.97294375683045786</v>
      </c>
      <c r="BG37" s="87">
        <f t="shared" si="85"/>
        <v>0.95406937185663798</v>
      </c>
      <c r="BH37" s="87">
        <f t="shared" si="85"/>
        <v>0.95127659733693293</v>
      </c>
      <c r="BI37" s="87">
        <f t="shared" si="85"/>
        <v>0.9458467335086207</v>
      </c>
      <c r="BJ37" s="87">
        <f t="shared" si="85"/>
        <v>0.93828448674980058</v>
      </c>
      <c r="BK37" s="87">
        <f t="shared" si="85"/>
        <v>0.92901797384557183</v>
      </c>
      <c r="BL37" s="167">
        <f t="shared" si="85"/>
        <v>0.91842649573280855</v>
      </c>
      <c r="BM37" s="96">
        <f t="shared" si="85"/>
        <v>0.90691290533358127</v>
      </c>
      <c r="BN37" s="87">
        <f t="shared" si="85"/>
        <v>0.89499633634692322</v>
      </c>
      <c r="BO37" s="87">
        <f t="shared" si="85"/>
        <v>0.88343476900169748</v>
      </c>
      <c r="BP37" s="87">
        <f t="shared" si="85"/>
        <v>0.87209429002829419</v>
      </c>
      <c r="BQ37" s="87">
        <f t="shared" si="85"/>
        <v>0.86093459069868017</v>
      </c>
      <c r="BR37" s="87">
        <f t="shared" si="85"/>
        <v>0.84999548083829168</v>
      </c>
      <c r="BS37" s="87">
        <f t="shared" si="85"/>
        <v>0.83936409102512677</v>
      </c>
      <c r="BT37" s="96">
        <f t="shared" si="85"/>
        <v>0.82914099378956763</v>
      </c>
      <c r="BU37" s="87">
        <f t="shared" si="85"/>
        <v>0.81940252782020928</v>
      </c>
      <c r="BV37" s="87">
        <f t="shared" ref="BV37:EG37" si="86">BO26*(1-$L$6)</f>
        <v>0.81016180800655924</v>
      </c>
      <c r="BW37" s="87">
        <f t="shared" si="86"/>
        <v>0.80047717618675829</v>
      </c>
      <c r="BX37" s="87">
        <f t="shared" si="86"/>
        <v>0.79053915906832162</v>
      </c>
      <c r="BY37" s="87">
        <f t="shared" si="86"/>
        <v>0.78052845902489876</v>
      </c>
      <c r="BZ37" s="87">
        <f t="shared" si="86"/>
        <v>0.7706149785984957</v>
      </c>
      <c r="CA37" s="96">
        <f t="shared" si="86"/>
        <v>0.76095191271459361</v>
      </c>
      <c r="CB37" s="87">
        <f t="shared" si="86"/>
        <v>0.75166004766790617</v>
      </c>
      <c r="CC37" s="87">
        <f t="shared" si="86"/>
        <v>0.74279816352831107</v>
      </c>
      <c r="CD37" s="87">
        <f t="shared" si="86"/>
        <v>0.73394135872689381</v>
      </c>
      <c r="CE37" s="87">
        <f t="shared" si="86"/>
        <v>0.72509834058734468</v>
      </c>
      <c r="CF37" s="87">
        <f t="shared" si="86"/>
        <v>0.7162857723297188</v>
      </c>
      <c r="CG37" s="87">
        <f t="shared" si="86"/>
        <v>0.70752407782356164</v>
      </c>
      <c r="CH37" s="96">
        <f t="shared" si="86"/>
        <v>0.69883420647680616</v>
      </c>
      <c r="CI37" s="87">
        <f t="shared" si="86"/>
        <v>0.69023435656679644</v>
      </c>
      <c r="CJ37" s="87">
        <f t="shared" si="86"/>
        <v>0.68173539485310264</v>
      </c>
      <c r="CK37" s="87">
        <f t="shared" si="86"/>
        <v>0.67333335505491787</v>
      </c>
      <c r="CL37" s="87">
        <f t="shared" si="86"/>
        <v>0.66505462908018387</v>
      </c>
      <c r="CM37" s="87">
        <f t="shared" si="86"/>
        <v>0.65691432408044326</v>
      </c>
      <c r="CN37" s="87">
        <f t="shared" si="86"/>
        <v>0.64891550683711274</v>
      </c>
      <c r="CO37" s="96">
        <f t="shared" si="86"/>
        <v>0.64104918424674218</v>
      </c>
      <c r="CP37" s="87">
        <f t="shared" si="86"/>
        <v>0.63329520446839427</v>
      </c>
      <c r="CQ37" s="87">
        <f t="shared" si="86"/>
        <v>0.62562485031389947</v>
      </c>
      <c r="CR37" s="87">
        <f t="shared" si="86"/>
        <v>0.61800597717170924</v>
      </c>
      <c r="CS37" s="87">
        <f t="shared" si="86"/>
        <v>0.61045793789354974</v>
      </c>
      <c r="CT37" s="87">
        <f t="shared" si="86"/>
        <v>0.60299722101074682</v>
      </c>
      <c r="CU37" s="87">
        <f t="shared" si="86"/>
        <v>0.59563603808394228</v>
      </c>
      <c r="CV37" s="96">
        <f t="shared" si="86"/>
        <v>0.58838118660063821</v>
      </c>
      <c r="CW37" s="87">
        <f t="shared" si="86"/>
        <v>0.58123330284690633</v>
      </c>
      <c r="CX37" s="87">
        <f t="shared" si="86"/>
        <v>0.57418684099112627</v>
      </c>
      <c r="CY37" s="87">
        <f t="shared" si="86"/>
        <v>0.56723137827019976</v>
      </c>
      <c r="CZ37" s="87">
        <f t="shared" si="86"/>
        <v>0.56036517863937152</v>
      </c>
      <c r="DA37" s="87">
        <f t="shared" si="86"/>
        <v>0.55358620973489925</v>
      </c>
      <c r="DB37" s="87">
        <f t="shared" si="86"/>
        <v>0.54689246108013434</v>
      </c>
      <c r="DC37" s="87">
        <f t="shared" si="86"/>
        <v>0.5402822792142693</v>
      </c>
      <c r="DD37" s="96">
        <f t="shared" si="86"/>
        <v>0.53375467665622944</v>
      </c>
      <c r="DE37" s="87">
        <f t="shared" si="86"/>
        <v>0.52730959337988859</v>
      </c>
      <c r="DF37" s="87">
        <f t="shared" si="86"/>
        <v>0.52094810155590066</v>
      </c>
      <c r="DG37" s="87">
        <f t="shared" si="86"/>
        <v>0.5146725839972266</v>
      </c>
      <c r="DH37" s="87">
        <f t="shared" si="86"/>
        <v>0.50848329868088227</v>
      </c>
      <c r="DI37" s="87">
        <f t="shared" si="86"/>
        <v>0.50237882565818326</v>
      </c>
      <c r="DJ37" s="87">
        <f t="shared" si="86"/>
        <v>0.4963566609872711</v>
      </c>
      <c r="DK37" s="96">
        <f t="shared" si="86"/>
        <v>0.49041392049033733</v>
      </c>
      <c r="DL37" s="87">
        <f t="shared" si="86"/>
        <v>0.48454810023864453</v>
      </c>
      <c r="DM37" s="87">
        <f t="shared" si="86"/>
        <v>0.47875779668157131</v>
      </c>
      <c r="DN37" s="87">
        <f t="shared" si="86"/>
        <v>0.4730432269281204</v>
      </c>
      <c r="DO37" s="87">
        <f t="shared" si="86"/>
        <v>0.46740444712078733</v>
      </c>
      <c r="DP37" s="87">
        <f t="shared" si="86"/>
        <v>0.46184125285135863</v>
      </c>
      <c r="DQ37" s="87">
        <f t="shared" si="86"/>
        <v>0.45635313501640512</v>
      </c>
      <c r="DR37" s="87">
        <f t="shared" si="86"/>
        <v>0.45093929663956284</v>
      </c>
      <c r="DS37" s="87">
        <f t="shared" si="86"/>
        <v>0.44559873258634886</v>
      </c>
      <c r="DT37" s="87">
        <f t="shared" si="86"/>
        <v>0.44033036178012613</v>
      </c>
      <c r="DU37" s="87">
        <f t="shared" si="86"/>
        <v>0.4351331775648819</v>
      </c>
      <c r="DV37" s="87">
        <f t="shared" si="86"/>
        <v>0.43000607383533601</v>
      </c>
      <c r="DW37" s="87">
        <f t="shared" si="86"/>
        <v>0.42494798106316151</v>
      </c>
      <c r="DX37" s="87">
        <f t="shared" si="86"/>
        <v>0.41995795525583263</v>
      </c>
      <c r="DY37" s="87">
        <f t="shared" si="86"/>
        <v>0.4150352146062089</v>
      </c>
      <c r="DZ37" s="87">
        <f t="shared" si="86"/>
        <v>0.41017912270149032</v>
      </c>
      <c r="EA37" s="87">
        <f t="shared" si="86"/>
        <v>0.40538912141850847</v>
      </c>
      <c r="EB37" s="87">
        <f t="shared" si="86"/>
        <v>0.40066462233323274</v>
      </c>
      <c r="EC37" s="87">
        <f t="shared" si="86"/>
        <v>0.39600487206795953</v>
      </c>
      <c r="ED37" s="87">
        <f t="shared" si="86"/>
        <v>0.3914090076741531</v>
      </c>
      <c r="EE37" s="87">
        <f t="shared" si="86"/>
        <v>0.38687611982519299</v>
      </c>
      <c r="EF37" s="87">
        <f t="shared" si="86"/>
        <v>0.38240531200507605</v>
      </c>
      <c r="EG37" s="87">
        <f t="shared" si="86"/>
        <v>0.37799574398944313</v>
      </c>
      <c r="EH37" s="87">
        <f t="shared" ref="EH37:FY37" si="87">EA26*(1-$L$6)</f>
        <v>0.37364664905059758</v>
      </c>
      <c r="EI37" s="87">
        <f t="shared" si="87"/>
        <v>0.36935731779915787</v>
      </c>
      <c r="EJ37" s="87">
        <f t="shared" si="87"/>
        <v>0.36512704877436836</v>
      </c>
      <c r="EK37" s="87">
        <f t="shared" si="87"/>
        <v>0.36095514462617484</v>
      </c>
      <c r="EL37" s="87">
        <f t="shared" si="87"/>
        <v>0.35684090665378598</v>
      </c>
      <c r="EM37" s="87">
        <f t="shared" si="87"/>
        <v>0.35278363015347508</v>
      </c>
      <c r="EN37" s="87">
        <f t="shared" si="87"/>
        <v>0.34878260215224083</v>
      </c>
      <c r="EO37" s="87">
        <f t="shared" si="87"/>
        <v>0.34483710205837709</v>
      </c>
      <c r="EP37" s="87">
        <f t="shared" si="87"/>
        <v>0.34094640485686933</v>
      </c>
      <c r="EQ37" s="87">
        <f t="shared" si="87"/>
        <v>0.33710978613856546</v>
      </c>
      <c r="ER37" s="87">
        <f t="shared" si="87"/>
        <v>0.33332653630723019</v>
      </c>
      <c r="ES37" s="87">
        <f t="shared" si="87"/>
        <v>0.32959596733508156</v>
      </c>
      <c r="ET37" s="87">
        <f t="shared" si="87"/>
        <v>0.32591741256981283</v>
      </c>
      <c r="EU37" s="87">
        <f t="shared" si="87"/>
        <v>0.32229022124684248</v>
      </c>
      <c r="EV37" s="87">
        <f t="shared" si="87"/>
        <v>0.31871375031793364</v>
      </c>
      <c r="EW37" s="87">
        <f t="shared" si="87"/>
        <v>0.31518735688462551</v>
      </c>
      <c r="EX37" s="87">
        <f t="shared" si="87"/>
        <v>0.31171039474364881</v>
      </c>
      <c r="EY37" s="87">
        <f t="shared" si="87"/>
        <v>0.30828221809540612</v>
      </c>
      <c r="EZ37" s="87">
        <f t="shared" si="87"/>
        <v>0.30490218536719393</v>
      </c>
      <c r="FA37" s="87">
        <f t="shared" si="87"/>
        <v>0.30156966239505079</v>
      </c>
      <c r="FB37" s="87">
        <f t="shared" si="87"/>
        <v>0.29828402438954082</v>
      </c>
      <c r="FC37" s="87">
        <f t="shared" si="87"/>
        <v>0.29504465645336519</v>
      </c>
      <c r="FD37" s="87">
        <f t="shared" si="87"/>
        <v>0.2918509528896297</v>
      </c>
      <c r="FE37" s="87">
        <f t="shared" si="87"/>
        <v>0.2887023160432633</v>
      </c>
      <c r="FF37" s="87">
        <f t="shared" si="87"/>
        <v>0.28559815577944159</v>
      </c>
      <c r="FG37" s="87">
        <f t="shared" si="87"/>
        <v>0.28253788844050653</v>
      </c>
      <c r="FH37" s="87">
        <f t="shared" si="87"/>
        <v>0.27952093582759957</v>
      </c>
      <c r="FI37" s="87">
        <f t="shared" si="87"/>
        <v>0.27654672459110452</v>
      </c>
      <c r="FJ37" s="87">
        <f t="shared" si="87"/>
        <v>0.27361468621369428</v>
      </c>
      <c r="FK37" s="87">
        <f t="shared" si="87"/>
        <v>0.2707242575632029</v>
      </c>
      <c r="FL37" s="87">
        <f t="shared" si="87"/>
        <v>0.26787488180627322</v>
      </c>
      <c r="FM37" s="87">
        <f t="shared" si="87"/>
        <v>0.26506600932635949</v>
      </c>
      <c r="FN37" s="87">
        <f t="shared" si="87"/>
        <v>0.26229709799072559</v>
      </c>
      <c r="FO37" s="87">
        <f t="shared" si="87"/>
        <v>0.25956761290002395</v>
      </c>
      <c r="FP37" s="87">
        <f t="shared" si="87"/>
        <v>0.25687702584088423</v>
      </c>
      <c r="FQ37" s="87">
        <f t="shared" si="87"/>
        <v>0.25422481469294234</v>
      </c>
      <c r="FR37" s="87">
        <f t="shared" si="87"/>
        <v>0.25161046300755557</v>
      </c>
      <c r="FS37" s="87">
        <f t="shared" si="87"/>
        <v>0.24903345987405351</v>
      </c>
      <c r="FT37" s="87">
        <f t="shared" si="87"/>
        <v>0.24649330003203077</v>
      </c>
      <c r="FU37" s="87">
        <f t="shared" si="87"/>
        <v>0.243989484004968</v>
      </c>
      <c r="FV37" s="87">
        <f t="shared" si="87"/>
        <v>0.24152151822941076</v>
      </c>
      <c r="FW37" s="87">
        <f t="shared" si="87"/>
        <v>0.23908891514875732</v>
      </c>
      <c r="FX37" s="87">
        <f t="shared" si="87"/>
        <v>0.23669119324942411</v>
      </c>
      <c r="FY37" s="87">
        <f t="shared" si="87"/>
        <v>0.23432787703316715</v>
      </c>
      <c r="GA37" s="87" t="s">
        <v>123</v>
      </c>
    </row>
    <row r="38" spans="1:183" s="76" customFormat="1" x14ac:dyDescent="0.25">
      <c r="A38" s="101" t="s">
        <v>64</v>
      </c>
      <c r="B38" s="102" t="s">
        <v>107</v>
      </c>
      <c r="C38" s="76">
        <f t="shared" ref="C38:BN38" si="88">C39+C41+C43</f>
        <v>8.1219469603818375</v>
      </c>
      <c r="D38" s="76">
        <f t="shared" si="88"/>
        <v>10.720969987704027</v>
      </c>
      <c r="E38" s="76">
        <f t="shared" si="88"/>
        <v>14.151680383769317</v>
      </c>
      <c r="F38" s="76">
        <f t="shared" si="88"/>
        <v>18.680218106575499</v>
      </c>
      <c r="G38" s="76">
        <f t="shared" si="88"/>
        <v>24.657887900679661</v>
      </c>
      <c r="H38" s="76">
        <f t="shared" si="88"/>
        <v>32.548412028897154</v>
      </c>
      <c r="I38" s="103">
        <f t="shared" si="88"/>
        <v>42.963903878144251</v>
      </c>
      <c r="J38" s="76">
        <f t="shared" si="88"/>
        <v>54.743396280269948</v>
      </c>
      <c r="K38" s="76">
        <f t="shared" si="88"/>
        <v>70.292326251075906</v>
      </c>
      <c r="L38" s="76">
        <f t="shared" si="88"/>
        <v>90.816913812539752</v>
      </c>
      <c r="M38" s="76">
        <f t="shared" si="88"/>
        <v>117.90936939367204</v>
      </c>
      <c r="N38" s="76">
        <f t="shared" si="88"/>
        <v>153.67141076076666</v>
      </c>
      <c r="O38" s="76">
        <f t="shared" si="88"/>
        <v>200.87730536533158</v>
      </c>
      <c r="P38" s="103">
        <f t="shared" si="88"/>
        <v>263.18908624335717</v>
      </c>
      <c r="Q38" s="76">
        <f t="shared" si="88"/>
        <v>270.92966465693075</v>
      </c>
      <c r="R38" s="76">
        <f t="shared" si="88"/>
        <v>280.2496420978913</v>
      </c>
      <c r="S38" s="76">
        <f t="shared" si="88"/>
        <v>291.65206361519296</v>
      </c>
      <c r="T38" s="76">
        <f t="shared" si="88"/>
        <v>305.79924678710529</v>
      </c>
      <c r="U38" s="76">
        <f t="shared" si="88"/>
        <v>323.56250709093348</v>
      </c>
      <c r="V38" s="76">
        <f t="shared" si="88"/>
        <v>346.08688156575556</v>
      </c>
      <c r="W38" s="103">
        <f t="shared" si="88"/>
        <v>374.87497592880953</v>
      </c>
      <c r="X38" s="76">
        <f t="shared" si="88"/>
        <v>410.58450834233588</v>
      </c>
      <c r="Y38" s="76">
        <f t="shared" si="88"/>
        <v>441.65380191453767</v>
      </c>
      <c r="Z38" s="76">
        <f t="shared" si="88"/>
        <v>467.60930347944691</v>
      </c>
      <c r="AA38" s="76">
        <f t="shared" si="88"/>
        <v>486.63691555726064</v>
      </c>
      <c r="AB38" s="76">
        <f t="shared" si="88"/>
        <v>496.34368903896183</v>
      </c>
      <c r="AC38" s="76">
        <f t="shared" si="88"/>
        <v>493.57382883829916</v>
      </c>
      <c r="AD38" s="103">
        <f t="shared" si="88"/>
        <v>474.1667867445492</v>
      </c>
      <c r="AE38" s="76">
        <f t="shared" si="88"/>
        <v>468.0339535493369</v>
      </c>
      <c r="AF38" s="76">
        <f t="shared" si="88"/>
        <v>464.89501783856531</v>
      </c>
      <c r="AG38" s="76">
        <f t="shared" si="88"/>
        <v>462.82822086611077</v>
      </c>
      <c r="AH38" s="76">
        <f t="shared" si="88"/>
        <v>460.60581604438829</v>
      </c>
      <c r="AI38" s="76">
        <f t="shared" si="88"/>
        <v>456.59014166120966</v>
      </c>
      <c r="AJ38" s="160">
        <f t="shared" si="88"/>
        <v>448.60383139831259</v>
      </c>
      <c r="AK38" s="103">
        <f t="shared" si="88"/>
        <v>433.75920488662939</v>
      </c>
      <c r="AL38" s="76">
        <f t="shared" si="88"/>
        <v>443.16396428965072</v>
      </c>
      <c r="AM38" s="76">
        <f t="shared" si="88"/>
        <v>448.60588182797693</v>
      </c>
      <c r="AN38" s="76">
        <f t="shared" si="88"/>
        <v>450.7474282621472</v>
      </c>
      <c r="AO38" s="76">
        <f t="shared" si="88"/>
        <v>450.07331179141426</v>
      </c>
      <c r="AP38" s="76">
        <f t="shared" si="88"/>
        <v>447.07241066958272</v>
      </c>
      <c r="AQ38" s="160">
        <f t="shared" si="88"/>
        <v>442.23731794911305</v>
      </c>
      <c r="AR38" s="103">
        <f t="shared" si="88"/>
        <v>436.06387165840562</v>
      </c>
      <c r="AS38" s="76">
        <f t="shared" si="88"/>
        <v>429.18852490708178</v>
      </c>
      <c r="AT38" s="76">
        <f t="shared" si="88"/>
        <v>422.65987621669967</v>
      </c>
      <c r="AU38" s="76">
        <f t="shared" si="88"/>
        <v>416.0019723431958</v>
      </c>
      <c r="AV38" s="76">
        <f t="shared" si="88"/>
        <v>408.9652073673418</v>
      </c>
      <c r="AW38" s="76">
        <f t="shared" si="88"/>
        <v>401.49493456946448</v>
      </c>
      <c r="AX38" s="160">
        <f t="shared" si="88"/>
        <v>393.7802511634024</v>
      </c>
      <c r="AY38" s="178">
        <f t="shared" si="88"/>
        <v>386.3180684908736</v>
      </c>
      <c r="AZ38" s="76">
        <f t="shared" si="88"/>
        <v>385.35682026661999</v>
      </c>
      <c r="BA38" s="76">
        <f t="shared" si="88"/>
        <v>383.25683197866897</v>
      </c>
      <c r="BB38" s="76">
        <f t="shared" si="88"/>
        <v>380.24616544329569</v>
      </c>
      <c r="BC38" s="76">
        <f t="shared" si="88"/>
        <v>376.51361812993383</v>
      </c>
      <c r="BD38" s="76">
        <f t="shared" si="88"/>
        <v>372.22331800879289</v>
      </c>
      <c r="BE38" s="160">
        <f t="shared" si="88"/>
        <v>367.54312699496256</v>
      </c>
      <c r="BF38" s="103">
        <f t="shared" si="88"/>
        <v>362.68153817957818</v>
      </c>
      <c r="BG38" s="76">
        <f t="shared" si="88"/>
        <v>357.93504699735894</v>
      </c>
      <c r="BH38" s="76">
        <f t="shared" si="88"/>
        <v>353.32567842356997</v>
      </c>
      <c r="BI38" s="76">
        <f t="shared" si="88"/>
        <v>348.82459475970592</v>
      </c>
      <c r="BJ38" s="76">
        <f t="shared" si="88"/>
        <v>344.43943469215293</v>
      </c>
      <c r="BK38" s="76">
        <f t="shared" si="88"/>
        <v>340.19964662234719</v>
      </c>
      <c r="BL38" s="160">
        <f t="shared" si="88"/>
        <v>336.14175589652126</v>
      </c>
      <c r="BM38" s="103">
        <f t="shared" si="88"/>
        <v>332.29301212826624</v>
      </c>
      <c r="BN38" s="76">
        <f t="shared" si="88"/>
        <v>328.65420866735531</v>
      </c>
      <c r="BO38" s="76">
        <f t="shared" ref="BO38:DZ38" si="89">BO39+BO41+BO43</f>
        <v>324.8125237326243</v>
      </c>
      <c r="BP38" s="76">
        <f t="shared" si="89"/>
        <v>320.85097292672253</v>
      </c>
      <c r="BQ38" s="76">
        <f t="shared" si="89"/>
        <v>316.84661428197745</v>
      </c>
      <c r="BR38" s="76">
        <f t="shared" si="89"/>
        <v>312.87081876998593</v>
      </c>
      <c r="BS38" s="76">
        <f t="shared" si="89"/>
        <v>308.98749463177711</v>
      </c>
      <c r="BT38" s="103">
        <f t="shared" si="89"/>
        <v>305.24723757889296</v>
      </c>
      <c r="BU38" s="76">
        <f t="shared" si="89"/>
        <v>301.67577466478889</v>
      </c>
      <c r="BV38" s="76">
        <f t="shared" si="89"/>
        <v>298.11543498929308</v>
      </c>
      <c r="BW38" s="76">
        <f t="shared" si="89"/>
        <v>294.56635563222045</v>
      </c>
      <c r="BX38" s="76">
        <f t="shared" si="89"/>
        <v>291.03268660289393</v>
      </c>
      <c r="BY38" s="76">
        <f t="shared" si="89"/>
        <v>287.52062962938021</v>
      </c>
      <c r="BZ38" s="76">
        <f t="shared" si="89"/>
        <v>284.03697384737279</v>
      </c>
      <c r="CA38" s="103">
        <f t="shared" si="89"/>
        <v>280.58773665371535</v>
      </c>
      <c r="CB38" s="76">
        <f t="shared" si="89"/>
        <v>277.17641444419138</v>
      </c>
      <c r="CC38" s="76">
        <f t="shared" si="89"/>
        <v>273.80119083896625</v>
      </c>
      <c r="CD38" s="76">
        <f t="shared" si="89"/>
        <v>270.47394490554512</v>
      </c>
      <c r="CE38" s="76">
        <f t="shared" si="89"/>
        <v>267.20156385563348</v>
      </c>
      <c r="CF38" s="76">
        <f t="shared" si="89"/>
        <v>263.98574782323334</v>
      </c>
      <c r="CG38" s="76">
        <f t="shared" si="89"/>
        <v>260.82307034352084</v>
      </c>
      <c r="CH38" s="103">
        <f t="shared" si="89"/>
        <v>257.70538791244508</v>
      </c>
      <c r="CI38" s="76">
        <f t="shared" si="89"/>
        <v>254.62092721984141</v>
      </c>
      <c r="CJ38" s="76">
        <f t="shared" si="89"/>
        <v>251.55642007695516</v>
      </c>
      <c r="CK38" s="76">
        <f t="shared" si="89"/>
        <v>248.51939133933419</v>
      </c>
      <c r="CL38" s="76">
        <f t="shared" si="89"/>
        <v>245.51640040680002</v>
      </c>
      <c r="CM38" s="76">
        <f t="shared" si="89"/>
        <v>242.55242797403778</v>
      </c>
      <c r="CN38" s="76">
        <f t="shared" si="89"/>
        <v>239.6303817100719</v>
      </c>
      <c r="CO38" s="103">
        <f t="shared" si="89"/>
        <v>236.75076179411519</v>
      </c>
      <c r="CP38" s="76">
        <f t="shared" si="89"/>
        <v>233.91161492831247</v>
      </c>
      <c r="CQ38" s="76">
        <f t="shared" si="89"/>
        <v>231.10901215507116</v>
      </c>
      <c r="CR38" s="76">
        <f t="shared" si="89"/>
        <v>228.34216174240714</v>
      </c>
      <c r="CS38" s="76">
        <f t="shared" si="89"/>
        <v>225.61012224494215</v>
      </c>
      <c r="CT38" s="76">
        <f t="shared" si="89"/>
        <v>222.91195892869555</v>
      </c>
      <c r="CU38" s="76">
        <f t="shared" si="89"/>
        <v>220.24690291849325</v>
      </c>
      <c r="CV38" s="103">
        <f t="shared" si="89"/>
        <v>217.61449550039512</v>
      </c>
      <c r="CW38" s="76">
        <f t="shared" si="89"/>
        <v>215.01470769917825</v>
      </c>
      <c r="CX38" s="76">
        <f t="shared" si="89"/>
        <v>212.44802789602176</v>
      </c>
      <c r="CY38" s="76">
        <f t="shared" si="89"/>
        <v>209.91552389071481</v>
      </c>
      <c r="CZ38" s="76">
        <f t="shared" si="89"/>
        <v>207.41738697669174</v>
      </c>
      <c r="DA38" s="76">
        <f t="shared" si="89"/>
        <v>204.95310736283554</v>
      </c>
      <c r="DB38" s="76">
        <f t="shared" si="89"/>
        <v>202.52171202880382</v>
      </c>
      <c r="DC38" s="76">
        <f t="shared" si="89"/>
        <v>200.1220500154796</v>
      </c>
      <c r="DD38" s="103">
        <f t="shared" si="89"/>
        <v>197.75310360740198</v>
      </c>
      <c r="DE38" s="76">
        <f t="shared" si="89"/>
        <v>195.41428601886875</v>
      </c>
      <c r="DF38" s="76">
        <f t="shared" si="89"/>
        <v>193.10566043838276</v>
      </c>
      <c r="DG38" s="76">
        <f t="shared" si="89"/>
        <v>190.82724703470083</v>
      </c>
      <c r="DH38" s="76">
        <f t="shared" si="89"/>
        <v>188.57897855134865</v>
      </c>
      <c r="DI38" s="76">
        <f t="shared" si="89"/>
        <v>186.36067692853331</v>
      </c>
      <c r="DJ38" s="76">
        <f t="shared" si="89"/>
        <v>184.17205359620672</v>
      </c>
      <c r="DK38" s="103">
        <f t="shared" si="89"/>
        <v>182.01273475686006</v>
      </c>
      <c r="DL38" s="76">
        <f t="shared" si="89"/>
        <v>179.88230824365456</v>
      </c>
      <c r="DM38" s="76">
        <f t="shared" si="89"/>
        <v>177.78037923447511</v>
      </c>
      <c r="DN38" s="76">
        <f t="shared" si="89"/>
        <v>175.70650591891851</v>
      </c>
      <c r="DO38" s="76">
        <f t="shared" si="89"/>
        <v>173.66025843468594</v>
      </c>
      <c r="DP38" s="76">
        <f t="shared" si="89"/>
        <v>171.64125805449993</v>
      </c>
      <c r="DQ38" s="76">
        <f t="shared" si="89"/>
        <v>169.64919425979866</v>
      </c>
      <c r="DR38" s="76">
        <f t="shared" si="89"/>
        <v>167.68381904764189</v>
      </c>
      <c r="DS38" s="76">
        <f t="shared" si="89"/>
        <v>165.74491963359995</v>
      </c>
      <c r="DT38" s="76">
        <f t="shared" si="89"/>
        <v>163.83227319738478</v>
      </c>
      <c r="DU38" s="76">
        <f t="shared" si="89"/>
        <v>161.94559029506527</v>
      </c>
      <c r="DV38" s="76">
        <f t="shared" si="89"/>
        <v>160.08453564793888</v>
      </c>
      <c r="DW38" s="76">
        <f t="shared" si="89"/>
        <v>158.2487528483052</v>
      </c>
      <c r="DX38" s="76">
        <f t="shared" si="89"/>
        <v>156.43788815573041</v>
      </c>
      <c r="DY38" s="76">
        <f t="shared" si="89"/>
        <v>154.65160854973504</v>
      </c>
      <c r="DZ38" s="76">
        <f t="shared" si="89"/>
        <v>152.88960961142033</v>
      </c>
      <c r="EA38" s="76">
        <f t="shared" ref="EA38:FY38" si="90">EA39+EA41+EA43</f>
        <v>151.1516101572123</v>
      </c>
      <c r="EB38" s="76">
        <f t="shared" si="90"/>
        <v>149.4373334089411</v>
      </c>
      <c r="EC38" s="76">
        <f t="shared" si="90"/>
        <v>147.7465053593146</v>
      </c>
      <c r="ED38" s="76">
        <f t="shared" si="90"/>
        <v>146.07885216622111</v>
      </c>
      <c r="EE38" s="76">
        <f t="shared" si="90"/>
        <v>144.43409772074401</v>
      </c>
      <c r="EF38" s="76">
        <f t="shared" si="90"/>
        <v>142.81196218105973</v>
      </c>
      <c r="EG38" s="76">
        <f t="shared" si="90"/>
        <v>141.21216183157406</v>
      </c>
      <c r="EH38" s="76">
        <f t="shared" si="90"/>
        <v>139.6344102338719</v>
      </c>
      <c r="EI38" s="76">
        <f t="shared" si="90"/>
        <v>138.07842044458002</v>
      </c>
      <c r="EJ38" s="76">
        <f t="shared" si="90"/>
        <v>136.5439110349138</v>
      </c>
      <c r="EK38" s="76">
        <f t="shared" si="90"/>
        <v>135.03060909448905</v>
      </c>
      <c r="EL38" s="76">
        <f t="shared" si="90"/>
        <v>133.53825036259636</v>
      </c>
      <c r="EM38" s="76">
        <f t="shared" si="90"/>
        <v>132.06657711942799</v>
      </c>
      <c r="EN38" s="76">
        <f t="shared" si="90"/>
        <v>130.6153348831736</v>
      </c>
      <c r="EO38" s="76">
        <f t="shared" si="90"/>
        <v>129.1842692590935</v>
      </c>
      <c r="EP38" s="76">
        <f t="shared" si="90"/>
        <v>127.77312439787225</v>
      </c>
      <c r="EQ38" s="76">
        <f t="shared" si="90"/>
        <v>126.38164434891324</v>
      </c>
      <c r="ER38" s="76">
        <f t="shared" si="90"/>
        <v>125.00957453002904</v>
      </c>
      <c r="ES38" s="76">
        <f t="shared" si="90"/>
        <v>123.65666300902339</v>
      </c>
      <c r="ET38" s="76">
        <f t="shared" si="90"/>
        <v>122.32266135158044</v>
      </c>
      <c r="EU38" s="76">
        <f t="shared" si="90"/>
        <v>121.00732491743288</v>
      </c>
      <c r="EV38" s="76">
        <f t="shared" si="90"/>
        <v>119.71041267068368</v>
      </c>
      <c r="EW38" s="76">
        <f t="shared" si="90"/>
        <v>118.43168677298003</v>
      </c>
      <c r="EX38" s="76">
        <f t="shared" si="90"/>
        <v>117.17091238039748</v>
      </c>
      <c r="EY38" s="76">
        <f t="shared" si="90"/>
        <v>115.92785720037327</v>
      </c>
      <c r="EZ38" s="76">
        <f t="shared" si="90"/>
        <v>114.70229104384327</v>
      </c>
      <c r="FA38" s="76">
        <f t="shared" si="90"/>
        <v>113.49398554243207</v>
      </c>
      <c r="FB38" s="76">
        <f t="shared" si="90"/>
        <v>112.30271411681211</v>
      </c>
      <c r="FC38" s="76">
        <f t="shared" si="90"/>
        <v>111.12825219357377</v>
      </c>
      <c r="FD38" s="76">
        <f t="shared" si="90"/>
        <v>109.97037758572753</v>
      </c>
      <c r="FE38" s="76">
        <f t="shared" si="90"/>
        <v>108.82887088528102</v>
      </c>
      <c r="FF38" s="76">
        <f t="shared" si="90"/>
        <v>107.70351559579898</v>
      </c>
      <c r="FG38" s="76">
        <f t="shared" si="90"/>
        <v>106.59409805189048</v>
      </c>
      <c r="FH38" s="76">
        <f t="shared" si="90"/>
        <v>105.50040721039802</v>
      </c>
      <c r="FI38" s="76">
        <f t="shared" si="90"/>
        <v>104.42223441367874</v>
      </c>
      <c r="FJ38" s="76">
        <f t="shared" si="90"/>
        <v>103.3593732144284</v>
      </c>
      <c r="FK38" s="76">
        <f t="shared" si="90"/>
        <v>102.31161931265494</v>
      </c>
      <c r="FL38" s="76">
        <f t="shared" si="90"/>
        <v>101.27877059278855</v>
      </c>
      <c r="FM38" s="76">
        <f t="shared" si="90"/>
        <v>100.26062717446808</v>
      </c>
      <c r="FN38" s="76">
        <f t="shared" si="90"/>
        <v>99.256991467041601</v>
      </c>
      <c r="FO38" s="76">
        <f t="shared" si="90"/>
        <v>98.267668214111495</v>
      </c>
      <c r="FP38" s="76">
        <f t="shared" si="90"/>
        <v>97.292464516957253</v>
      </c>
      <c r="FQ38" s="76">
        <f t="shared" si="90"/>
        <v>96.331189831859447</v>
      </c>
      <c r="FR38" s="76">
        <f t="shared" si="90"/>
        <v>95.383655942722214</v>
      </c>
      <c r="FS38" s="76">
        <f t="shared" si="90"/>
        <v>94.44967691352204</v>
      </c>
      <c r="FT38" s="76">
        <f t="shared" si="90"/>
        <v>93.529069023133943</v>
      </c>
      <c r="FU38" s="76">
        <f t="shared" si="90"/>
        <v>92.621650707037261</v>
      </c>
      <c r="FV38" s="76">
        <f t="shared" si="90"/>
        <v>91.727242520507488</v>
      </c>
      <c r="FW38" s="76">
        <f t="shared" si="90"/>
        <v>90.845667126787845</v>
      </c>
      <c r="FX38" s="76">
        <f t="shared" si="90"/>
        <v>89.976749303908633</v>
      </c>
      <c r="FY38" s="76">
        <f t="shared" si="90"/>
        <v>89.120315957501617</v>
      </c>
      <c r="GA38" s="101" t="s">
        <v>64</v>
      </c>
    </row>
    <row r="39" spans="1:183" s="53" customFormat="1" x14ac:dyDescent="0.25">
      <c r="A39" s="53" t="s">
        <v>87</v>
      </c>
      <c r="B39" s="61"/>
      <c r="C39" s="109">
        <f t="shared" ref="C39:G44" si="91">D39/(1+$V$6)</f>
        <v>6.8285566628527832</v>
      </c>
      <c r="D39" s="109">
        <f t="shared" si="91"/>
        <v>9.0136947949656747</v>
      </c>
      <c r="E39" s="109">
        <f t="shared" si="91"/>
        <v>11.898077129354691</v>
      </c>
      <c r="F39" s="109">
        <f t="shared" si="91"/>
        <v>15.705461810748194</v>
      </c>
      <c r="G39" s="109">
        <f t="shared" si="91"/>
        <v>20.731209590187618</v>
      </c>
      <c r="H39" s="109">
        <f>I39/(1+$V$6)</f>
        <v>27.365196659047655</v>
      </c>
      <c r="I39" s="82">
        <f>V7*AH6</f>
        <v>36.122059589942907</v>
      </c>
      <c r="J39" s="83">
        <f t="shared" ref="J39:BU39" si="92">I39-C40+J40</f>
        <v>46.025710982881535</v>
      </c>
      <c r="K39" s="83">
        <f t="shared" si="92"/>
        <v>59.09853082156053</v>
      </c>
      <c r="L39" s="83">
        <f t="shared" si="92"/>
        <v>76.354653008616808</v>
      </c>
      <c r="M39" s="83">
        <f t="shared" si="92"/>
        <v>99.132734295531094</v>
      </c>
      <c r="N39" s="83">
        <f t="shared" si="92"/>
        <v>129.19980159425796</v>
      </c>
      <c r="O39" s="83">
        <f t="shared" si="92"/>
        <v>168.88833042857743</v>
      </c>
      <c r="P39" s="105">
        <f t="shared" si="92"/>
        <v>221.27718848987911</v>
      </c>
      <c r="Q39" s="83">
        <f t="shared" si="92"/>
        <v>229.17424708553992</v>
      </c>
      <c r="R39" s="83">
        <f t="shared" si="92"/>
        <v>238.79406431918352</v>
      </c>
      <c r="S39" s="83">
        <f t="shared" si="92"/>
        <v>250.68563253115084</v>
      </c>
      <c r="T39" s="83">
        <f t="shared" si="92"/>
        <v>265.57197156019782</v>
      </c>
      <c r="U39" s="83">
        <f t="shared" si="92"/>
        <v>284.4046134462061</v>
      </c>
      <c r="V39" s="83">
        <f t="shared" si="92"/>
        <v>308.43463618391928</v>
      </c>
      <c r="W39" s="105">
        <f t="shared" si="92"/>
        <v>339.30488845330063</v>
      </c>
      <c r="X39" s="83">
        <f t="shared" si="92"/>
        <v>371.69667172993661</v>
      </c>
      <c r="Y39" s="83">
        <f t="shared" si="92"/>
        <v>399.84076826081849</v>
      </c>
      <c r="Z39" s="83">
        <f t="shared" si="92"/>
        <v>423.40754676793904</v>
      </c>
      <c r="AA39" s="83">
        <f t="shared" si="92"/>
        <v>440.77288658541465</v>
      </c>
      <c r="AB39" s="83">
        <f t="shared" si="92"/>
        <v>449.79460974387479</v>
      </c>
      <c r="AC39" s="83">
        <f t="shared" si="92"/>
        <v>447.64794291792828</v>
      </c>
      <c r="AD39" s="105">
        <f t="shared" si="92"/>
        <v>430.60929269529629</v>
      </c>
      <c r="AE39" s="83">
        <f t="shared" si="92"/>
        <v>425.49985461215653</v>
      </c>
      <c r="AF39" s="83">
        <f t="shared" si="92"/>
        <v>423.13710340285041</v>
      </c>
      <c r="AG39" s="83">
        <f t="shared" si="92"/>
        <v>421.68745800352019</v>
      </c>
      <c r="AH39" s="83">
        <f t="shared" si="92"/>
        <v>420.02741087925608</v>
      </c>
      <c r="AI39" s="83">
        <f t="shared" si="92"/>
        <v>416.65878029811614</v>
      </c>
      <c r="AJ39" s="161">
        <f t="shared" si="92"/>
        <v>409.59009735646197</v>
      </c>
      <c r="AK39" s="105">
        <f t="shared" si="92"/>
        <v>396.18068603524341</v>
      </c>
      <c r="AL39" s="83">
        <f t="shared" si="92"/>
        <v>404.89595866327619</v>
      </c>
      <c r="AM39" s="83">
        <f t="shared" si="92"/>
        <v>410.12446040444803</v>
      </c>
      <c r="AN39" s="83">
        <f t="shared" si="92"/>
        <v>412.44303757736122</v>
      </c>
      <c r="AO39" s="83">
        <f t="shared" si="92"/>
        <v>412.26624840411819</v>
      </c>
      <c r="AP39" s="83">
        <f t="shared" si="92"/>
        <v>410.00498633451252</v>
      </c>
      <c r="AQ39" s="161">
        <f t="shared" si="92"/>
        <v>406.06371899646706</v>
      </c>
      <c r="AR39" s="105">
        <f t="shared" si="92"/>
        <v>400.83697413998505</v>
      </c>
      <c r="AS39" s="83">
        <f t="shared" si="92"/>
        <v>394.80405702311759</v>
      </c>
      <c r="AT39" s="83">
        <f t="shared" si="92"/>
        <v>388.96330741125047</v>
      </c>
      <c r="AU39" s="83">
        <f t="shared" si="92"/>
        <v>382.90834569771738</v>
      </c>
      <c r="AV39" s="83">
        <f t="shared" si="92"/>
        <v>376.43222203456492</v>
      </c>
      <c r="AW39" s="83">
        <f t="shared" si="92"/>
        <v>369.50532957578491</v>
      </c>
      <c r="AX39" s="161">
        <f t="shared" si="92"/>
        <v>362.31983845417699</v>
      </c>
      <c r="AY39" s="105">
        <f t="shared" si="92"/>
        <v>355.34805512602276</v>
      </c>
      <c r="AZ39" s="83">
        <f t="shared" si="92"/>
        <v>354.36119859435962</v>
      </c>
      <c r="BA39" s="83">
        <f t="shared" si="92"/>
        <v>352.39187988075582</v>
      </c>
      <c r="BB39" s="83">
        <f t="shared" si="92"/>
        <v>349.62734044328602</v>
      </c>
      <c r="BC39" s="83">
        <f t="shared" si="92"/>
        <v>346.22637213843598</v>
      </c>
      <c r="BD39" s="83">
        <f t="shared" si="92"/>
        <v>342.33004071720245</v>
      </c>
      <c r="BE39" s="161">
        <f t="shared" si="92"/>
        <v>338.0882325150597</v>
      </c>
      <c r="BF39" s="105">
        <f t="shared" si="92"/>
        <v>333.69421799508854</v>
      </c>
      <c r="BG39" s="83">
        <f t="shared" si="92"/>
        <v>329.42906257066772</v>
      </c>
      <c r="BH39" s="83">
        <f t="shared" si="92"/>
        <v>325.24502061015625</v>
      </c>
      <c r="BI39" s="83">
        <f t="shared" si="92"/>
        <v>321.12705513090992</v>
      </c>
      <c r="BJ39" s="83">
        <f t="shared" si="92"/>
        <v>317.08996550344841</v>
      </c>
      <c r="BK39" s="83">
        <f t="shared" si="92"/>
        <v>313.16623738159495</v>
      </c>
      <c r="BL39" s="161">
        <f t="shared" si="92"/>
        <v>309.39341001960264</v>
      </c>
      <c r="BM39" s="105">
        <f t="shared" si="92"/>
        <v>305.80001410636407</v>
      </c>
      <c r="BN39" s="83">
        <f t="shared" si="92"/>
        <v>302.39093886919636</v>
      </c>
      <c r="BO39" s="83">
        <f t="shared" si="92"/>
        <v>298.81478865172869</v>
      </c>
      <c r="BP39" s="83">
        <f t="shared" si="92"/>
        <v>295.14258651959614</v>
      </c>
      <c r="BQ39" s="83">
        <f t="shared" si="92"/>
        <v>291.44178394313428</v>
      </c>
      <c r="BR39" s="83">
        <f t="shared" si="92"/>
        <v>287.77583210964963</v>
      </c>
      <c r="BS39" s="83">
        <f t="shared" si="92"/>
        <v>284.20197714338508</v>
      </c>
      <c r="BT39" s="105">
        <f t="shared" si="92"/>
        <v>280.7653960811956</v>
      </c>
      <c r="BU39" s="83">
        <f t="shared" si="92"/>
        <v>277.48813771793596</v>
      </c>
      <c r="BV39" s="83">
        <f t="shared" ref="BV39:EG39" si="93">BU39-BO40+BV40</f>
        <v>274.21171325293972</v>
      </c>
      <c r="BW39" s="83">
        <f t="shared" si="93"/>
        <v>270.93935769491645</v>
      </c>
      <c r="BX39" s="83">
        <f t="shared" si="93"/>
        <v>267.67728791643418</v>
      </c>
      <c r="BY39" s="83">
        <f t="shared" si="93"/>
        <v>264.43313506322011</v>
      </c>
      <c r="BZ39" s="83">
        <f t="shared" si="93"/>
        <v>261.21473510714986</v>
      </c>
      <c r="CA39" s="105">
        <f t="shared" si="93"/>
        <v>258.02890386817035</v>
      </c>
      <c r="CB39" s="83">
        <f t="shared" si="93"/>
        <v>254.87972480158851</v>
      </c>
      <c r="CC39" s="83">
        <f t="shared" si="93"/>
        <v>251.76574462774096</v>
      </c>
      <c r="CD39" s="83">
        <f t="shared" si="93"/>
        <v>248.69686452305157</v>
      </c>
      <c r="CE39" s="83">
        <f t="shared" si="93"/>
        <v>245.67876835319396</v>
      </c>
      <c r="CF39" s="83">
        <f t="shared" si="93"/>
        <v>242.71263821378835</v>
      </c>
      <c r="CG39" s="83">
        <f t="shared" si="93"/>
        <v>239.7951448681645</v>
      </c>
      <c r="CH39" s="105">
        <f t="shared" si="93"/>
        <v>236.91878239284176</v>
      </c>
      <c r="CI39" s="83">
        <f t="shared" si="93"/>
        <v>234.0728360134151</v>
      </c>
      <c r="CJ39" s="83">
        <f t="shared" si="93"/>
        <v>231.24530259227822</v>
      </c>
      <c r="CK39" s="83">
        <f t="shared" si="93"/>
        <v>228.44343746847659</v>
      </c>
      <c r="CL39" s="83">
        <f t="shared" si="93"/>
        <v>225.67342903871059</v>
      </c>
      <c r="CM39" s="83">
        <f t="shared" si="93"/>
        <v>222.93986907502304</v>
      </c>
      <c r="CN39" s="83">
        <f t="shared" si="93"/>
        <v>220.24532589368854</v>
      </c>
      <c r="CO39" s="105">
        <f t="shared" si="93"/>
        <v>217.59006325682736</v>
      </c>
      <c r="CP39" s="83">
        <f t="shared" si="93"/>
        <v>214.97203092971819</v>
      </c>
      <c r="CQ39" s="83">
        <f t="shared" si="93"/>
        <v>212.38735160848537</v>
      </c>
      <c r="CR39" s="83">
        <f t="shared" si="93"/>
        <v>209.83539510264194</v>
      </c>
      <c r="CS39" s="83">
        <f t="shared" si="93"/>
        <v>207.31541961753544</v>
      </c>
      <c r="CT39" s="83">
        <f t="shared" si="93"/>
        <v>204.82669099953921</v>
      </c>
      <c r="CU39" s="83">
        <f t="shared" si="93"/>
        <v>202.36860835422121</v>
      </c>
      <c r="CV39" s="105">
        <f t="shared" si="93"/>
        <v>199.94081990563549</v>
      </c>
      <c r="CW39" s="83">
        <f t="shared" si="93"/>
        <v>197.54332109678427</v>
      </c>
      <c r="CX39" s="83">
        <f t="shared" si="93"/>
        <v>195.17653143892741</v>
      </c>
      <c r="CY39" s="83">
        <f t="shared" si="93"/>
        <v>192.84136146979375</v>
      </c>
      <c r="CZ39" s="83">
        <f t="shared" si="93"/>
        <v>190.5379256788589</v>
      </c>
      <c r="DA39" s="83">
        <f t="shared" si="93"/>
        <v>188.26570952232203</v>
      </c>
      <c r="DB39" s="83">
        <f t="shared" si="93"/>
        <v>186.02379165096181</v>
      </c>
      <c r="DC39" s="83">
        <f t="shared" si="93"/>
        <v>183.81110744226808</v>
      </c>
      <c r="DD39" s="105">
        <f t="shared" si="93"/>
        <v>181.62673395792376</v>
      </c>
      <c r="DE39" s="83">
        <f t="shared" si="93"/>
        <v>179.4701599477323</v>
      </c>
      <c r="DF39" s="83">
        <f t="shared" si="93"/>
        <v>177.34148110288061</v>
      </c>
      <c r="DG39" s="83">
        <f t="shared" si="93"/>
        <v>175.24073269660394</v>
      </c>
      <c r="DH39" s="83">
        <f t="shared" si="93"/>
        <v>173.16785219363516</v>
      </c>
      <c r="DI39" s="83">
        <f t="shared" si="93"/>
        <v>171.12266262173463</v>
      </c>
      <c r="DJ39" s="83">
        <f t="shared" si="93"/>
        <v>169.10487879322721</v>
      </c>
      <c r="DK39" s="105">
        <f t="shared" si="93"/>
        <v>167.11413711519535</v>
      </c>
      <c r="DL39" s="83">
        <f t="shared" si="93"/>
        <v>165.15004510906934</v>
      </c>
      <c r="DM39" s="83">
        <f t="shared" si="93"/>
        <v>163.21223777253536</v>
      </c>
      <c r="DN39" s="83">
        <f t="shared" si="93"/>
        <v>161.30031243322415</v>
      </c>
      <c r="DO39" s="83">
        <f t="shared" si="93"/>
        <v>159.41387977546233</v>
      </c>
      <c r="DP39" s="83">
        <f t="shared" si="93"/>
        <v>157.55259723332102</v>
      </c>
      <c r="DQ39" s="83">
        <f t="shared" si="93"/>
        <v>155.71618277255999</v>
      </c>
      <c r="DR39" s="83">
        <f t="shared" si="93"/>
        <v>153.9044086256429</v>
      </c>
      <c r="DS39" s="83">
        <f t="shared" si="93"/>
        <v>152.11707614226356</v>
      </c>
      <c r="DT39" s="83">
        <f t="shared" si="93"/>
        <v>150.35397505863463</v>
      </c>
      <c r="DU39" s="83">
        <f t="shared" si="93"/>
        <v>148.61483296702909</v>
      </c>
      <c r="DV39" s="83">
        <f t="shared" si="93"/>
        <v>146.89933607083245</v>
      </c>
      <c r="DW39" s="83">
        <f t="shared" si="93"/>
        <v>145.20715288426987</v>
      </c>
      <c r="DX39" s="83">
        <f t="shared" si="93"/>
        <v>143.5379564437664</v>
      </c>
      <c r="DY39" s="83">
        <f t="shared" si="93"/>
        <v>141.89144063660268</v>
      </c>
      <c r="DZ39" s="83">
        <f t="shared" si="93"/>
        <v>140.26732667611881</v>
      </c>
      <c r="EA39" s="83">
        <f t="shared" si="93"/>
        <v>138.66535705713429</v>
      </c>
      <c r="EB39" s="83">
        <f t="shared" si="93"/>
        <v>137.08527702636906</v>
      </c>
      <c r="EC39" s="83">
        <f t="shared" si="93"/>
        <v>135.52683315367503</v>
      </c>
      <c r="ED39" s="83">
        <f t="shared" si="93"/>
        <v>133.98977128463136</v>
      </c>
      <c r="EE39" s="83">
        <f t="shared" si="93"/>
        <v>132.47383479577201</v>
      </c>
      <c r="EF39" s="83">
        <f t="shared" si="93"/>
        <v>130.97876374516852</v>
      </c>
      <c r="EG39" s="83">
        <f t="shared" si="93"/>
        <v>129.5042951186779</v>
      </c>
      <c r="EH39" s="83">
        <f t="shared" ref="EH39:FY39" si="94">EG39-EA40+EH40</f>
        <v>128.05016403294692</v>
      </c>
      <c r="EI39" s="83">
        <f t="shared" si="94"/>
        <v>126.61610562863319</v>
      </c>
      <c r="EJ39" s="83">
        <f t="shared" si="94"/>
        <v>125.201860411032</v>
      </c>
      <c r="EK39" s="83">
        <f t="shared" si="94"/>
        <v>123.80717679405065</v>
      </c>
      <c r="EL39" s="83">
        <f t="shared" si="94"/>
        <v>122.43181103496417</v>
      </c>
      <c r="EM39" s="83">
        <f t="shared" si="94"/>
        <v>121.07552517986197</v>
      </c>
      <c r="EN39" s="83">
        <f t="shared" si="94"/>
        <v>119.73808399976117</v>
      </c>
      <c r="EO39" s="83">
        <f t="shared" si="94"/>
        <v>118.4192521523667</v>
      </c>
      <c r="EP39" s="83">
        <f t="shared" si="94"/>
        <v>117.11879288727873</v>
      </c>
      <c r="EQ39" s="83">
        <f t="shared" si="94"/>
        <v>115.83646944172159</v>
      </c>
      <c r="ER39" s="83">
        <f t="shared" si="94"/>
        <v>114.57204648011751</v>
      </c>
      <c r="ES39" s="83">
        <f t="shared" si="94"/>
        <v>113.32529129338147</v>
      </c>
      <c r="ET39" s="83">
        <f t="shared" si="94"/>
        <v>112.09597454181363</v>
      </c>
      <c r="EU39" s="83">
        <f t="shared" si="94"/>
        <v>110.88387045407822</v>
      </c>
      <c r="EV39" s="83">
        <f t="shared" si="94"/>
        <v>109.688756571686</v>
      </c>
      <c r="EW39" s="83">
        <f t="shared" si="94"/>
        <v>108.51041331773312</v>
      </c>
      <c r="EX39" s="83">
        <f t="shared" si="94"/>
        <v>107.34862380460872</v>
      </c>
      <c r="EY39" s="83">
        <f t="shared" si="94"/>
        <v>106.20317344548189</v>
      </c>
      <c r="EZ39" s="83">
        <f t="shared" si="94"/>
        <v>105.07384957484246</v>
      </c>
      <c r="FA39" s="83">
        <f t="shared" si="94"/>
        <v>103.96044122251703</v>
      </c>
      <c r="FB39" s="83">
        <f t="shared" si="94"/>
        <v>102.86273911033588</v>
      </c>
      <c r="FC39" s="83">
        <f t="shared" si="94"/>
        <v>101.78053586298478</v>
      </c>
      <c r="FD39" s="83">
        <f t="shared" si="94"/>
        <v>100.71362635452472</v>
      </c>
      <c r="FE39" s="83">
        <f t="shared" si="94"/>
        <v>99.661808056610553</v>
      </c>
      <c r="FF39" s="83">
        <f t="shared" si="94"/>
        <v>98.624881142008107</v>
      </c>
      <c r="FG39" s="83">
        <f t="shared" si="94"/>
        <v>97.602648393525328</v>
      </c>
      <c r="FH39" s="83">
        <f t="shared" si="94"/>
        <v>96.594915001157787</v>
      </c>
      <c r="FI39" s="83">
        <f t="shared" si="94"/>
        <v>95.60148834194888</v>
      </c>
      <c r="FJ39" s="83">
        <f t="shared" si="94"/>
        <v>94.622177824256994</v>
      </c>
      <c r="FK39" s="83">
        <f t="shared" si="94"/>
        <v>93.65679484002851</v>
      </c>
      <c r="FL39" s="83">
        <f t="shared" si="94"/>
        <v>92.705152809526169</v>
      </c>
      <c r="FM39" s="83">
        <f t="shared" si="94"/>
        <v>91.767067234050401</v>
      </c>
      <c r="FN39" s="83">
        <f t="shared" si="94"/>
        <v>90.842355746964586</v>
      </c>
      <c r="FO39" s="83">
        <f t="shared" si="94"/>
        <v>89.930838151379604</v>
      </c>
      <c r="FP39" s="83">
        <f t="shared" si="94"/>
        <v>89.032336436125888</v>
      </c>
      <c r="FQ39" s="83">
        <f t="shared" si="94"/>
        <v>88.146674767660684</v>
      </c>
      <c r="FR39" s="83">
        <f t="shared" si="94"/>
        <v>87.273679461037446</v>
      </c>
      <c r="FS39" s="83">
        <f t="shared" si="94"/>
        <v>86.41317893490411</v>
      </c>
      <c r="FT39" s="83">
        <f t="shared" si="94"/>
        <v>85.565003652212539</v>
      </c>
      <c r="FU39" s="83">
        <f t="shared" si="94"/>
        <v>84.728986068520769</v>
      </c>
      <c r="FV39" s="83">
        <f t="shared" si="94"/>
        <v>83.90496060043796</v>
      </c>
      <c r="FW39" s="83">
        <f t="shared" si="94"/>
        <v>83.092763616602412</v>
      </c>
      <c r="FX39" s="83">
        <f t="shared" si="94"/>
        <v>82.292233444824703</v>
      </c>
      <c r="FY39" s="83">
        <f t="shared" si="94"/>
        <v>81.50321038360255</v>
      </c>
      <c r="GA39" s="53" t="s">
        <v>87</v>
      </c>
    </row>
    <row r="40" spans="1:183" s="87" customFormat="1" x14ac:dyDescent="0.25">
      <c r="A40" s="87" t="s">
        <v>121</v>
      </c>
      <c r="B40" s="97"/>
      <c r="C40" s="88">
        <f t="shared" si="91"/>
        <v>1.6554076758430996</v>
      </c>
      <c r="D40" s="89">
        <f t="shared" ref="D40:H40" si="95">D39-C39</f>
        <v>2.1851381321128915</v>
      </c>
      <c r="E40" s="89">
        <f t="shared" si="95"/>
        <v>2.8843823343890165</v>
      </c>
      <c r="F40" s="89">
        <f t="shared" si="95"/>
        <v>3.8073846813935024</v>
      </c>
      <c r="G40" s="89">
        <f t="shared" si="95"/>
        <v>5.0257477794394241</v>
      </c>
      <c r="H40" s="89">
        <f t="shared" si="95"/>
        <v>6.6339870688600371</v>
      </c>
      <c r="I40" s="89">
        <f>I39-H39</f>
        <v>8.7568629308952524</v>
      </c>
      <c r="J40" s="87">
        <f>C22*$L$6</f>
        <v>11.55905906878173</v>
      </c>
      <c r="K40" s="87">
        <f t="shared" ref="K40:BV40" si="96">D22*$L$6</f>
        <v>15.257957970791885</v>
      </c>
      <c r="L40" s="87">
        <f t="shared" si="96"/>
        <v>20.140504521445294</v>
      </c>
      <c r="M40" s="87">
        <f t="shared" si="96"/>
        <v>26.585465968307787</v>
      </c>
      <c r="N40" s="87">
        <f t="shared" si="96"/>
        <v>35.092815078166282</v>
      </c>
      <c r="O40" s="87">
        <f t="shared" si="96"/>
        <v>46.322515903179493</v>
      </c>
      <c r="P40" s="96">
        <f t="shared" si="96"/>
        <v>61.145720992196914</v>
      </c>
      <c r="Q40" s="87">
        <f t="shared" si="96"/>
        <v>19.456117664442534</v>
      </c>
      <c r="R40" s="87">
        <f t="shared" si="96"/>
        <v>24.87777520443548</v>
      </c>
      <c r="S40" s="87">
        <f t="shared" si="96"/>
        <v>32.032072733412612</v>
      </c>
      <c r="T40" s="87">
        <f t="shared" si="96"/>
        <v>41.471804997354759</v>
      </c>
      <c r="U40" s="87">
        <f t="shared" si="96"/>
        <v>53.925456964174536</v>
      </c>
      <c r="V40" s="87">
        <f t="shared" si="96"/>
        <v>70.352538640892661</v>
      </c>
      <c r="W40" s="96">
        <f t="shared" si="96"/>
        <v>92.015973261578281</v>
      </c>
      <c r="X40" s="87">
        <f t="shared" si="96"/>
        <v>51.847900941078549</v>
      </c>
      <c r="Y40" s="87">
        <f t="shared" si="96"/>
        <v>53.021871735317347</v>
      </c>
      <c r="Z40" s="87">
        <f t="shared" si="96"/>
        <v>55.598851240533186</v>
      </c>
      <c r="AA40" s="87">
        <f t="shared" si="96"/>
        <v>58.837144814830388</v>
      </c>
      <c r="AB40" s="87">
        <f t="shared" si="96"/>
        <v>62.94718012263467</v>
      </c>
      <c r="AC40" s="87">
        <f t="shared" si="96"/>
        <v>68.20587181494615</v>
      </c>
      <c r="AD40" s="96">
        <f t="shared" si="96"/>
        <v>74.977323038946281</v>
      </c>
      <c r="AE40" s="87">
        <f t="shared" si="96"/>
        <v>46.738462857938757</v>
      </c>
      <c r="AF40" s="87">
        <f t="shared" si="96"/>
        <v>50.659120526011257</v>
      </c>
      <c r="AG40" s="87">
        <f t="shared" si="96"/>
        <v>54.149205841202935</v>
      </c>
      <c r="AH40" s="87">
        <f t="shared" si="96"/>
        <v>57.177097690566249</v>
      </c>
      <c r="AI40" s="87">
        <f t="shared" si="96"/>
        <v>59.578549541494759</v>
      </c>
      <c r="AJ40" s="167">
        <f t="shared" si="96"/>
        <v>61.137188873291954</v>
      </c>
      <c r="AK40" s="96">
        <f t="shared" si="96"/>
        <v>61.567911717727753</v>
      </c>
      <c r="AL40" s="87">
        <f t="shared" si="96"/>
        <v>55.453735485971571</v>
      </c>
      <c r="AM40" s="87">
        <f t="shared" si="96"/>
        <v>55.887622267183076</v>
      </c>
      <c r="AN40" s="87">
        <f t="shared" si="96"/>
        <v>56.467783014116144</v>
      </c>
      <c r="AO40" s="87">
        <f t="shared" si="96"/>
        <v>57.000308517323205</v>
      </c>
      <c r="AP40" s="87">
        <f t="shared" si="96"/>
        <v>57.317287471889074</v>
      </c>
      <c r="AQ40" s="167">
        <f t="shared" si="96"/>
        <v>57.195921535246491</v>
      </c>
      <c r="AR40" s="96">
        <f t="shared" si="96"/>
        <v>56.341166861245696</v>
      </c>
      <c r="AS40" s="87">
        <f t="shared" si="96"/>
        <v>49.420818369104069</v>
      </c>
      <c r="AT40" s="87">
        <f t="shared" si="96"/>
        <v>50.046872655315973</v>
      </c>
      <c r="AU40" s="87">
        <f t="shared" si="96"/>
        <v>50.41282130058304</v>
      </c>
      <c r="AV40" s="87">
        <f t="shared" si="96"/>
        <v>50.524184854170755</v>
      </c>
      <c r="AW40" s="87">
        <f t="shared" si="96"/>
        <v>50.390395013109057</v>
      </c>
      <c r="AX40" s="167">
        <f t="shared" si="96"/>
        <v>50.010430413638595</v>
      </c>
      <c r="AY40" s="96">
        <f t="shared" si="96"/>
        <v>49.369383533091479</v>
      </c>
      <c r="AZ40" s="87">
        <f t="shared" si="96"/>
        <v>48.433961837440954</v>
      </c>
      <c r="BA40" s="87">
        <f t="shared" si="96"/>
        <v>48.077553941712175</v>
      </c>
      <c r="BB40" s="87">
        <f t="shared" si="96"/>
        <v>47.648281863113283</v>
      </c>
      <c r="BC40" s="87">
        <f t="shared" si="96"/>
        <v>47.123216549320688</v>
      </c>
      <c r="BD40" s="87">
        <f t="shared" si="96"/>
        <v>46.494063591875516</v>
      </c>
      <c r="BE40" s="167">
        <f t="shared" si="96"/>
        <v>45.768622211495838</v>
      </c>
      <c r="BF40" s="96">
        <f t="shared" si="96"/>
        <v>44.975369013120336</v>
      </c>
      <c r="BG40" s="87">
        <f t="shared" si="96"/>
        <v>44.168806413020157</v>
      </c>
      <c r="BH40" s="87">
        <f t="shared" si="96"/>
        <v>43.893511981200668</v>
      </c>
      <c r="BI40" s="87">
        <f t="shared" si="96"/>
        <v>43.530316383866911</v>
      </c>
      <c r="BJ40" s="87">
        <f t="shared" si="96"/>
        <v>43.086126921859233</v>
      </c>
      <c r="BK40" s="87">
        <f t="shared" si="96"/>
        <v>42.570335470022016</v>
      </c>
      <c r="BL40" s="167">
        <f t="shared" si="96"/>
        <v>41.995794849503511</v>
      </c>
      <c r="BM40" s="96">
        <f t="shared" si="96"/>
        <v>41.381973099881776</v>
      </c>
      <c r="BN40" s="87">
        <f t="shared" si="96"/>
        <v>40.759731175852416</v>
      </c>
      <c r="BO40" s="87">
        <f t="shared" si="96"/>
        <v>40.31736176373299</v>
      </c>
      <c r="BP40" s="87">
        <f t="shared" si="96"/>
        <v>39.858114251734349</v>
      </c>
      <c r="BQ40" s="87">
        <f t="shared" si="96"/>
        <v>39.385324345397393</v>
      </c>
      <c r="BR40" s="87">
        <f t="shared" si="96"/>
        <v>38.904383636537375</v>
      </c>
      <c r="BS40" s="87">
        <f t="shared" si="96"/>
        <v>38.421939883238991</v>
      </c>
      <c r="BT40" s="96">
        <f t="shared" si="96"/>
        <v>37.94539203769228</v>
      </c>
      <c r="BU40" s="87">
        <f t="shared" si="96"/>
        <v>37.482472812592754</v>
      </c>
      <c r="BV40" s="87">
        <f t="shared" si="96"/>
        <v>37.040937298736786</v>
      </c>
      <c r="BW40" s="87">
        <f t="shared" ref="BW40:EH40" si="97">BP22*$L$6</f>
        <v>36.585758693711099</v>
      </c>
      <c r="BX40" s="87">
        <f t="shared" si="97"/>
        <v>36.123254566915115</v>
      </c>
      <c r="BY40" s="87">
        <f t="shared" si="97"/>
        <v>35.660230783323328</v>
      </c>
      <c r="BZ40" s="87">
        <f t="shared" si="97"/>
        <v>35.203539927168734</v>
      </c>
      <c r="CA40" s="96">
        <f t="shared" si="97"/>
        <v>34.759560798712762</v>
      </c>
      <c r="CB40" s="87">
        <f t="shared" si="97"/>
        <v>34.333293746010909</v>
      </c>
      <c r="CC40" s="87">
        <f t="shared" si="97"/>
        <v>33.926957124889249</v>
      </c>
      <c r="CD40" s="87">
        <f t="shared" si="97"/>
        <v>33.516878589021736</v>
      </c>
      <c r="CE40" s="87">
        <f t="shared" si="97"/>
        <v>33.105158397057487</v>
      </c>
      <c r="CF40" s="87">
        <f t="shared" si="97"/>
        <v>32.694100643917736</v>
      </c>
      <c r="CG40" s="87">
        <f t="shared" si="97"/>
        <v>32.286046581544859</v>
      </c>
      <c r="CH40" s="96">
        <f t="shared" si="97"/>
        <v>31.883198323390026</v>
      </c>
      <c r="CI40" s="87">
        <f t="shared" si="97"/>
        <v>31.487347366584228</v>
      </c>
      <c r="CJ40" s="87">
        <f t="shared" si="97"/>
        <v>31.099423703752375</v>
      </c>
      <c r="CK40" s="87">
        <f t="shared" si="97"/>
        <v>30.715013465220103</v>
      </c>
      <c r="CL40" s="87">
        <f t="shared" si="97"/>
        <v>30.335149967291485</v>
      </c>
      <c r="CM40" s="87">
        <f t="shared" si="97"/>
        <v>29.960540680230185</v>
      </c>
      <c r="CN40" s="87">
        <f t="shared" si="97"/>
        <v>29.591503400210378</v>
      </c>
      <c r="CO40" s="96">
        <f t="shared" si="97"/>
        <v>29.227935686528824</v>
      </c>
      <c r="CP40" s="87">
        <f t="shared" si="97"/>
        <v>28.869315039475051</v>
      </c>
      <c r="CQ40" s="87">
        <f t="shared" si="97"/>
        <v>28.514744382519545</v>
      </c>
      <c r="CR40" s="87">
        <f t="shared" si="97"/>
        <v>28.16305695937665</v>
      </c>
      <c r="CS40" s="87">
        <f t="shared" si="97"/>
        <v>27.815174482185004</v>
      </c>
      <c r="CT40" s="87">
        <f t="shared" si="97"/>
        <v>27.47181206223398</v>
      </c>
      <c r="CU40" s="87">
        <f t="shared" si="97"/>
        <v>27.133420754892381</v>
      </c>
      <c r="CV40" s="96">
        <f t="shared" si="97"/>
        <v>26.800147237943094</v>
      </c>
      <c r="CW40" s="87">
        <f t="shared" si="97"/>
        <v>26.471816230623844</v>
      </c>
      <c r="CX40" s="87">
        <f t="shared" si="97"/>
        <v>26.147954724662707</v>
      </c>
      <c r="CY40" s="87">
        <f t="shared" si="97"/>
        <v>25.827886990243012</v>
      </c>
      <c r="CZ40" s="87">
        <f t="shared" si="97"/>
        <v>25.511738691250155</v>
      </c>
      <c r="DA40" s="87">
        <f t="shared" si="97"/>
        <v>25.199595905697088</v>
      </c>
      <c r="DB40" s="87">
        <f t="shared" si="97"/>
        <v>24.891502883532166</v>
      </c>
      <c r="DC40" s="87">
        <f t="shared" si="97"/>
        <v>24.587463029249353</v>
      </c>
      <c r="DD40" s="96">
        <f t="shared" si="97"/>
        <v>24.287442746279506</v>
      </c>
      <c r="DE40" s="87">
        <f t="shared" si="97"/>
        <v>23.99138071447123</v>
      </c>
      <c r="DF40" s="87">
        <f t="shared" si="97"/>
        <v>23.699208145391299</v>
      </c>
      <c r="DG40" s="87">
        <f t="shared" si="97"/>
        <v>23.410990284973483</v>
      </c>
      <c r="DH40" s="87">
        <f t="shared" si="97"/>
        <v>23.126715402728305</v>
      </c>
      <c r="DI40" s="87">
        <f t="shared" si="97"/>
        <v>22.846313311631626</v>
      </c>
      <c r="DJ40" s="87">
        <f t="shared" si="97"/>
        <v>22.569679200741952</v>
      </c>
      <c r="DK40" s="96">
        <f t="shared" si="97"/>
        <v>22.296701068247653</v>
      </c>
      <c r="DL40" s="87">
        <f t="shared" si="97"/>
        <v>22.027288708345225</v>
      </c>
      <c r="DM40" s="87">
        <f t="shared" si="97"/>
        <v>21.761400808857328</v>
      </c>
      <c r="DN40" s="87">
        <f t="shared" si="97"/>
        <v>21.499064945662266</v>
      </c>
      <c r="DO40" s="87">
        <f t="shared" si="97"/>
        <v>21.240282744966489</v>
      </c>
      <c r="DP40" s="87">
        <f t="shared" si="97"/>
        <v>20.985030769490308</v>
      </c>
      <c r="DQ40" s="87">
        <f t="shared" si="97"/>
        <v>20.733264739980918</v>
      </c>
      <c r="DR40" s="87">
        <f t="shared" si="97"/>
        <v>20.484926921330551</v>
      </c>
      <c r="DS40" s="87">
        <f t="shared" si="97"/>
        <v>20.239956224965891</v>
      </c>
      <c r="DT40" s="87">
        <f t="shared" si="97"/>
        <v>19.998299725228399</v>
      </c>
      <c r="DU40" s="87">
        <f t="shared" si="97"/>
        <v>19.75992285405674</v>
      </c>
      <c r="DV40" s="87">
        <f t="shared" si="97"/>
        <v>19.524785848769856</v>
      </c>
      <c r="DW40" s="87">
        <f t="shared" si="97"/>
        <v>19.29284758292772</v>
      </c>
      <c r="DX40" s="87">
        <f t="shared" si="97"/>
        <v>19.064068299477448</v>
      </c>
      <c r="DY40" s="87">
        <f t="shared" si="97"/>
        <v>18.838411114166838</v>
      </c>
      <c r="DZ40" s="87">
        <f t="shared" si="97"/>
        <v>18.61584226448203</v>
      </c>
      <c r="EA40" s="87">
        <f t="shared" si="97"/>
        <v>18.39633010624387</v>
      </c>
      <c r="EB40" s="87">
        <f t="shared" si="97"/>
        <v>18.179842823291523</v>
      </c>
      <c r="EC40" s="87">
        <f t="shared" si="97"/>
        <v>17.966341976075835</v>
      </c>
      <c r="ED40" s="87">
        <f t="shared" si="97"/>
        <v>17.755785713884055</v>
      </c>
      <c r="EE40" s="87">
        <f t="shared" si="97"/>
        <v>17.548131810618081</v>
      </c>
      <c r="EF40" s="87">
        <f t="shared" si="97"/>
        <v>17.343340063563346</v>
      </c>
      <c r="EG40" s="87">
        <f t="shared" si="97"/>
        <v>17.141373637991414</v>
      </c>
      <c r="EH40" s="87">
        <f t="shared" si="97"/>
        <v>16.942199020512888</v>
      </c>
      <c r="EI40" s="87">
        <f t="shared" ref="EI40:FY40" si="98">EB22*$L$6</f>
        <v>16.745784418977795</v>
      </c>
      <c r="EJ40" s="87">
        <f t="shared" si="98"/>
        <v>16.552096758474644</v>
      </c>
      <c r="EK40" s="87">
        <f t="shared" si="98"/>
        <v>16.361102096902702</v>
      </c>
      <c r="EL40" s="87">
        <f t="shared" si="98"/>
        <v>16.1727660515316</v>
      </c>
      <c r="EM40" s="87">
        <f t="shared" si="98"/>
        <v>15.98705420846114</v>
      </c>
      <c r="EN40" s="87">
        <f t="shared" si="98"/>
        <v>15.803932457890607</v>
      </c>
      <c r="EO40" s="87">
        <f t="shared" si="98"/>
        <v>15.623367173118416</v>
      </c>
      <c r="EP40" s="87">
        <f t="shared" si="98"/>
        <v>15.445325153889826</v>
      </c>
      <c r="EQ40" s="87">
        <f t="shared" si="98"/>
        <v>15.269773312917515</v>
      </c>
      <c r="ER40" s="87">
        <f t="shared" si="98"/>
        <v>15.096679135298618</v>
      </c>
      <c r="ES40" s="87">
        <f t="shared" si="98"/>
        <v>14.926010864795552</v>
      </c>
      <c r="ET40" s="87">
        <f t="shared" si="98"/>
        <v>14.757737456893317</v>
      </c>
      <c r="EU40" s="87">
        <f t="shared" si="98"/>
        <v>14.591828370155191</v>
      </c>
      <c r="EV40" s="87">
        <f t="shared" si="98"/>
        <v>14.42825329072619</v>
      </c>
      <c r="EW40" s="87">
        <f t="shared" si="98"/>
        <v>14.266981899936948</v>
      </c>
      <c r="EX40" s="87">
        <f t="shared" si="98"/>
        <v>14.107983799793107</v>
      </c>
      <c r="EY40" s="87">
        <f t="shared" si="98"/>
        <v>13.951228776171792</v>
      </c>
      <c r="EZ40" s="87">
        <f t="shared" si="98"/>
        <v>13.796686994156115</v>
      </c>
      <c r="FA40" s="87">
        <f t="shared" si="98"/>
        <v>13.644329104567902</v>
      </c>
      <c r="FB40" s="87">
        <f t="shared" si="98"/>
        <v>13.494126257974031</v>
      </c>
      <c r="FC40" s="87">
        <f t="shared" si="98"/>
        <v>13.346050043375079</v>
      </c>
      <c r="FD40" s="87">
        <f t="shared" si="98"/>
        <v>13.200072391476899</v>
      </c>
      <c r="FE40" s="87">
        <f t="shared" si="98"/>
        <v>13.056165501878942</v>
      </c>
      <c r="FF40" s="87">
        <f t="shared" si="98"/>
        <v>12.91430186156934</v>
      </c>
      <c r="FG40" s="87">
        <f t="shared" si="98"/>
        <v>12.774454245673336</v>
      </c>
      <c r="FH40" s="87">
        <f t="shared" si="98"/>
        <v>12.636595712200362</v>
      </c>
      <c r="FI40" s="87">
        <f t="shared" si="98"/>
        <v>12.500699598765124</v>
      </c>
      <c r="FJ40" s="87">
        <f t="shared" si="98"/>
        <v>12.366739525683181</v>
      </c>
      <c r="FK40" s="87">
        <f t="shared" si="98"/>
        <v>12.234689407248412</v>
      </c>
      <c r="FL40" s="87">
        <f t="shared" si="98"/>
        <v>12.104523471376593</v>
      </c>
      <c r="FM40" s="87">
        <f t="shared" si="98"/>
        <v>11.976216286093573</v>
      </c>
      <c r="FN40" s="87">
        <f t="shared" si="98"/>
        <v>11.849742758587523</v>
      </c>
      <c r="FO40" s="87">
        <f t="shared" si="98"/>
        <v>11.725078116615384</v>
      </c>
      <c r="FP40" s="87">
        <f t="shared" si="98"/>
        <v>11.602197883511403</v>
      </c>
      <c r="FQ40" s="87">
        <f t="shared" si="98"/>
        <v>11.481077857217988</v>
      </c>
      <c r="FR40" s="87">
        <f t="shared" si="98"/>
        <v>11.361694100625167</v>
      </c>
      <c r="FS40" s="87">
        <f t="shared" si="98"/>
        <v>11.244022945243254</v>
      </c>
      <c r="FT40" s="87">
        <f t="shared" si="98"/>
        <v>11.128041003402</v>
      </c>
      <c r="FU40" s="87">
        <f t="shared" si="98"/>
        <v>11.013725174895759</v>
      </c>
      <c r="FV40" s="87">
        <f t="shared" si="98"/>
        <v>10.901052648532565</v>
      </c>
      <c r="FW40" s="87">
        <f t="shared" si="98"/>
        <v>10.790000899675858</v>
      </c>
      <c r="FX40" s="87">
        <f t="shared" si="98"/>
        <v>10.680547685440272</v>
      </c>
      <c r="FY40" s="87">
        <f t="shared" si="98"/>
        <v>10.572671039403025</v>
      </c>
      <c r="GA40" s="87" t="s">
        <v>121</v>
      </c>
    </row>
    <row r="41" spans="1:183" s="53" customFormat="1" x14ac:dyDescent="0.25">
      <c r="A41" s="53" t="s">
        <v>88</v>
      </c>
      <c r="B41" s="61"/>
      <c r="C41" s="109">
        <f t="shared" si="91"/>
        <v>1.1335585429702499</v>
      </c>
      <c r="D41" s="109">
        <f t="shared" si="91"/>
        <v>1.4962972767207299</v>
      </c>
      <c r="E41" s="109">
        <f t="shared" si="91"/>
        <v>1.9751124052713636</v>
      </c>
      <c r="F41" s="109">
        <f t="shared" si="91"/>
        <v>2.6071483749582001</v>
      </c>
      <c r="G41" s="109">
        <f t="shared" si="91"/>
        <v>3.4414358549448245</v>
      </c>
      <c r="H41" s="109">
        <f>I41/(1+$V$6)</f>
        <v>4.5426953285271683</v>
      </c>
      <c r="I41" s="82">
        <f>V7*AH7</f>
        <v>5.9963578336558623</v>
      </c>
      <c r="J41" s="83">
        <f t="shared" ref="J41:BU41" si="99">I41-C42+J42</f>
        <v>7.6403902694026478</v>
      </c>
      <c r="K41" s="83">
        <f t="shared" si="99"/>
        <v>9.8105130845884041</v>
      </c>
      <c r="L41" s="83">
        <f t="shared" si="99"/>
        <v>12.675075200633602</v>
      </c>
      <c r="M41" s="83">
        <f t="shared" si="99"/>
        <v>16.456297193813263</v>
      </c>
      <c r="N41" s="83">
        <f t="shared" si="99"/>
        <v>21.447510224810419</v>
      </c>
      <c r="O41" s="83">
        <f t="shared" si="99"/>
        <v>28.035911425726667</v>
      </c>
      <c r="P41" s="105">
        <f t="shared" si="99"/>
        <v>36.732601010936108</v>
      </c>
      <c r="Q41" s="83">
        <f t="shared" si="99"/>
        <v>36.358177125403557</v>
      </c>
      <c r="R41" s="83">
        <f t="shared" si="99"/>
        <v>35.793076519006938</v>
      </c>
      <c r="S41" s="83">
        <f t="shared" si="99"/>
        <v>34.976233036345953</v>
      </c>
      <c r="T41" s="83">
        <f t="shared" si="99"/>
        <v>33.827003771704575</v>
      </c>
      <c r="U41" s="83">
        <f t="shared" si="99"/>
        <v>32.23887861203935</v>
      </c>
      <c r="V41" s="83">
        <f t="shared" si="99"/>
        <v>30.07115778111249</v>
      </c>
      <c r="W41" s="105">
        <f t="shared" si="99"/>
        <v>27.137933065507813</v>
      </c>
      <c r="X41" s="83">
        <f t="shared" si="99"/>
        <v>29.658749795256657</v>
      </c>
      <c r="Y41" s="83">
        <f t="shared" si="99"/>
        <v>31.875257631807958</v>
      </c>
      <c r="Z41" s="83">
        <f t="shared" si="99"/>
        <v>33.676378019476751</v>
      </c>
      <c r="AA41" s="83">
        <f t="shared" si="99"/>
        <v>34.915485575556261</v>
      </c>
      <c r="AB41" s="83">
        <f t="shared" si="99"/>
        <v>35.399030460828158</v>
      </c>
      <c r="AC41" s="83">
        <f t="shared" si="99"/>
        <v>34.871518659095642</v>
      </c>
      <c r="AD41" s="105">
        <f t="shared" si="99"/>
        <v>32.995684034829303</v>
      </c>
      <c r="AE41" s="83">
        <f t="shared" si="99"/>
        <v>32.159096062518323</v>
      </c>
      <c r="AF41" s="83">
        <f t="shared" si="99"/>
        <v>31.51066854882804</v>
      </c>
      <c r="AG41" s="83">
        <f t="shared" si="99"/>
        <v>30.986004553382074</v>
      </c>
      <c r="AH41" s="83">
        <f t="shared" si="99"/>
        <v>30.508887511046662</v>
      </c>
      <c r="AI41" s="83">
        <f t="shared" si="99"/>
        <v>29.977294199326483</v>
      </c>
      <c r="AJ41" s="161">
        <f t="shared" si="99"/>
        <v>29.255208366428793</v>
      </c>
      <c r="AK41" s="105">
        <f t="shared" si="99"/>
        <v>28.161860429866039</v>
      </c>
      <c r="AL41" s="83">
        <f t="shared" si="99"/>
        <v>28.673576224882225</v>
      </c>
      <c r="AM41" s="83">
        <f t="shared" si="99"/>
        <v>28.829289986035086</v>
      </c>
      <c r="AN41" s="83">
        <f t="shared" si="99"/>
        <v>28.692682528048362</v>
      </c>
      <c r="AO41" s="83">
        <f t="shared" si="99"/>
        <v>28.316336530094681</v>
      </c>
      <c r="AP41" s="83">
        <f t="shared" si="99"/>
        <v>27.758751933149071</v>
      </c>
      <c r="AQ41" s="161">
        <f t="shared" si="99"/>
        <v>27.086089233581511</v>
      </c>
      <c r="AR41" s="105">
        <f t="shared" si="99"/>
        <v>26.374471286319821</v>
      </c>
      <c r="AS41" s="83">
        <f t="shared" si="99"/>
        <v>25.742240529638309</v>
      </c>
      <c r="AT41" s="83">
        <f t="shared" si="99"/>
        <v>25.22589786067628</v>
      </c>
      <c r="AU41" s="83">
        <f t="shared" si="99"/>
        <v>24.773405478504746</v>
      </c>
      <c r="AV41" s="83">
        <f t="shared" si="99"/>
        <v>24.352646991476703</v>
      </c>
      <c r="AW41" s="83">
        <f t="shared" si="99"/>
        <v>23.94467137311592</v>
      </c>
      <c r="AX41" s="161">
        <f t="shared" si="99"/>
        <v>23.546947467966483</v>
      </c>
      <c r="AY41" s="105">
        <f t="shared" si="99"/>
        <v>23.177636188156455</v>
      </c>
      <c r="AZ41" s="83">
        <f t="shared" si="99"/>
        <v>23.192014006212261</v>
      </c>
      <c r="BA41" s="83">
        <f t="shared" si="99"/>
        <v>23.089777731214973</v>
      </c>
      <c r="BB41" s="83">
        <f t="shared" si="99"/>
        <v>22.901833476794145</v>
      </c>
      <c r="BC41" s="83">
        <f t="shared" si="99"/>
        <v>22.650922600319973</v>
      </c>
      <c r="BD41" s="83">
        <f t="shared" si="99"/>
        <v>22.354518806415545</v>
      </c>
      <c r="BE41" s="161">
        <f t="shared" si="99"/>
        <v>22.026196091155931</v>
      </c>
      <c r="BF41" s="105">
        <f t="shared" si="99"/>
        <v>21.677348440645464</v>
      </c>
      <c r="BG41" s="83">
        <f t="shared" si="99"/>
        <v>21.319370538821445</v>
      </c>
      <c r="BH41" s="83">
        <f t="shared" si="99"/>
        <v>21.003806164412659</v>
      </c>
      <c r="BI41" s="83">
        <f t="shared" si="99"/>
        <v>20.720013416173018</v>
      </c>
      <c r="BJ41" s="83">
        <f t="shared" si="99"/>
        <v>20.462393061490772</v>
      </c>
      <c r="BK41" s="83">
        <f t="shared" si="99"/>
        <v>20.228485154857708</v>
      </c>
      <c r="BL41" s="161">
        <f t="shared" si="99"/>
        <v>20.017395798513217</v>
      </c>
      <c r="BM41" s="105">
        <f t="shared" si="99"/>
        <v>19.828078794993672</v>
      </c>
      <c r="BN41" s="83">
        <f t="shared" si="99"/>
        <v>19.65742360676018</v>
      </c>
      <c r="BO41" s="83">
        <f t="shared" si="99"/>
        <v>19.459730717832052</v>
      </c>
      <c r="BP41" s="83">
        <f t="shared" si="99"/>
        <v>19.244134487543199</v>
      </c>
      <c r="BQ41" s="83">
        <f t="shared" si="99"/>
        <v>19.017928315311067</v>
      </c>
      <c r="BR41" s="83">
        <f t="shared" si="99"/>
        <v>18.787107129811481</v>
      </c>
      <c r="BS41" s="83">
        <f t="shared" si="99"/>
        <v>18.55670036257489</v>
      </c>
      <c r="BT41" s="105">
        <f t="shared" si="99"/>
        <v>18.330796283424224</v>
      </c>
      <c r="BU41" s="83">
        <f t="shared" si="99"/>
        <v>18.112185541106484</v>
      </c>
      <c r="BV41" s="83">
        <f t="shared" ref="BV41:EG41" si="100">BU41-BO42+BV42</f>
        <v>17.901543291602067</v>
      </c>
      <c r="BW41" s="83">
        <f t="shared" si="100"/>
        <v>17.696436606394208</v>
      </c>
      <c r="BX41" s="83">
        <f t="shared" si="100"/>
        <v>17.495232787180381</v>
      </c>
      <c r="BY41" s="83">
        <f t="shared" si="100"/>
        <v>17.296795688694115</v>
      </c>
      <c r="BZ41" s="83">
        <f t="shared" si="100"/>
        <v>17.100288975183581</v>
      </c>
      <c r="CA41" s="105">
        <f t="shared" si="100"/>
        <v>16.905072101580618</v>
      </c>
      <c r="CB41" s="83">
        <f t="shared" si="100"/>
        <v>16.710671438790747</v>
      </c>
      <c r="CC41" s="83">
        <f t="shared" si="100"/>
        <v>16.516791651891452</v>
      </c>
      <c r="CD41" s="83">
        <f t="shared" si="100"/>
        <v>16.324961640619591</v>
      </c>
      <c r="CE41" s="83">
        <f t="shared" si="100"/>
        <v>16.136117579046498</v>
      </c>
      <c r="CF41" s="83">
        <f t="shared" si="100"/>
        <v>15.950674372747182</v>
      </c>
      <c r="CG41" s="83">
        <f t="shared" si="100"/>
        <v>15.768581139433467</v>
      </c>
      <c r="CH41" s="105">
        <f t="shared" si="100"/>
        <v>15.589378889918198</v>
      </c>
      <c r="CI41" s="83">
        <f t="shared" si="100"/>
        <v>15.412290267842321</v>
      </c>
      <c r="CJ41" s="83">
        <f t="shared" si="100"/>
        <v>15.23637931476817</v>
      </c>
      <c r="CK41" s="83">
        <f t="shared" si="100"/>
        <v>15.061823704620778</v>
      </c>
      <c r="CL41" s="83">
        <f t="shared" si="100"/>
        <v>14.888884913359776</v>
      </c>
      <c r="CM41" s="83">
        <f t="shared" si="100"/>
        <v>14.717843892534361</v>
      </c>
      <c r="CN41" s="83">
        <f t="shared" si="100"/>
        <v>14.548949380889434</v>
      </c>
      <c r="CO41" s="105">
        <f t="shared" si="100"/>
        <v>14.382377124023977</v>
      </c>
      <c r="CP41" s="83">
        <f t="shared" si="100"/>
        <v>14.218201737428844</v>
      </c>
      <c r="CQ41" s="83">
        <f t="shared" si="100"/>
        <v>14.056388829959525</v>
      </c>
      <c r="CR41" s="83">
        <f t="shared" si="100"/>
        <v>13.896822301022166</v>
      </c>
      <c r="CS41" s="83">
        <f t="shared" si="100"/>
        <v>13.739354979850297</v>
      </c>
      <c r="CT41" s="83">
        <f t="shared" si="100"/>
        <v>13.58383738466963</v>
      </c>
      <c r="CU41" s="83">
        <f t="shared" si="100"/>
        <v>13.430143488538501</v>
      </c>
      <c r="CV41" s="105">
        <f t="shared" si="100"/>
        <v>13.278192516672178</v>
      </c>
      <c r="CW41" s="83">
        <f t="shared" si="100"/>
        <v>13.127965425928039</v>
      </c>
      <c r="CX41" s="83">
        <f t="shared" si="100"/>
        <v>12.979513289951171</v>
      </c>
      <c r="CY41" s="83">
        <f t="shared" si="100"/>
        <v>12.83295385267939</v>
      </c>
      <c r="CZ41" s="83">
        <f t="shared" si="100"/>
        <v>12.68834548884537</v>
      </c>
      <c r="DA41" s="83">
        <f t="shared" si="100"/>
        <v>12.545693042801876</v>
      </c>
      <c r="DB41" s="83">
        <f t="shared" si="100"/>
        <v>12.404959157134188</v>
      </c>
      <c r="DC41" s="83">
        <f t="shared" si="100"/>
        <v>12.266080259890069</v>
      </c>
      <c r="DD41" s="105">
        <f t="shared" si="100"/>
        <v>12.128985962347418</v>
      </c>
      <c r="DE41" s="83">
        <f t="shared" si="100"/>
        <v>11.993619631616907</v>
      </c>
      <c r="DF41" s="83">
        <f t="shared" si="100"/>
        <v>11.859956172696915</v>
      </c>
      <c r="DG41" s="83">
        <f t="shared" si="100"/>
        <v>11.727983769933783</v>
      </c>
      <c r="DH41" s="83">
        <f t="shared" si="100"/>
        <v>11.597698700604418</v>
      </c>
      <c r="DI41" s="83">
        <f t="shared" si="100"/>
        <v>11.469100285111541</v>
      </c>
      <c r="DJ41" s="83">
        <f t="shared" si="100"/>
        <v>11.34218639951936</v>
      </c>
      <c r="DK41" s="105">
        <f t="shared" si="100"/>
        <v>11.216949994370458</v>
      </c>
      <c r="DL41" s="83">
        <f t="shared" si="100"/>
        <v>11.093376980432213</v>
      </c>
      <c r="DM41" s="83">
        <f t="shared" si="100"/>
        <v>10.971445612661075</v>
      </c>
      <c r="DN41" s="83">
        <f t="shared" si="100"/>
        <v>10.851126993484803</v>
      </c>
      <c r="DO41" s="83">
        <f t="shared" si="100"/>
        <v>10.732391018574123</v>
      </c>
      <c r="DP41" s="83">
        <f t="shared" si="100"/>
        <v>10.615210753336275</v>
      </c>
      <c r="DQ41" s="83">
        <f t="shared" si="100"/>
        <v>10.499564945366906</v>
      </c>
      <c r="DR41" s="83">
        <f t="shared" si="100"/>
        <v>10.385438503977992</v>
      </c>
      <c r="DS41" s="83">
        <f t="shared" si="100"/>
        <v>10.272820940967664</v>
      </c>
      <c r="DT41" s="83">
        <f t="shared" si="100"/>
        <v>10.161703023282875</v>
      </c>
      <c r="DU41" s="83">
        <f t="shared" si="100"/>
        <v>10.052072261932167</v>
      </c>
      <c r="DV41" s="83">
        <f t="shared" si="100"/>
        <v>9.9439128842878741</v>
      </c>
      <c r="DW41" s="83">
        <f t="shared" si="100"/>
        <v>9.837206543004962</v>
      </c>
      <c r="DX41" s="83">
        <f t="shared" si="100"/>
        <v>9.7319334706942122</v>
      </c>
      <c r="DY41" s="83">
        <f t="shared" si="100"/>
        <v>9.6280737538959063</v>
      </c>
      <c r="DZ41" s="83">
        <f t="shared" si="100"/>
        <v>9.5256083859499032</v>
      </c>
      <c r="EA41" s="83">
        <f t="shared" si="100"/>
        <v>9.4245197910880485</v>
      </c>
      <c r="EB41" s="83">
        <f t="shared" si="100"/>
        <v>9.3247916288137134</v>
      </c>
      <c r="EC41" s="83">
        <f t="shared" si="100"/>
        <v>9.2264086536486385</v>
      </c>
      <c r="ED41" s="83">
        <f t="shared" si="100"/>
        <v>9.1293563029878211</v>
      </c>
      <c r="EE41" s="83">
        <f t="shared" si="100"/>
        <v>9.0336201818006874</v>
      </c>
      <c r="EF41" s="83">
        <f t="shared" si="100"/>
        <v>8.9391855953210424</v>
      </c>
      <c r="EG41" s="83">
        <f t="shared" si="100"/>
        <v>8.8460372510380445</v>
      </c>
      <c r="EH41" s="83">
        <f t="shared" ref="EH41:FY41" si="101">EG41-EA42+EH42</f>
        <v>8.7541592114347537</v>
      </c>
      <c r="EI41" s="83">
        <f t="shared" si="101"/>
        <v>8.6635351309906916</v>
      </c>
      <c r="EJ41" s="83">
        <f t="shared" si="101"/>
        <v>8.5741487622192558</v>
      </c>
      <c r="EK41" s="83">
        <f t="shared" si="101"/>
        <v>8.4859843018238337</v>
      </c>
      <c r="EL41" s="83">
        <f t="shared" si="101"/>
        <v>8.3990265421890413</v>
      </c>
      <c r="EM41" s="83">
        <f t="shared" si="101"/>
        <v>8.313260835974468</v>
      </c>
      <c r="EN41" s="83">
        <f t="shared" si="101"/>
        <v>8.2286729216580756</v>
      </c>
      <c r="EO41" s="83">
        <f t="shared" si="101"/>
        <v>8.1452486919646852</v>
      </c>
      <c r="EP41" s="83">
        <f t="shared" si="101"/>
        <v>8.0629740087736792</v>
      </c>
      <c r="EQ41" s="83">
        <f t="shared" si="101"/>
        <v>7.9818346680076111</v>
      </c>
      <c r="ER41" s="83">
        <f t="shared" si="101"/>
        <v>7.9018164190464333</v>
      </c>
      <c r="ES41" s="83">
        <f t="shared" si="101"/>
        <v>7.8229050240955305</v>
      </c>
      <c r="ET41" s="83">
        <f t="shared" si="101"/>
        <v>7.7450863358040749</v>
      </c>
      <c r="EU41" s="83">
        <f t="shared" si="101"/>
        <v>7.6683463702973294</v>
      </c>
      <c r="EV41" s="83">
        <f t="shared" si="101"/>
        <v>7.5926713576807856</v>
      </c>
      <c r="EW41" s="83">
        <f t="shared" si="101"/>
        <v>7.5180477619022597</v>
      </c>
      <c r="EX41" s="83">
        <f t="shared" si="101"/>
        <v>7.4444622738390374</v>
      </c>
      <c r="EY41" s="83">
        <f t="shared" si="101"/>
        <v>7.3719017711534587</v>
      </c>
      <c r="EZ41" s="83">
        <f t="shared" si="101"/>
        <v>7.3003532672308076</v>
      </c>
      <c r="FA41" s="83">
        <f t="shared" si="101"/>
        <v>7.2298038683197792</v>
      </c>
      <c r="FB41" s="83">
        <f t="shared" si="101"/>
        <v>7.1602407517382751</v>
      </c>
      <c r="FC41" s="83">
        <f t="shared" si="101"/>
        <v>7.0916511697156093</v>
      </c>
      <c r="FD41" s="83">
        <f t="shared" si="101"/>
        <v>7.0240224743244246</v>
      </c>
      <c r="FE41" s="83">
        <f t="shared" si="101"/>
        <v>6.9573421504924706</v>
      </c>
      <c r="FF41" s="83">
        <f t="shared" si="101"/>
        <v>6.8915978379288276</v>
      </c>
      <c r="FG41" s="83">
        <f t="shared" si="101"/>
        <v>6.8267773394297917</v>
      </c>
      <c r="FH41" s="83">
        <f t="shared" si="101"/>
        <v>6.7628686168723373</v>
      </c>
      <c r="FI41" s="83">
        <f t="shared" si="101"/>
        <v>6.6998597791603958</v>
      </c>
      <c r="FJ41" s="83">
        <f t="shared" si="101"/>
        <v>6.6377390678416148</v>
      </c>
      <c r="FK41" s="83">
        <f t="shared" si="101"/>
        <v>6.5764948456230599</v>
      </c>
      <c r="FL41" s="83">
        <f t="shared" si="101"/>
        <v>6.5161155904960051</v>
      </c>
      <c r="FM41" s="83">
        <f t="shared" si="101"/>
        <v>6.4565898941043782</v>
      </c>
      <c r="FN41" s="83">
        <f t="shared" si="101"/>
        <v>6.3979064642135119</v>
      </c>
      <c r="FO41" s="83">
        <f t="shared" si="101"/>
        <v>6.340054129795953</v>
      </c>
      <c r="FP41" s="83">
        <f t="shared" si="101"/>
        <v>6.2830218466456556</v>
      </c>
      <c r="FQ41" s="83">
        <f t="shared" si="101"/>
        <v>6.2267987015338013</v>
      </c>
      <c r="FR41" s="83">
        <f t="shared" si="101"/>
        <v>6.1713739135754464</v>
      </c>
      <c r="FS41" s="83">
        <f t="shared" si="101"/>
        <v>6.1167368324408402</v>
      </c>
      <c r="FT41" s="83">
        <f t="shared" si="101"/>
        <v>6.0628769340386333</v>
      </c>
      <c r="FU41" s="83">
        <f t="shared" si="101"/>
        <v>6.0097838156194809</v>
      </c>
      <c r="FV41" s="83">
        <f t="shared" si="101"/>
        <v>5.9574471918431371</v>
      </c>
      <c r="FW41" s="83">
        <f t="shared" si="101"/>
        <v>5.9058568926511574</v>
      </c>
      <c r="FX41" s="83">
        <f t="shared" si="101"/>
        <v>5.8550028629931798</v>
      </c>
      <c r="FY41" s="83">
        <f t="shared" si="101"/>
        <v>5.8048751637826994</v>
      </c>
      <c r="GA41" s="53" t="s">
        <v>88</v>
      </c>
    </row>
    <row r="42" spans="1:183" s="53" customFormat="1" x14ac:dyDescent="0.25">
      <c r="A42" s="87" t="s">
        <v>122</v>
      </c>
      <c r="B42" s="61"/>
      <c r="C42" s="88">
        <f t="shared" si="91"/>
        <v>0.27480207102309084</v>
      </c>
      <c r="D42" s="89">
        <f t="shared" ref="D42:H42" si="102">D41-C41</f>
        <v>0.36273873375047994</v>
      </c>
      <c r="E42" s="89">
        <f t="shared" si="102"/>
        <v>0.47881512855063368</v>
      </c>
      <c r="F42" s="89">
        <f t="shared" si="102"/>
        <v>0.63203596968683651</v>
      </c>
      <c r="G42" s="89">
        <f t="shared" si="102"/>
        <v>0.83428747998662445</v>
      </c>
      <c r="H42" s="89">
        <f t="shared" si="102"/>
        <v>1.1012594735823438</v>
      </c>
      <c r="I42" s="89">
        <f>I41-H41</f>
        <v>1.453662505128694</v>
      </c>
      <c r="J42" s="87">
        <f>C24*$L$6</f>
        <v>1.918834506769876</v>
      </c>
      <c r="K42" s="87">
        <f t="shared" ref="K42:BV42" si="103">D24*$L$6</f>
        <v>2.5328615489362365</v>
      </c>
      <c r="L42" s="87">
        <f t="shared" si="103"/>
        <v>3.3433772445958319</v>
      </c>
      <c r="M42" s="87">
        <f t="shared" si="103"/>
        <v>4.4132579628664992</v>
      </c>
      <c r="N42" s="87">
        <f t="shared" si="103"/>
        <v>5.8255005109837796</v>
      </c>
      <c r="O42" s="87">
        <f t="shared" si="103"/>
        <v>7.6896606744985903</v>
      </c>
      <c r="P42" s="96">
        <f t="shared" si="103"/>
        <v>10.150352090338139</v>
      </c>
      <c r="Q42" s="87">
        <f t="shared" si="103"/>
        <v>1.5444106212373228</v>
      </c>
      <c r="R42" s="87">
        <f t="shared" si="103"/>
        <v>1.9677609425396174</v>
      </c>
      <c r="S42" s="87">
        <f t="shared" si="103"/>
        <v>2.5265337619348531</v>
      </c>
      <c r="T42" s="87">
        <f t="shared" si="103"/>
        <v>3.2640286982251245</v>
      </c>
      <c r="U42" s="87">
        <f t="shared" si="103"/>
        <v>4.2373753513185539</v>
      </c>
      <c r="V42" s="87">
        <f t="shared" si="103"/>
        <v>5.5219398435717295</v>
      </c>
      <c r="W42" s="96">
        <f t="shared" si="103"/>
        <v>7.2171273747334608</v>
      </c>
      <c r="X42" s="87">
        <f t="shared" si="103"/>
        <v>4.0652273509861656</v>
      </c>
      <c r="Y42" s="87">
        <f t="shared" si="103"/>
        <v>4.1842687790909183</v>
      </c>
      <c r="Z42" s="87">
        <f t="shared" si="103"/>
        <v>4.327654149603644</v>
      </c>
      <c r="AA42" s="87">
        <f t="shared" si="103"/>
        <v>4.5031362543046338</v>
      </c>
      <c r="AB42" s="87">
        <f t="shared" si="103"/>
        <v>4.7209202365904543</v>
      </c>
      <c r="AC42" s="87">
        <f t="shared" si="103"/>
        <v>4.9944280418392148</v>
      </c>
      <c r="AD42" s="96">
        <f t="shared" si="103"/>
        <v>5.3412927504671206</v>
      </c>
      <c r="AE42" s="87">
        <f t="shared" si="103"/>
        <v>3.2286393786751892</v>
      </c>
      <c r="AF42" s="87">
        <f t="shared" si="103"/>
        <v>3.5358412654006335</v>
      </c>
      <c r="AG42" s="87">
        <f t="shared" si="103"/>
        <v>3.802990154157678</v>
      </c>
      <c r="AH42" s="87">
        <f t="shared" si="103"/>
        <v>4.0260192119692233</v>
      </c>
      <c r="AI42" s="87">
        <f t="shared" si="103"/>
        <v>4.1893269248702767</v>
      </c>
      <c r="AJ42" s="167">
        <f t="shared" si="103"/>
        <v>4.2723422089415228</v>
      </c>
      <c r="AK42" s="96">
        <f t="shared" si="103"/>
        <v>4.2479448139043701</v>
      </c>
      <c r="AL42" s="87">
        <f t="shared" si="103"/>
        <v>3.7403551736913783</v>
      </c>
      <c r="AM42" s="87">
        <f t="shared" si="103"/>
        <v>3.6915550265534929</v>
      </c>
      <c r="AN42" s="87">
        <f t="shared" si="103"/>
        <v>3.6663826961709516</v>
      </c>
      <c r="AO42" s="87">
        <f t="shared" si="103"/>
        <v>3.6496732140155421</v>
      </c>
      <c r="AP42" s="87">
        <f t="shared" si="103"/>
        <v>3.6317423279246652</v>
      </c>
      <c r="AQ42" s="167">
        <f t="shared" si="103"/>
        <v>3.5996795093739631</v>
      </c>
      <c r="AR42" s="96">
        <f t="shared" si="103"/>
        <v>3.5363268666426793</v>
      </c>
      <c r="AS42" s="87">
        <f t="shared" si="103"/>
        <v>3.1081244170098659</v>
      </c>
      <c r="AT42" s="87">
        <f t="shared" si="103"/>
        <v>3.1752123575914664</v>
      </c>
      <c r="AU42" s="87">
        <f t="shared" si="103"/>
        <v>3.2138903139994173</v>
      </c>
      <c r="AV42" s="87">
        <f t="shared" si="103"/>
        <v>3.2289147269874992</v>
      </c>
      <c r="AW42" s="87">
        <f t="shared" si="103"/>
        <v>3.2237667095638831</v>
      </c>
      <c r="AX42" s="167">
        <f t="shared" si="103"/>
        <v>3.2019556042245272</v>
      </c>
      <c r="AY42" s="96">
        <f t="shared" si="103"/>
        <v>3.1670155868326528</v>
      </c>
      <c r="AZ42" s="87">
        <f t="shared" si="103"/>
        <v>3.122502235065669</v>
      </c>
      <c r="BA42" s="87">
        <f t="shared" si="103"/>
        <v>3.0729760825941788</v>
      </c>
      <c r="BB42" s="87">
        <f t="shared" si="103"/>
        <v>3.0259460595785912</v>
      </c>
      <c r="BC42" s="87">
        <f t="shared" si="103"/>
        <v>2.9780038505133253</v>
      </c>
      <c r="BD42" s="87">
        <f t="shared" si="103"/>
        <v>2.9273629156594554</v>
      </c>
      <c r="BE42" s="167">
        <f t="shared" si="103"/>
        <v>2.8736328889649116</v>
      </c>
      <c r="BF42" s="96">
        <f t="shared" si="103"/>
        <v>2.8181679363221854</v>
      </c>
      <c r="BG42" s="87">
        <f t="shared" si="103"/>
        <v>2.7645243332416527</v>
      </c>
      <c r="BH42" s="87">
        <f t="shared" si="103"/>
        <v>2.7574117081853888</v>
      </c>
      <c r="BI42" s="87">
        <f t="shared" si="103"/>
        <v>2.7421533113389494</v>
      </c>
      <c r="BJ42" s="87">
        <f t="shared" si="103"/>
        <v>2.7203834958310789</v>
      </c>
      <c r="BK42" s="87">
        <f t="shared" si="103"/>
        <v>2.6934550090263891</v>
      </c>
      <c r="BL42" s="167">
        <f t="shared" si="103"/>
        <v>2.6625435326204205</v>
      </c>
      <c r="BM42" s="96">
        <f t="shared" si="103"/>
        <v>2.628850932802643</v>
      </c>
      <c r="BN42" s="87">
        <f t="shared" si="103"/>
        <v>2.5938691450081586</v>
      </c>
      <c r="BO42" s="87">
        <f t="shared" si="103"/>
        <v>2.5597188192572635</v>
      </c>
      <c r="BP42" s="87">
        <f t="shared" si="103"/>
        <v>2.5265570810500964</v>
      </c>
      <c r="BQ42" s="87">
        <f t="shared" si="103"/>
        <v>2.4941773235989482</v>
      </c>
      <c r="BR42" s="87">
        <f t="shared" si="103"/>
        <v>2.4626338235268035</v>
      </c>
      <c r="BS42" s="87">
        <f t="shared" si="103"/>
        <v>2.4321367653838304</v>
      </c>
      <c r="BT42" s="96">
        <f t="shared" si="103"/>
        <v>2.4029468536519745</v>
      </c>
      <c r="BU42" s="87">
        <f t="shared" si="103"/>
        <v>2.3752584026904198</v>
      </c>
      <c r="BV42" s="87">
        <f t="shared" si="103"/>
        <v>2.3490765697528477</v>
      </c>
      <c r="BW42" s="87">
        <f t="shared" ref="BW42:EH42" si="104">BP24*$L$6</f>
        <v>2.3214503958422386</v>
      </c>
      <c r="BX42" s="87">
        <f t="shared" si="104"/>
        <v>2.2929735043851212</v>
      </c>
      <c r="BY42" s="87">
        <f t="shared" si="104"/>
        <v>2.264196725040537</v>
      </c>
      <c r="BZ42" s="87">
        <f t="shared" si="104"/>
        <v>2.2356300518732986</v>
      </c>
      <c r="CA42" s="96">
        <f t="shared" si="104"/>
        <v>2.2077299800490118</v>
      </c>
      <c r="CB42" s="87">
        <f t="shared" si="104"/>
        <v>2.1808577399005498</v>
      </c>
      <c r="CC42" s="87">
        <f t="shared" si="104"/>
        <v>2.1551967828535545</v>
      </c>
      <c r="CD42" s="87">
        <f t="shared" si="104"/>
        <v>2.1296203845703747</v>
      </c>
      <c r="CE42" s="87">
        <f t="shared" si="104"/>
        <v>2.1041294428120287</v>
      </c>
      <c r="CF42" s="87">
        <f t="shared" si="104"/>
        <v>2.0787535187412209</v>
      </c>
      <c r="CG42" s="87">
        <f t="shared" si="104"/>
        <v>2.0535368185595844</v>
      </c>
      <c r="CH42" s="96">
        <f t="shared" si="104"/>
        <v>2.0285277305337428</v>
      </c>
      <c r="CI42" s="87">
        <f t="shared" si="104"/>
        <v>2.0037691178246724</v>
      </c>
      <c r="CJ42" s="87">
        <f t="shared" si="104"/>
        <v>1.9792858297794038</v>
      </c>
      <c r="CK42" s="87">
        <f t="shared" si="104"/>
        <v>1.9550647744229832</v>
      </c>
      <c r="CL42" s="87">
        <f t="shared" si="104"/>
        <v>1.9311906515510271</v>
      </c>
      <c r="CM42" s="87">
        <f t="shared" si="104"/>
        <v>1.9077124979158071</v>
      </c>
      <c r="CN42" s="87">
        <f t="shared" si="104"/>
        <v>1.8846423069146563</v>
      </c>
      <c r="CO42" s="96">
        <f t="shared" si="104"/>
        <v>1.8619554736682846</v>
      </c>
      <c r="CP42" s="87">
        <f t="shared" si="104"/>
        <v>1.8395937312295398</v>
      </c>
      <c r="CQ42" s="87">
        <f t="shared" si="104"/>
        <v>1.8174729223100843</v>
      </c>
      <c r="CR42" s="87">
        <f t="shared" si="104"/>
        <v>1.7954982454856236</v>
      </c>
      <c r="CS42" s="87">
        <f t="shared" si="104"/>
        <v>1.77372333037916</v>
      </c>
      <c r="CT42" s="87">
        <f t="shared" si="104"/>
        <v>1.7521949027351387</v>
      </c>
      <c r="CU42" s="87">
        <f t="shared" si="104"/>
        <v>1.7309484107835287</v>
      </c>
      <c r="CV42" s="96">
        <f t="shared" si="104"/>
        <v>1.7100045018019614</v>
      </c>
      <c r="CW42" s="87">
        <f t="shared" si="104"/>
        <v>1.6893666404854017</v>
      </c>
      <c r="CX42" s="87">
        <f t="shared" si="104"/>
        <v>1.6690207863332165</v>
      </c>
      <c r="CY42" s="87">
        <f t="shared" si="104"/>
        <v>1.6489388082138421</v>
      </c>
      <c r="CZ42" s="87">
        <f t="shared" si="104"/>
        <v>1.6291149665451403</v>
      </c>
      <c r="DA42" s="87">
        <f t="shared" si="104"/>
        <v>1.6095424566916465</v>
      </c>
      <c r="DB42" s="87">
        <f t="shared" si="104"/>
        <v>1.5902145251158424</v>
      </c>
      <c r="DC42" s="87">
        <f t="shared" si="104"/>
        <v>1.5711256045578419</v>
      </c>
      <c r="DD42" s="96">
        <f t="shared" si="104"/>
        <v>1.5522723429427492</v>
      </c>
      <c r="DE42" s="87">
        <f t="shared" si="104"/>
        <v>1.5336544556027067</v>
      </c>
      <c r="DF42" s="87">
        <f t="shared" si="104"/>
        <v>1.5152753492938491</v>
      </c>
      <c r="DG42" s="87">
        <f t="shared" si="104"/>
        <v>1.4971425637820077</v>
      </c>
      <c r="DH42" s="87">
        <f t="shared" si="104"/>
        <v>1.4792573873622823</v>
      </c>
      <c r="DI42" s="87">
        <f t="shared" si="104"/>
        <v>1.4616161096229643</v>
      </c>
      <c r="DJ42" s="87">
        <f t="shared" si="104"/>
        <v>1.444211718965662</v>
      </c>
      <c r="DK42" s="96">
        <f t="shared" si="104"/>
        <v>1.4270359377938475</v>
      </c>
      <c r="DL42" s="87">
        <f t="shared" si="104"/>
        <v>1.4100814416644609</v>
      </c>
      <c r="DM42" s="87">
        <f t="shared" si="104"/>
        <v>1.3933439815227111</v>
      </c>
      <c r="DN42" s="87">
        <f t="shared" si="104"/>
        <v>1.3768239446057353</v>
      </c>
      <c r="DO42" s="87">
        <f t="shared" si="104"/>
        <v>1.3605214124516039</v>
      </c>
      <c r="DP42" s="87">
        <f t="shared" si="104"/>
        <v>1.3444358443851157</v>
      </c>
      <c r="DQ42" s="87">
        <f t="shared" si="104"/>
        <v>1.3285659109962924</v>
      </c>
      <c r="DR42" s="87">
        <f t="shared" si="104"/>
        <v>1.3129094964049346</v>
      </c>
      <c r="DS42" s="87">
        <f t="shared" si="104"/>
        <v>1.2974638786541335</v>
      </c>
      <c r="DT42" s="87">
        <f t="shared" si="104"/>
        <v>1.2822260638379226</v>
      </c>
      <c r="DU42" s="87">
        <f t="shared" si="104"/>
        <v>1.2671931832550276</v>
      </c>
      <c r="DV42" s="87">
        <f t="shared" si="104"/>
        <v>1.252362034807311</v>
      </c>
      <c r="DW42" s="87">
        <f t="shared" si="104"/>
        <v>1.2377295031022035</v>
      </c>
      <c r="DX42" s="87">
        <f t="shared" si="104"/>
        <v>1.2232928386855426</v>
      </c>
      <c r="DY42" s="87">
        <f t="shared" si="104"/>
        <v>1.2090497796066286</v>
      </c>
      <c r="DZ42" s="87">
        <f t="shared" si="104"/>
        <v>1.1949985107081307</v>
      </c>
      <c r="EA42" s="87">
        <f t="shared" si="104"/>
        <v>1.1811374689760685</v>
      </c>
      <c r="EB42" s="87">
        <f t="shared" si="104"/>
        <v>1.1674650209806925</v>
      </c>
      <c r="EC42" s="87">
        <f t="shared" si="104"/>
        <v>1.1539790596422359</v>
      </c>
      <c r="ED42" s="87">
        <f t="shared" si="104"/>
        <v>1.1406771524413857</v>
      </c>
      <c r="EE42" s="87">
        <f t="shared" si="104"/>
        <v>1.12755671749841</v>
      </c>
      <c r="EF42" s="87">
        <f t="shared" si="104"/>
        <v>1.1146151931269825</v>
      </c>
      <c r="EG42" s="87">
        <f t="shared" si="104"/>
        <v>1.1018501664251321</v>
      </c>
      <c r="EH42" s="87">
        <f t="shared" si="104"/>
        <v>1.0892594293727771</v>
      </c>
      <c r="EI42" s="87">
        <f t="shared" ref="EI42:FY42" si="105">EB24*$L$6</f>
        <v>1.0768409405366297</v>
      </c>
      <c r="EJ42" s="87">
        <f t="shared" si="105"/>
        <v>1.0645926908707994</v>
      </c>
      <c r="EK42" s="87">
        <f t="shared" si="105"/>
        <v>1.0525126920459635</v>
      </c>
      <c r="EL42" s="87">
        <f t="shared" si="105"/>
        <v>1.0405989578636179</v>
      </c>
      <c r="EM42" s="87">
        <f t="shared" si="105"/>
        <v>1.0288494869124087</v>
      </c>
      <c r="EN42" s="87">
        <f t="shared" si="105"/>
        <v>1.0172622521087391</v>
      </c>
      <c r="EO42" s="87">
        <f t="shared" si="105"/>
        <v>1.0058351996793868</v>
      </c>
      <c r="EP42" s="87">
        <f t="shared" si="105"/>
        <v>0.99456625734562332</v>
      </c>
      <c r="EQ42" s="87">
        <f t="shared" si="105"/>
        <v>0.98345335010473167</v>
      </c>
      <c r="ER42" s="87">
        <f t="shared" si="105"/>
        <v>0.97249444308478616</v>
      </c>
      <c r="ES42" s="87">
        <f t="shared" si="105"/>
        <v>0.96168756291271484</v>
      </c>
      <c r="ET42" s="87">
        <f t="shared" si="105"/>
        <v>0.95103079862095397</v>
      </c>
      <c r="EU42" s="87">
        <f t="shared" si="105"/>
        <v>0.94052228660199311</v>
      </c>
      <c r="EV42" s="87">
        <f t="shared" si="105"/>
        <v>0.93016018706284309</v>
      </c>
      <c r="EW42" s="87">
        <f t="shared" si="105"/>
        <v>0.91994266156709725</v>
      </c>
      <c r="EX42" s="87">
        <f t="shared" si="105"/>
        <v>0.90986786204150916</v>
      </c>
      <c r="EY42" s="87">
        <f t="shared" si="105"/>
        <v>0.89993394039920727</v>
      </c>
      <c r="EZ42" s="87">
        <f t="shared" si="105"/>
        <v>0.89013905899006351</v>
      </c>
      <c r="FA42" s="87">
        <f t="shared" si="105"/>
        <v>0.88048139970992534</v>
      </c>
      <c r="FB42" s="87">
        <f t="shared" si="105"/>
        <v>0.87095917002048906</v>
      </c>
      <c r="FC42" s="87">
        <f t="shared" si="105"/>
        <v>0.86157060504017713</v>
      </c>
      <c r="FD42" s="87">
        <f t="shared" si="105"/>
        <v>0.85231396617591237</v>
      </c>
      <c r="FE42" s="87">
        <f t="shared" si="105"/>
        <v>0.84318753820955539</v>
      </c>
      <c r="FF42" s="87">
        <f t="shared" si="105"/>
        <v>0.83418962783556438</v>
      </c>
      <c r="FG42" s="87">
        <f t="shared" si="105"/>
        <v>0.82531856049102825</v>
      </c>
      <c r="FH42" s="87">
        <f t="shared" si="105"/>
        <v>0.81657267715247084</v>
      </c>
      <c r="FI42" s="87">
        <f t="shared" si="105"/>
        <v>0.80795033230854751</v>
      </c>
      <c r="FJ42" s="87">
        <f t="shared" si="105"/>
        <v>0.79944989372139674</v>
      </c>
      <c r="FK42" s="87">
        <f t="shared" si="105"/>
        <v>0.79106974395735763</v>
      </c>
      <c r="FL42" s="87">
        <f t="shared" si="105"/>
        <v>0.78280828308250028</v>
      </c>
      <c r="FM42" s="87">
        <f t="shared" si="105"/>
        <v>0.77466393144393753</v>
      </c>
      <c r="FN42" s="87">
        <f t="shared" si="105"/>
        <v>0.76663513060016164</v>
      </c>
      <c r="FO42" s="87">
        <f t="shared" si="105"/>
        <v>0.75872034273491151</v>
      </c>
      <c r="FP42" s="87">
        <f t="shared" si="105"/>
        <v>0.75091804915825</v>
      </c>
      <c r="FQ42" s="87">
        <f t="shared" si="105"/>
        <v>0.7432267486095423</v>
      </c>
      <c r="FR42" s="87">
        <f t="shared" si="105"/>
        <v>0.73564495599900215</v>
      </c>
      <c r="FS42" s="87">
        <f t="shared" si="105"/>
        <v>0.72817120194789386</v>
      </c>
      <c r="FT42" s="87">
        <f t="shared" si="105"/>
        <v>0.72080403304173013</v>
      </c>
      <c r="FU42" s="87">
        <f t="shared" si="105"/>
        <v>0.7135420121810091</v>
      </c>
      <c r="FV42" s="87">
        <f t="shared" si="105"/>
        <v>0.70638371895856789</v>
      </c>
      <c r="FW42" s="87">
        <f t="shared" si="105"/>
        <v>0.69932774996627067</v>
      </c>
      <c r="FX42" s="87">
        <f t="shared" si="105"/>
        <v>0.69237271895156483</v>
      </c>
      <c r="FY42" s="87">
        <f t="shared" si="105"/>
        <v>0.68551725678852171</v>
      </c>
      <c r="GA42" s="87" t="s">
        <v>122</v>
      </c>
    </row>
    <row r="43" spans="1:183" s="53" customFormat="1" x14ac:dyDescent="0.25">
      <c r="A43" s="53" t="s">
        <v>89</v>
      </c>
      <c r="B43" s="61"/>
      <c r="C43" s="109">
        <f t="shared" si="91"/>
        <v>0.15983175455880522</v>
      </c>
      <c r="D43" s="109">
        <f t="shared" si="91"/>
        <v>0.21097791601762289</v>
      </c>
      <c r="E43" s="109">
        <f t="shared" si="91"/>
        <v>0.27849084914326222</v>
      </c>
      <c r="F43" s="109">
        <f t="shared" si="91"/>
        <v>0.36760792086910615</v>
      </c>
      <c r="G43" s="109">
        <f t="shared" si="91"/>
        <v>0.48524245554722018</v>
      </c>
      <c r="H43" s="109">
        <f>I43/(1+$V$6)</f>
        <v>0.64052004132233065</v>
      </c>
      <c r="I43" s="82">
        <f>V7*AH8</f>
        <v>0.84548645454547655</v>
      </c>
      <c r="J43" s="83">
        <f t="shared" ref="J43:BU43" si="106">I43-C44+J44</f>
        <v>1.0772950279857731</v>
      </c>
      <c r="K43" s="83">
        <f t="shared" si="106"/>
        <v>1.3832823449269649</v>
      </c>
      <c r="L43" s="83">
        <f t="shared" si="106"/>
        <v>1.7871856032893378</v>
      </c>
      <c r="M43" s="83">
        <f t="shared" si="106"/>
        <v>2.32033790432767</v>
      </c>
      <c r="N43" s="83">
        <f t="shared" si="106"/>
        <v>3.0240989416982686</v>
      </c>
      <c r="O43" s="83">
        <f t="shared" si="106"/>
        <v>3.9530635110274592</v>
      </c>
      <c r="P43" s="105">
        <f t="shared" si="106"/>
        <v>5.1792967425419905</v>
      </c>
      <c r="Q43" s="83">
        <f t="shared" si="106"/>
        <v>5.3972404459872596</v>
      </c>
      <c r="R43" s="83">
        <f t="shared" si="106"/>
        <v>5.6625012597008597</v>
      </c>
      <c r="S43" s="83">
        <f t="shared" si="106"/>
        <v>5.9901980476961372</v>
      </c>
      <c r="T43" s="83">
        <f t="shared" si="106"/>
        <v>6.4002714552028461</v>
      </c>
      <c r="U43" s="83">
        <f t="shared" si="106"/>
        <v>6.9190150326880158</v>
      </c>
      <c r="V43" s="83">
        <f t="shared" si="106"/>
        <v>7.5810876007237935</v>
      </c>
      <c r="W43" s="105">
        <f t="shared" si="106"/>
        <v>8.4321544100010737</v>
      </c>
      <c r="X43" s="83">
        <f t="shared" si="106"/>
        <v>9.2290868171426332</v>
      </c>
      <c r="Y43" s="83">
        <f t="shared" si="106"/>
        <v>9.9377760219112048</v>
      </c>
      <c r="Z43" s="83">
        <f t="shared" si="106"/>
        <v>10.525378692031108</v>
      </c>
      <c r="AA43" s="83">
        <f t="shared" si="106"/>
        <v>10.948543396289709</v>
      </c>
      <c r="AB43" s="83">
        <f t="shared" si="106"/>
        <v>11.150048834258877</v>
      </c>
      <c r="AC43" s="83">
        <f t="shared" si="106"/>
        <v>11.054367261275278</v>
      </c>
      <c r="AD43" s="105">
        <f t="shared" si="106"/>
        <v>10.561810014423576</v>
      </c>
      <c r="AE43" s="83">
        <f t="shared" si="106"/>
        <v>10.375002874662091</v>
      </c>
      <c r="AF43" s="83">
        <f t="shared" si="106"/>
        <v>10.247245886886864</v>
      </c>
      <c r="AG43" s="83">
        <f t="shared" si="106"/>
        <v>10.154758309208487</v>
      </c>
      <c r="AH43" s="83">
        <f t="shared" si="106"/>
        <v>10.069517654085505</v>
      </c>
      <c r="AI43" s="83">
        <f t="shared" si="106"/>
        <v>9.954067163767057</v>
      </c>
      <c r="AJ43" s="161">
        <f t="shared" si="106"/>
        <v>9.7585256754218292</v>
      </c>
      <c r="AK43" s="105">
        <f t="shared" si="106"/>
        <v>9.4166584215199567</v>
      </c>
      <c r="AL43" s="83">
        <f t="shared" si="106"/>
        <v>9.5944294014923468</v>
      </c>
      <c r="AM43" s="83">
        <f t="shared" si="106"/>
        <v>9.6521314374938285</v>
      </c>
      <c r="AN43" s="83">
        <f t="shared" si="106"/>
        <v>9.6117081567376257</v>
      </c>
      <c r="AO43" s="83">
        <f t="shared" si="106"/>
        <v>9.4907268572013805</v>
      </c>
      <c r="AP43" s="83">
        <f t="shared" si="106"/>
        <v>9.3086724019211129</v>
      </c>
      <c r="AQ43" s="161">
        <f t="shared" si="106"/>
        <v>9.0875097190645011</v>
      </c>
      <c r="AR43" s="105">
        <f t="shared" si="106"/>
        <v>8.8524262321007523</v>
      </c>
      <c r="AS43" s="83">
        <f t="shared" si="106"/>
        <v>8.6422273543258807</v>
      </c>
      <c r="AT43" s="83">
        <f t="shared" si="106"/>
        <v>8.4706709447729285</v>
      </c>
      <c r="AU43" s="83">
        <f t="shared" si="106"/>
        <v>8.3202211669736723</v>
      </c>
      <c r="AV43" s="83">
        <f t="shared" si="106"/>
        <v>8.1803383413001765</v>
      </c>
      <c r="AW43" s="83">
        <f t="shared" si="106"/>
        <v>8.0449336205636346</v>
      </c>
      <c r="AX43" s="161">
        <f t="shared" si="106"/>
        <v>7.9134652412589146</v>
      </c>
      <c r="AY43" s="105">
        <f t="shared" si="106"/>
        <v>7.7923771766944254</v>
      </c>
      <c r="AZ43" s="83">
        <f t="shared" si="106"/>
        <v>7.803607666048074</v>
      </c>
      <c r="BA43" s="83">
        <f t="shared" si="106"/>
        <v>7.7751743666981969</v>
      </c>
      <c r="BB43" s="83">
        <f t="shared" si="106"/>
        <v>7.7169915232155448</v>
      </c>
      <c r="BC43" s="83">
        <f t="shared" si="106"/>
        <v>7.6363233911778616</v>
      </c>
      <c r="BD43" s="83">
        <f t="shared" si="106"/>
        <v>7.5387584851748617</v>
      </c>
      <c r="BE43" s="161">
        <f t="shared" si="106"/>
        <v>7.4286983887468834</v>
      </c>
      <c r="BF43" s="105">
        <f t="shared" si="106"/>
        <v>7.3099717438441951</v>
      </c>
      <c r="BG43" s="83">
        <f t="shared" si="106"/>
        <v>7.1866138878697718</v>
      </c>
      <c r="BH43" s="83">
        <f t="shared" si="106"/>
        <v>7.0768516490010986</v>
      </c>
      <c r="BI43" s="83">
        <f t="shared" si="106"/>
        <v>6.9775262126230126</v>
      </c>
      <c r="BJ43" s="83">
        <f t="shared" si="106"/>
        <v>6.8870761272137369</v>
      </c>
      <c r="BK43" s="83">
        <f t="shared" si="106"/>
        <v>6.8049240858945161</v>
      </c>
      <c r="BL43" s="161">
        <f t="shared" si="106"/>
        <v>6.7309500784053844</v>
      </c>
      <c r="BM43" s="105">
        <f t="shared" si="106"/>
        <v>6.6649192269085082</v>
      </c>
      <c r="BN43" s="83">
        <f t="shared" si="106"/>
        <v>6.6058461913987943</v>
      </c>
      <c r="BO43" s="83">
        <f t="shared" si="106"/>
        <v>6.5380043630635587</v>
      </c>
      <c r="BP43" s="83">
        <f t="shared" si="106"/>
        <v>6.4642519195832326</v>
      </c>
      <c r="BQ43" s="83">
        <f t="shared" si="106"/>
        <v>6.3869020235321123</v>
      </c>
      <c r="BR43" s="83">
        <f t="shared" si="106"/>
        <v>6.3078795305248319</v>
      </c>
      <c r="BS43" s="83">
        <f t="shared" si="106"/>
        <v>6.2288171258171499</v>
      </c>
      <c r="BT43" s="105">
        <f t="shared" si="106"/>
        <v>6.151045214273136</v>
      </c>
      <c r="BU43" s="83">
        <f t="shared" si="106"/>
        <v>6.0754514057464215</v>
      </c>
      <c r="BV43" s="83">
        <f t="shared" ref="BV43:EG43" si="107">BU43-BO44+BV44</f>
        <v>6.0021784447512836</v>
      </c>
      <c r="BW43" s="83">
        <f t="shared" si="107"/>
        <v>5.9305613309097476</v>
      </c>
      <c r="BX43" s="83">
        <f t="shared" si="107"/>
        <v>5.860165899279389</v>
      </c>
      <c r="BY43" s="83">
        <f t="shared" si="107"/>
        <v>5.7906988774659958</v>
      </c>
      <c r="BZ43" s="83">
        <f t="shared" si="107"/>
        <v>5.7219497650393647</v>
      </c>
      <c r="CA43" s="105">
        <f t="shared" si="107"/>
        <v>5.653760683964391</v>
      </c>
      <c r="CB43" s="83">
        <f t="shared" si="107"/>
        <v>5.5860182038120882</v>
      </c>
      <c r="CC43" s="83">
        <f t="shared" si="107"/>
        <v>5.5186545593338403</v>
      </c>
      <c r="CD43" s="83">
        <f t="shared" si="107"/>
        <v>5.452118741873976</v>
      </c>
      <c r="CE43" s="83">
        <f t="shared" si="107"/>
        <v>5.3866779233929991</v>
      </c>
      <c r="CF43" s="83">
        <f t="shared" si="107"/>
        <v>5.3224352366978191</v>
      </c>
      <c r="CG43" s="83">
        <f t="shared" si="107"/>
        <v>5.2593443359228846</v>
      </c>
      <c r="CH43" s="105">
        <f t="shared" si="107"/>
        <v>5.1972266296850966</v>
      </c>
      <c r="CI43" s="83">
        <f t="shared" si="107"/>
        <v>5.1358009385839871</v>
      </c>
      <c r="CJ43" s="83">
        <f t="shared" si="107"/>
        <v>5.0747381699087786</v>
      </c>
      <c r="CK43" s="83">
        <f t="shared" si="107"/>
        <v>5.0141301662368019</v>
      </c>
      <c r="CL43" s="83">
        <f t="shared" si="107"/>
        <v>4.9540864547296408</v>
      </c>
      <c r="CM43" s="83">
        <f t="shared" si="107"/>
        <v>4.8947150064803653</v>
      </c>
      <c r="CN43" s="83">
        <f t="shared" si="107"/>
        <v>4.8361064354939165</v>
      </c>
      <c r="CO43" s="105">
        <f t="shared" si="107"/>
        <v>4.7783214132638525</v>
      </c>
      <c r="CP43" s="83">
        <f t="shared" si="107"/>
        <v>4.7213822611654503</v>
      </c>
      <c r="CQ43" s="83">
        <f t="shared" si="107"/>
        <v>4.665271716626247</v>
      </c>
      <c r="CR43" s="83">
        <f t="shared" si="107"/>
        <v>4.6099443387430385</v>
      </c>
      <c r="CS43" s="83">
        <f t="shared" si="107"/>
        <v>4.5553476475564043</v>
      </c>
      <c r="CT43" s="83">
        <f t="shared" si="107"/>
        <v>4.5014305444867073</v>
      </c>
      <c r="CU43" s="83">
        <f t="shared" si="107"/>
        <v>4.448151075733537</v>
      </c>
      <c r="CV43" s="105">
        <f t="shared" si="107"/>
        <v>4.395483078087433</v>
      </c>
      <c r="CW43" s="83">
        <f t="shared" si="107"/>
        <v>4.3434211764659452</v>
      </c>
      <c r="CX43" s="83">
        <f t="shared" si="107"/>
        <v>4.2919831671431723</v>
      </c>
      <c r="CY43" s="83">
        <f t="shared" si="107"/>
        <v>4.2412085682416629</v>
      </c>
      <c r="CZ43" s="83">
        <f t="shared" si="107"/>
        <v>4.1911158089874849</v>
      </c>
      <c r="DA43" s="83">
        <f t="shared" si="107"/>
        <v>4.141704797711637</v>
      </c>
      <c r="DB43" s="83">
        <f t="shared" si="107"/>
        <v>4.0929612207078296</v>
      </c>
      <c r="DC43" s="83">
        <f t="shared" si="107"/>
        <v>4.0448623133214605</v>
      </c>
      <c r="DD43" s="105">
        <f t="shared" si="107"/>
        <v>3.9973836871307835</v>
      </c>
      <c r="DE43" s="83">
        <f t="shared" si="107"/>
        <v>3.9505064395195459</v>
      </c>
      <c r="DF43" s="83">
        <f t="shared" si="107"/>
        <v>3.9042231628052471</v>
      </c>
      <c r="DG43" s="83">
        <f t="shared" si="107"/>
        <v>3.8585305681631024</v>
      </c>
      <c r="DH43" s="83">
        <f t="shared" si="107"/>
        <v>3.8134276571090853</v>
      </c>
      <c r="DI43" s="83">
        <f t="shared" si="107"/>
        <v>3.7689140216871344</v>
      </c>
      <c r="DJ43" s="83">
        <f t="shared" si="107"/>
        <v>3.7249884034601362</v>
      </c>
      <c r="DK43" s="105">
        <f t="shared" si="107"/>
        <v>3.6816476472942443</v>
      </c>
      <c r="DL43" s="83">
        <f t="shared" si="107"/>
        <v>3.6388861541530004</v>
      </c>
      <c r="DM43" s="83">
        <f t="shared" si="107"/>
        <v>3.5966958492786709</v>
      </c>
      <c r="DN43" s="83">
        <f t="shared" si="107"/>
        <v>3.5550664922095647</v>
      </c>
      <c r="DO43" s="83">
        <f t="shared" si="107"/>
        <v>3.5139876406494697</v>
      </c>
      <c r="DP43" s="83">
        <f t="shared" si="107"/>
        <v>3.473450067842645</v>
      </c>
      <c r="DQ43" s="83">
        <f t="shared" si="107"/>
        <v>3.433446541871779</v>
      </c>
      <c r="DR43" s="83">
        <f t="shared" si="107"/>
        <v>3.3939719180210042</v>
      </c>
      <c r="DS43" s="83">
        <f t="shared" si="107"/>
        <v>3.3550225503687083</v>
      </c>
      <c r="DT43" s="83">
        <f t="shared" si="107"/>
        <v>3.3165951154672633</v>
      </c>
      <c r="DU43" s="83">
        <f t="shared" si="107"/>
        <v>3.2786850661040248</v>
      </c>
      <c r="DV43" s="83">
        <f t="shared" si="107"/>
        <v>3.2412866928185737</v>
      </c>
      <c r="DW43" s="83">
        <f t="shared" si="107"/>
        <v>3.2043934210303764</v>
      </c>
      <c r="DX43" s="83">
        <f t="shared" si="107"/>
        <v>3.167998241269804</v>
      </c>
      <c r="DY43" s="83">
        <f t="shared" si="107"/>
        <v>3.1320941592364502</v>
      </c>
      <c r="DZ43" s="83">
        <f t="shared" si="107"/>
        <v>3.0966745493515915</v>
      </c>
      <c r="EA43" s="83">
        <f t="shared" si="107"/>
        <v>3.0617333089899739</v>
      </c>
      <c r="EB43" s="83">
        <f t="shared" si="107"/>
        <v>3.0272647537583248</v>
      </c>
      <c r="EC43" s="83">
        <f t="shared" si="107"/>
        <v>2.9932635519909483</v>
      </c>
      <c r="ED43" s="83">
        <f t="shared" si="107"/>
        <v>2.9597245786019402</v>
      </c>
      <c r="EE43" s="83">
        <f t="shared" si="107"/>
        <v>2.9266427431713002</v>
      </c>
      <c r="EF43" s="83">
        <f t="shared" si="107"/>
        <v>2.8940128405701673</v>
      </c>
      <c r="EG43" s="83">
        <f t="shared" si="107"/>
        <v>2.8618294618581204</v>
      </c>
      <c r="EH43" s="83">
        <f t="shared" ref="EH43:FY43" si="108">EG43-EA44+EH44</f>
        <v>2.8300869894902094</v>
      </c>
      <c r="EI43" s="83">
        <f t="shared" si="108"/>
        <v>2.7987796849561346</v>
      </c>
      <c r="EJ43" s="83">
        <f t="shared" si="108"/>
        <v>2.7679018616625433</v>
      </c>
      <c r="EK43" s="83">
        <f t="shared" si="108"/>
        <v>2.7374479986145648</v>
      </c>
      <c r="EL43" s="83">
        <f t="shared" si="108"/>
        <v>2.7074127854431578</v>
      </c>
      <c r="EM43" s="83">
        <f t="shared" si="108"/>
        <v>2.6777911035915571</v>
      </c>
      <c r="EN43" s="83">
        <f t="shared" si="108"/>
        <v>2.6485779617543548</v>
      </c>
      <c r="EO43" s="83">
        <f t="shared" si="108"/>
        <v>2.6197684147621341</v>
      </c>
      <c r="EP43" s="83">
        <f t="shared" si="108"/>
        <v>2.5913575018198456</v>
      </c>
      <c r="EQ43" s="83">
        <f t="shared" si="108"/>
        <v>2.5633402391840425</v>
      </c>
      <c r="ER43" s="83">
        <f t="shared" si="108"/>
        <v>2.535711630865098</v>
      </c>
      <c r="ES43" s="83">
        <f t="shared" si="108"/>
        <v>2.5084666915463938</v>
      </c>
      <c r="ET43" s="83">
        <f t="shared" si="108"/>
        <v>2.4816004739627315</v>
      </c>
      <c r="EU43" s="83">
        <f t="shared" si="108"/>
        <v>2.455108093057333</v>
      </c>
      <c r="EV43" s="83">
        <f t="shared" si="108"/>
        <v>2.4289847413168899</v>
      </c>
      <c r="EW43" s="83">
        <f t="shared" si="108"/>
        <v>2.4032256933446465</v>
      </c>
      <c r="EX43" s="83">
        <f t="shared" si="108"/>
        <v>2.3778263019497299</v>
      </c>
      <c r="EY43" s="83">
        <f t="shared" si="108"/>
        <v>2.3527819837379056</v>
      </c>
      <c r="EZ43" s="83">
        <f t="shared" si="108"/>
        <v>2.3280882017700177</v>
      </c>
      <c r="FA43" s="83">
        <f t="shared" si="108"/>
        <v>2.3037404515952558</v>
      </c>
      <c r="FB43" s="83">
        <f t="shared" si="108"/>
        <v>2.2797342547379542</v>
      </c>
      <c r="FC43" s="83">
        <f t="shared" si="108"/>
        <v>2.2560651608733857</v>
      </c>
      <c r="FD43" s="83">
        <f t="shared" si="108"/>
        <v>2.23272875687839</v>
      </c>
      <c r="FE43" s="83">
        <f t="shared" si="108"/>
        <v>2.2097206781780043</v>
      </c>
      <c r="FF43" s="83">
        <f t="shared" si="108"/>
        <v>2.1870366158620396</v>
      </c>
      <c r="FG43" s="83">
        <f t="shared" si="108"/>
        <v>2.1646723189353523</v>
      </c>
      <c r="FH43" s="83">
        <f t="shared" si="108"/>
        <v>2.1426235923679009</v>
      </c>
      <c r="FI43" s="83">
        <f t="shared" si="108"/>
        <v>2.1208862925694647</v>
      </c>
      <c r="FJ43" s="83">
        <f t="shared" si="108"/>
        <v>2.0994563223297935</v>
      </c>
      <c r="FK43" s="83">
        <f t="shared" si="108"/>
        <v>2.0783296270033667</v>
      </c>
      <c r="FL43" s="83">
        <f t="shared" si="108"/>
        <v>2.0575021927663766</v>
      </c>
      <c r="FM43" s="83">
        <f t="shared" si="108"/>
        <v>2.0369700463132947</v>
      </c>
      <c r="FN43" s="83">
        <f t="shared" si="108"/>
        <v>2.0167292558635137</v>
      </c>
      <c r="FO43" s="83">
        <f t="shared" si="108"/>
        <v>1.996775932935938</v>
      </c>
      <c r="FP43" s="83">
        <f t="shared" si="108"/>
        <v>1.977106234185718</v>
      </c>
      <c r="FQ43" s="83">
        <f t="shared" si="108"/>
        <v>1.9577163626649661</v>
      </c>
      <c r="FR43" s="83">
        <f t="shared" si="108"/>
        <v>1.9386025681093186</v>
      </c>
      <c r="FS43" s="83">
        <f t="shared" si="108"/>
        <v>1.9197611461770989</v>
      </c>
      <c r="FT43" s="83">
        <f t="shared" si="108"/>
        <v>1.9011884368827703</v>
      </c>
      <c r="FU43" s="83">
        <f t="shared" si="108"/>
        <v>1.8828808228970129</v>
      </c>
      <c r="FV43" s="83">
        <f t="shared" si="108"/>
        <v>1.8648347282263997</v>
      </c>
      <c r="FW43" s="83">
        <f t="shared" si="108"/>
        <v>1.8470466175342728</v>
      </c>
      <c r="FX43" s="83">
        <f t="shared" si="108"/>
        <v>1.8295129960907546</v>
      </c>
      <c r="FY43" s="83">
        <f t="shared" si="108"/>
        <v>1.8122304101163662</v>
      </c>
      <c r="GA43" s="53" t="s">
        <v>89</v>
      </c>
    </row>
    <row r="44" spans="1:183" s="53" customFormat="1" x14ac:dyDescent="0.25">
      <c r="A44" s="87" t="s">
        <v>123</v>
      </c>
      <c r="B44" s="61"/>
      <c r="C44" s="88">
        <f t="shared" si="91"/>
        <v>3.8747092014255809E-2</v>
      </c>
      <c r="D44" s="89">
        <f t="shared" ref="D44:H44" si="109">D43-C43</f>
        <v>5.1146161458817674E-2</v>
      </c>
      <c r="E44" s="89">
        <f t="shared" si="109"/>
        <v>6.7512933125639329E-2</v>
      </c>
      <c r="F44" s="89">
        <f t="shared" si="109"/>
        <v>8.9117071725843933E-2</v>
      </c>
      <c r="G44" s="89">
        <f t="shared" si="109"/>
        <v>0.11763453467811402</v>
      </c>
      <c r="H44" s="89">
        <f t="shared" si="109"/>
        <v>0.15527758577511047</v>
      </c>
      <c r="I44" s="89">
        <f>I43-H43</f>
        <v>0.2049664132231459</v>
      </c>
      <c r="J44" s="87">
        <f>C26*$L$6</f>
        <v>0.27055566545455251</v>
      </c>
      <c r="K44" s="87">
        <f t="shared" ref="K44:BV44" si="110">D26*$L$6</f>
        <v>0.35713347840000931</v>
      </c>
      <c r="L44" s="87">
        <f t="shared" si="110"/>
        <v>0.47141619148801239</v>
      </c>
      <c r="M44" s="87">
        <f t="shared" si="110"/>
        <v>0.62226937276417638</v>
      </c>
      <c r="N44" s="87">
        <f t="shared" si="110"/>
        <v>0.82139557204871272</v>
      </c>
      <c r="O44" s="87">
        <f t="shared" si="110"/>
        <v>1.0842421551043011</v>
      </c>
      <c r="P44" s="96">
        <f t="shared" si="110"/>
        <v>1.4311996447376769</v>
      </c>
      <c r="Q44" s="87">
        <f t="shared" si="110"/>
        <v>0.48849936889982198</v>
      </c>
      <c r="R44" s="87">
        <f t="shared" si="110"/>
        <v>0.62239429211360942</v>
      </c>
      <c r="S44" s="87">
        <f t="shared" si="110"/>
        <v>0.7991129794832903</v>
      </c>
      <c r="T44" s="87">
        <f t="shared" si="110"/>
        <v>1.0323427802708851</v>
      </c>
      <c r="U44" s="87">
        <f t="shared" si="110"/>
        <v>1.3401391495338826</v>
      </c>
      <c r="V44" s="87">
        <f t="shared" si="110"/>
        <v>1.7463147231400782</v>
      </c>
      <c r="W44" s="96">
        <f t="shared" si="110"/>
        <v>2.2822664540149575</v>
      </c>
      <c r="X44" s="87">
        <f t="shared" si="110"/>
        <v>1.2854317760413814</v>
      </c>
      <c r="Y44" s="87">
        <f t="shared" si="110"/>
        <v>1.3310834968821816</v>
      </c>
      <c r="Z44" s="87">
        <f t="shared" si="110"/>
        <v>1.3867156496031936</v>
      </c>
      <c r="AA44" s="87">
        <f t="shared" si="110"/>
        <v>1.4555074845294864</v>
      </c>
      <c r="AB44" s="87">
        <f t="shared" si="110"/>
        <v>1.5416445875030509</v>
      </c>
      <c r="AC44" s="87">
        <f t="shared" si="110"/>
        <v>1.6506331501564782</v>
      </c>
      <c r="AD44" s="96">
        <f t="shared" si="110"/>
        <v>1.7897092071632563</v>
      </c>
      <c r="AE44" s="87">
        <f t="shared" si="110"/>
        <v>1.098624636279895</v>
      </c>
      <c r="AF44" s="87">
        <f t="shared" si="110"/>
        <v>1.2033265091069545</v>
      </c>
      <c r="AG44" s="87">
        <f t="shared" si="110"/>
        <v>1.294228071924816</v>
      </c>
      <c r="AH44" s="87">
        <f t="shared" si="110"/>
        <v>1.3702668294065026</v>
      </c>
      <c r="AI44" s="87">
        <f t="shared" si="110"/>
        <v>1.4261940971846021</v>
      </c>
      <c r="AJ44" s="167">
        <f t="shared" si="110"/>
        <v>1.4550916618112504</v>
      </c>
      <c r="AK44" s="96">
        <f t="shared" si="110"/>
        <v>1.4478419532613838</v>
      </c>
      <c r="AL44" s="87">
        <f t="shared" si="110"/>
        <v>1.2763956162522849</v>
      </c>
      <c r="AM44" s="87">
        <f t="shared" si="110"/>
        <v>1.2610285451084362</v>
      </c>
      <c r="AN44" s="87">
        <f t="shared" si="110"/>
        <v>1.2538047911686145</v>
      </c>
      <c r="AO44" s="87">
        <f t="shared" si="110"/>
        <v>1.2492855298702557</v>
      </c>
      <c r="AP44" s="87">
        <f t="shared" si="110"/>
        <v>1.2441396419043353</v>
      </c>
      <c r="AQ44" s="167">
        <f t="shared" si="110"/>
        <v>1.233928978954639</v>
      </c>
      <c r="AR44" s="96">
        <f t="shared" si="110"/>
        <v>1.2127584662976352</v>
      </c>
      <c r="AS44" s="87">
        <f t="shared" si="110"/>
        <v>1.0661967384774129</v>
      </c>
      <c r="AT44" s="87">
        <f t="shared" si="110"/>
        <v>1.0894721355554833</v>
      </c>
      <c r="AU44" s="87">
        <f t="shared" si="110"/>
        <v>1.1033550133693586</v>
      </c>
      <c r="AV44" s="87">
        <f t="shared" si="110"/>
        <v>1.10940270419676</v>
      </c>
      <c r="AW44" s="87">
        <f t="shared" si="110"/>
        <v>1.108734921167793</v>
      </c>
      <c r="AX44" s="167">
        <f t="shared" si="110"/>
        <v>1.1024605996499188</v>
      </c>
      <c r="AY44" s="96">
        <f t="shared" si="110"/>
        <v>1.0916704017331458</v>
      </c>
      <c r="AZ44" s="87">
        <f t="shared" si="110"/>
        <v>1.0774272278310615</v>
      </c>
      <c r="BA44" s="87">
        <f t="shared" si="110"/>
        <v>1.0610388362056062</v>
      </c>
      <c r="BB44" s="87">
        <f t="shared" si="110"/>
        <v>1.0451721698867065</v>
      </c>
      <c r="BC44" s="87">
        <f t="shared" si="110"/>
        <v>1.0287345721590764</v>
      </c>
      <c r="BD44" s="87">
        <f t="shared" si="110"/>
        <v>1.0111700151647931</v>
      </c>
      <c r="BE44" s="167">
        <f t="shared" si="110"/>
        <v>0.9924005032219404</v>
      </c>
      <c r="BF44" s="96">
        <f t="shared" si="110"/>
        <v>0.97294375683045786</v>
      </c>
      <c r="BG44" s="87">
        <f t="shared" si="110"/>
        <v>0.95406937185663798</v>
      </c>
      <c r="BH44" s="87">
        <f t="shared" si="110"/>
        <v>0.95127659733693293</v>
      </c>
      <c r="BI44" s="87">
        <f t="shared" si="110"/>
        <v>0.9458467335086207</v>
      </c>
      <c r="BJ44" s="87">
        <f t="shared" si="110"/>
        <v>0.93828448674980058</v>
      </c>
      <c r="BK44" s="87">
        <f t="shared" si="110"/>
        <v>0.92901797384557183</v>
      </c>
      <c r="BL44" s="167">
        <f t="shared" si="110"/>
        <v>0.91842649573280855</v>
      </c>
      <c r="BM44" s="96">
        <f t="shared" si="110"/>
        <v>0.90691290533358127</v>
      </c>
      <c r="BN44" s="87">
        <f t="shared" si="110"/>
        <v>0.89499633634692322</v>
      </c>
      <c r="BO44" s="87">
        <f t="shared" si="110"/>
        <v>0.88343476900169748</v>
      </c>
      <c r="BP44" s="87">
        <f t="shared" si="110"/>
        <v>0.87209429002829419</v>
      </c>
      <c r="BQ44" s="87">
        <f t="shared" si="110"/>
        <v>0.86093459069868017</v>
      </c>
      <c r="BR44" s="87">
        <f t="shared" si="110"/>
        <v>0.84999548083829168</v>
      </c>
      <c r="BS44" s="87">
        <f t="shared" si="110"/>
        <v>0.83936409102512677</v>
      </c>
      <c r="BT44" s="96">
        <f t="shared" si="110"/>
        <v>0.82914099378956763</v>
      </c>
      <c r="BU44" s="87">
        <f t="shared" si="110"/>
        <v>0.81940252782020928</v>
      </c>
      <c r="BV44" s="87">
        <f t="shared" si="110"/>
        <v>0.81016180800655924</v>
      </c>
      <c r="BW44" s="87">
        <f t="shared" ref="BW44:EH44" si="111">BP26*$L$6</f>
        <v>0.80047717618675829</v>
      </c>
      <c r="BX44" s="87">
        <f t="shared" si="111"/>
        <v>0.79053915906832162</v>
      </c>
      <c r="BY44" s="87">
        <f t="shared" si="111"/>
        <v>0.78052845902489876</v>
      </c>
      <c r="BZ44" s="87">
        <f t="shared" si="111"/>
        <v>0.7706149785984957</v>
      </c>
      <c r="CA44" s="96">
        <f t="shared" si="111"/>
        <v>0.76095191271459361</v>
      </c>
      <c r="CB44" s="87">
        <f t="shared" si="111"/>
        <v>0.75166004766790617</v>
      </c>
      <c r="CC44" s="87">
        <f t="shared" si="111"/>
        <v>0.74279816352831107</v>
      </c>
      <c r="CD44" s="87">
        <f t="shared" si="111"/>
        <v>0.73394135872689381</v>
      </c>
      <c r="CE44" s="87">
        <f t="shared" si="111"/>
        <v>0.72509834058734468</v>
      </c>
      <c r="CF44" s="87">
        <f t="shared" si="111"/>
        <v>0.7162857723297188</v>
      </c>
      <c r="CG44" s="87">
        <f t="shared" si="111"/>
        <v>0.70752407782356164</v>
      </c>
      <c r="CH44" s="96">
        <f t="shared" si="111"/>
        <v>0.69883420647680616</v>
      </c>
      <c r="CI44" s="87">
        <f t="shared" si="111"/>
        <v>0.69023435656679644</v>
      </c>
      <c r="CJ44" s="87">
        <f t="shared" si="111"/>
        <v>0.68173539485310264</v>
      </c>
      <c r="CK44" s="87">
        <f t="shared" si="111"/>
        <v>0.67333335505491787</v>
      </c>
      <c r="CL44" s="87">
        <f t="shared" si="111"/>
        <v>0.66505462908018387</v>
      </c>
      <c r="CM44" s="87">
        <f t="shared" si="111"/>
        <v>0.65691432408044326</v>
      </c>
      <c r="CN44" s="87">
        <f t="shared" si="111"/>
        <v>0.64891550683711274</v>
      </c>
      <c r="CO44" s="96">
        <f t="shared" si="111"/>
        <v>0.64104918424674218</v>
      </c>
      <c r="CP44" s="87">
        <f t="shared" si="111"/>
        <v>0.63329520446839427</v>
      </c>
      <c r="CQ44" s="87">
        <f t="shared" si="111"/>
        <v>0.62562485031389947</v>
      </c>
      <c r="CR44" s="87">
        <f t="shared" si="111"/>
        <v>0.61800597717170924</v>
      </c>
      <c r="CS44" s="87">
        <f t="shared" si="111"/>
        <v>0.61045793789354974</v>
      </c>
      <c r="CT44" s="87">
        <f t="shared" si="111"/>
        <v>0.60299722101074682</v>
      </c>
      <c r="CU44" s="87">
        <f t="shared" si="111"/>
        <v>0.59563603808394228</v>
      </c>
      <c r="CV44" s="96">
        <f t="shared" si="111"/>
        <v>0.58838118660063821</v>
      </c>
      <c r="CW44" s="87">
        <f t="shared" si="111"/>
        <v>0.58123330284690633</v>
      </c>
      <c r="CX44" s="87">
        <f t="shared" si="111"/>
        <v>0.57418684099112627</v>
      </c>
      <c r="CY44" s="87">
        <f t="shared" si="111"/>
        <v>0.56723137827019976</v>
      </c>
      <c r="CZ44" s="87">
        <f t="shared" si="111"/>
        <v>0.56036517863937152</v>
      </c>
      <c r="DA44" s="87">
        <f t="shared" si="111"/>
        <v>0.55358620973489925</v>
      </c>
      <c r="DB44" s="87">
        <f t="shared" si="111"/>
        <v>0.54689246108013434</v>
      </c>
      <c r="DC44" s="87">
        <f t="shared" si="111"/>
        <v>0.5402822792142693</v>
      </c>
      <c r="DD44" s="96">
        <f t="shared" si="111"/>
        <v>0.53375467665622944</v>
      </c>
      <c r="DE44" s="87">
        <f t="shared" si="111"/>
        <v>0.52730959337988859</v>
      </c>
      <c r="DF44" s="87">
        <f t="shared" si="111"/>
        <v>0.52094810155590066</v>
      </c>
      <c r="DG44" s="87">
        <f t="shared" si="111"/>
        <v>0.5146725839972266</v>
      </c>
      <c r="DH44" s="87">
        <f t="shared" si="111"/>
        <v>0.50848329868088227</v>
      </c>
      <c r="DI44" s="87">
        <f t="shared" si="111"/>
        <v>0.50237882565818326</v>
      </c>
      <c r="DJ44" s="87">
        <f t="shared" si="111"/>
        <v>0.4963566609872711</v>
      </c>
      <c r="DK44" s="96">
        <f t="shared" si="111"/>
        <v>0.49041392049033733</v>
      </c>
      <c r="DL44" s="87">
        <f t="shared" si="111"/>
        <v>0.48454810023864453</v>
      </c>
      <c r="DM44" s="87">
        <f t="shared" si="111"/>
        <v>0.47875779668157131</v>
      </c>
      <c r="DN44" s="87">
        <f t="shared" si="111"/>
        <v>0.4730432269281204</v>
      </c>
      <c r="DO44" s="87">
        <f t="shared" si="111"/>
        <v>0.46740444712078733</v>
      </c>
      <c r="DP44" s="87">
        <f t="shared" si="111"/>
        <v>0.46184125285135863</v>
      </c>
      <c r="DQ44" s="87">
        <f t="shared" si="111"/>
        <v>0.45635313501640512</v>
      </c>
      <c r="DR44" s="87">
        <f t="shared" si="111"/>
        <v>0.45093929663956284</v>
      </c>
      <c r="DS44" s="87">
        <f t="shared" si="111"/>
        <v>0.44559873258634886</v>
      </c>
      <c r="DT44" s="87">
        <f t="shared" si="111"/>
        <v>0.44033036178012613</v>
      </c>
      <c r="DU44" s="87">
        <f t="shared" si="111"/>
        <v>0.4351331775648819</v>
      </c>
      <c r="DV44" s="87">
        <f t="shared" si="111"/>
        <v>0.43000607383533601</v>
      </c>
      <c r="DW44" s="87">
        <f t="shared" si="111"/>
        <v>0.42494798106316151</v>
      </c>
      <c r="DX44" s="87">
        <f t="shared" si="111"/>
        <v>0.41995795525583263</v>
      </c>
      <c r="DY44" s="87">
        <f t="shared" si="111"/>
        <v>0.4150352146062089</v>
      </c>
      <c r="DZ44" s="87">
        <f t="shared" si="111"/>
        <v>0.41017912270149032</v>
      </c>
      <c r="EA44" s="87">
        <f t="shared" si="111"/>
        <v>0.40538912141850847</v>
      </c>
      <c r="EB44" s="87">
        <f t="shared" si="111"/>
        <v>0.40066462233323274</v>
      </c>
      <c r="EC44" s="87">
        <f t="shared" si="111"/>
        <v>0.39600487206795953</v>
      </c>
      <c r="ED44" s="87">
        <f t="shared" si="111"/>
        <v>0.3914090076741531</v>
      </c>
      <c r="EE44" s="87">
        <f t="shared" si="111"/>
        <v>0.38687611982519299</v>
      </c>
      <c r="EF44" s="87">
        <f t="shared" si="111"/>
        <v>0.38240531200507605</v>
      </c>
      <c r="EG44" s="87">
        <f t="shared" si="111"/>
        <v>0.37799574398944313</v>
      </c>
      <c r="EH44" s="87">
        <f t="shared" si="111"/>
        <v>0.37364664905059758</v>
      </c>
      <c r="EI44" s="87">
        <f t="shared" ref="EI44:FY44" si="112">EB26*$L$6</f>
        <v>0.36935731779915787</v>
      </c>
      <c r="EJ44" s="87">
        <f t="shared" si="112"/>
        <v>0.36512704877436836</v>
      </c>
      <c r="EK44" s="87">
        <f t="shared" si="112"/>
        <v>0.36095514462617484</v>
      </c>
      <c r="EL44" s="87">
        <f t="shared" si="112"/>
        <v>0.35684090665378598</v>
      </c>
      <c r="EM44" s="87">
        <f t="shared" si="112"/>
        <v>0.35278363015347508</v>
      </c>
      <c r="EN44" s="87">
        <f t="shared" si="112"/>
        <v>0.34878260215224083</v>
      </c>
      <c r="EO44" s="87">
        <f t="shared" si="112"/>
        <v>0.34483710205837709</v>
      </c>
      <c r="EP44" s="87">
        <f t="shared" si="112"/>
        <v>0.34094640485686933</v>
      </c>
      <c r="EQ44" s="87">
        <f t="shared" si="112"/>
        <v>0.33710978613856546</v>
      </c>
      <c r="ER44" s="87">
        <f t="shared" si="112"/>
        <v>0.33332653630723019</v>
      </c>
      <c r="ES44" s="87">
        <f t="shared" si="112"/>
        <v>0.32959596733508156</v>
      </c>
      <c r="ET44" s="87">
        <f t="shared" si="112"/>
        <v>0.32591741256981283</v>
      </c>
      <c r="EU44" s="87">
        <f t="shared" si="112"/>
        <v>0.32229022124684248</v>
      </c>
      <c r="EV44" s="87">
        <f t="shared" si="112"/>
        <v>0.31871375031793364</v>
      </c>
      <c r="EW44" s="87">
        <f t="shared" si="112"/>
        <v>0.31518735688462551</v>
      </c>
      <c r="EX44" s="87">
        <f t="shared" si="112"/>
        <v>0.31171039474364881</v>
      </c>
      <c r="EY44" s="87">
        <f t="shared" si="112"/>
        <v>0.30828221809540612</v>
      </c>
      <c r="EZ44" s="87">
        <f t="shared" si="112"/>
        <v>0.30490218536719393</v>
      </c>
      <c r="FA44" s="87">
        <f t="shared" si="112"/>
        <v>0.30156966239505079</v>
      </c>
      <c r="FB44" s="87">
        <f t="shared" si="112"/>
        <v>0.29828402438954082</v>
      </c>
      <c r="FC44" s="87">
        <f t="shared" si="112"/>
        <v>0.29504465645336519</v>
      </c>
      <c r="FD44" s="87">
        <f t="shared" si="112"/>
        <v>0.2918509528896297</v>
      </c>
      <c r="FE44" s="87">
        <f t="shared" si="112"/>
        <v>0.2887023160432633</v>
      </c>
      <c r="FF44" s="87">
        <f t="shared" si="112"/>
        <v>0.28559815577944159</v>
      </c>
      <c r="FG44" s="87">
        <f t="shared" si="112"/>
        <v>0.28253788844050653</v>
      </c>
      <c r="FH44" s="87">
        <f t="shared" si="112"/>
        <v>0.27952093582759957</v>
      </c>
      <c r="FI44" s="87">
        <f t="shared" si="112"/>
        <v>0.27654672459110452</v>
      </c>
      <c r="FJ44" s="87">
        <f t="shared" si="112"/>
        <v>0.27361468621369428</v>
      </c>
      <c r="FK44" s="87">
        <f t="shared" si="112"/>
        <v>0.2707242575632029</v>
      </c>
      <c r="FL44" s="87">
        <f t="shared" si="112"/>
        <v>0.26787488180627322</v>
      </c>
      <c r="FM44" s="87">
        <f t="shared" si="112"/>
        <v>0.26506600932635949</v>
      </c>
      <c r="FN44" s="87">
        <f t="shared" si="112"/>
        <v>0.26229709799072559</v>
      </c>
      <c r="FO44" s="87">
        <f t="shared" si="112"/>
        <v>0.25956761290002395</v>
      </c>
      <c r="FP44" s="87">
        <f t="shared" si="112"/>
        <v>0.25687702584088423</v>
      </c>
      <c r="FQ44" s="87">
        <f t="shared" si="112"/>
        <v>0.25422481469294234</v>
      </c>
      <c r="FR44" s="87">
        <f t="shared" si="112"/>
        <v>0.25161046300755557</v>
      </c>
      <c r="FS44" s="87">
        <f t="shared" si="112"/>
        <v>0.24903345987405351</v>
      </c>
      <c r="FT44" s="87">
        <f t="shared" si="112"/>
        <v>0.24649330003203077</v>
      </c>
      <c r="FU44" s="87">
        <f t="shared" si="112"/>
        <v>0.243989484004968</v>
      </c>
      <c r="FV44" s="87">
        <f t="shared" si="112"/>
        <v>0.24152151822941076</v>
      </c>
      <c r="FW44" s="87">
        <f t="shared" si="112"/>
        <v>0.23908891514875732</v>
      </c>
      <c r="FX44" s="87">
        <f t="shared" si="112"/>
        <v>0.23669119324942411</v>
      </c>
      <c r="FY44" s="87">
        <f t="shared" si="112"/>
        <v>0.23432787703316715</v>
      </c>
      <c r="GA44" s="87" t="s">
        <v>123</v>
      </c>
    </row>
    <row r="45" spans="1:183" s="195" customFormat="1" x14ac:dyDescent="0.25">
      <c r="A45" s="193" t="s">
        <v>112</v>
      </c>
      <c r="B45" s="194"/>
      <c r="I45" s="196">
        <f t="shared" ref="I45:M45" si="113">I31+I38</f>
        <v>85.927807756288502</v>
      </c>
      <c r="J45" s="196">
        <f t="shared" si="113"/>
        <v>109.4867925605399</v>
      </c>
      <c r="K45" s="196">
        <f t="shared" si="113"/>
        <v>140.58465250215181</v>
      </c>
      <c r="L45" s="196">
        <f t="shared" si="113"/>
        <v>181.6338276250795</v>
      </c>
      <c r="M45" s="196">
        <f t="shared" si="113"/>
        <v>235.81873878734407</v>
      </c>
      <c r="N45" s="193">
        <f>N31+N38</f>
        <v>307.34282152153332</v>
      </c>
      <c r="O45" s="193">
        <f>O31+O38</f>
        <v>401.75461073066316</v>
      </c>
      <c r="P45" s="196">
        <f>P31+P38</f>
        <v>526.37817248671433</v>
      </c>
      <c r="Q45" s="193">
        <f>Q31+Q38</f>
        <v>541.85932931386151</v>
      </c>
      <c r="R45" s="193">
        <f t="shared" ref="R45:CC45" si="114">R31+R38</f>
        <v>560.49928419578259</v>
      </c>
      <c r="S45" s="193">
        <f t="shared" si="114"/>
        <v>583.30412723038592</v>
      </c>
      <c r="T45" s="193">
        <f t="shared" si="114"/>
        <v>611.59849357421058</v>
      </c>
      <c r="U45" s="193">
        <f t="shared" si="114"/>
        <v>647.12501418186696</v>
      </c>
      <c r="V45" s="193">
        <f t="shared" si="114"/>
        <v>692.17376313151112</v>
      </c>
      <c r="W45" s="196">
        <f t="shared" si="114"/>
        <v>749.74995185761907</v>
      </c>
      <c r="X45" s="193">
        <f t="shared" si="114"/>
        <v>821.16901668467176</v>
      </c>
      <c r="Y45" s="193">
        <f t="shared" si="114"/>
        <v>883.30760382907533</v>
      </c>
      <c r="Z45" s="193">
        <f t="shared" si="114"/>
        <v>935.21860695889382</v>
      </c>
      <c r="AA45" s="193">
        <f t="shared" si="114"/>
        <v>973.27383111452127</v>
      </c>
      <c r="AB45" s="193">
        <f t="shared" si="114"/>
        <v>992.68737807792365</v>
      </c>
      <c r="AC45" s="193">
        <f t="shared" si="114"/>
        <v>987.14765767659833</v>
      </c>
      <c r="AD45" s="196">
        <f t="shared" si="114"/>
        <v>948.3335734890984</v>
      </c>
      <c r="AE45" s="193">
        <f t="shared" si="114"/>
        <v>936.0679070986738</v>
      </c>
      <c r="AF45" s="193">
        <f t="shared" si="114"/>
        <v>929.79003567713062</v>
      </c>
      <c r="AG45" s="193">
        <f t="shared" si="114"/>
        <v>925.65644173222154</v>
      </c>
      <c r="AH45" s="193">
        <f t="shared" si="114"/>
        <v>921.21163208877658</v>
      </c>
      <c r="AI45" s="193">
        <f t="shared" si="114"/>
        <v>913.18028332241931</v>
      </c>
      <c r="AJ45" s="197">
        <f t="shared" si="114"/>
        <v>897.20766279662519</v>
      </c>
      <c r="AK45" s="196">
        <f t="shared" si="114"/>
        <v>867.51840977325878</v>
      </c>
      <c r="AL45" s="193">
        <f t="shared" si="114"/>
        <v>886.32792857930144</v>
      </c>
      <c r="AM45" s="193">
        <f t="shared" si="114"/>
        <v>897.21176365595386</v>
      </c>
      <c r="AN45" s="193">
        <f t="shared" si="114"/>
        <v>901.49485652429439</v>
      </c>
      <c r="AO45" s="193">
        <f t="shared" si="114"/>
        <v>900.14662358282851</v>
      </c>
      <c r="AP45" s="193">
        <f t="shared" si="114"/>
        <v>894.14482133916545</v>
      </c>
      <c r="AQ45" s="197">
        <f t="shared" si="114"/>
        <v>884.4746358982261</v>
      </c>
      <c r="AR45" s="196">
        <f t="shared" si="114"/>
        <v>872.12774331681123</v>
      </c>
      <c r="AS45" s="193">
        <f t="shared" si="114"/>
        <v>858.37704981416357</v>
      </c>
      <c r="AT45" s="193">
        <f t="shared" si="114"/>
        <v>845.31975243339934</v>
      </c>
      <c r="AU45" s="193">
        <f t="shared" si="114"/>
        <v>832.00394468639161</v>
      </c>
      <c r="AV45" s="193">
        <f t="shared" si="114"/>
        <v>817.93041473468361</v>
      </c>
      <c r="AW45" s="193">
        <f t="shared" si="114"/>
        <v>802.98986913892895</v>
      </c>
      <c r="AX45" s="197">
        <f t="shared" si="114"/>
        <v>787.56050232680479</v>
      </c>
      <c r="AY45" s="196">
        <f t="shared" si="114"/>
        <v>772.6361369817472</v>
      </c>
      <c r="AZ45" s="193">
        <f t="shared" si="114"/>
        <v>770.71364053323998</v>
      </c>
      <c r="BA45" s="193">
        <f t="shared" si="114"/>
        <v>766.51366395733794</v>
      </c>
      <c r="BB45" s="193">
        <f t="shared" si="114"/>
        <v>760.49233088659139</v>
      </c>
      <c r="BC45" s="193">
        <f t="shared" si="114"/>
        <v>753.02723625986766</v>
      </c>
      <c r="BD45" s="193">
        <f t="shared" si="114"/>
        <v>744.44663601758577</v>
      </c>
      <c r="BE45" s="197">
        <f t="shared" si="114"/>
        <v>735.08625398992513</v>
      </c>
      <c r="BF45" s="196">
        <f t="shared" si="114"/>
        <v>725.36307635915637</v>
      </c>
      <c r="BG45" s="193">
        <f t="shared" si="114"/>
        <v>715.87009399471788</v>
      </c>
      <c r="BH45" s="193">
        <f t="shared" si="114"/>
        <v>706.65135684713994</v>
      </c>
      <c r="BI45" s="193">
        <f t="shared" si="114"/>
        <v>697.64918951941183</v>
      </c>
      <c r="BJ45" s="193">
        <f t="shared" si="114"/>
        <v>688.87886938430586</v>
      </c>
      <c r="BK45" s="193">
        <f t="shared" si="114"/>
        <v>680.39929324469438</v>
      </c>
      <c r="BL45" s="197">
        <f t="shared" si="114"/>
        <v>672.28351179304252</v>
      </c>
      <c r="BM45" s="196">
        <f t="shared" si="114"/>
        <v>664.58602425653248</v>
      </c>
      <c r="BN45" s="193">
        <f t="shared" si="114"/>
        <v>657.30841733471061</v>
      </c>
      <c r="BO45" s="193">
        <f t="shared" si="114"/>
        <v>649.6250474652486</v>
      </c>
      <c r="BP45" s="193">
        <f t="shared" si="114"/>
        <v>641.70194585344507</v>
      </c>
      <c r="BQ45" s="193">
        <f t="shared" si="114"/>
        <v>633.6932285639549</v>
      </c>
      <c r="BR45" s="193">
        <f t="shared" si="114"/>
        <v>625.74163753997186</v>
      </c>
      <c r="BS45" s="193">
        <f t="shared" si="114"/>
        <v>617.97498926355422</v>
      </c>
      <c r="BT45" s="196">
        <f t="shared" si="114"/>
        <v>610.49447515778593</v>
      </c>
      <c r="BU45" s="193">
        <f t="shared" si="114"/>
        <v>603.35154932957778</v>
      </c>
      <c r="BV45" s="193">
        <f t="shared" si="114"/>
        <v>596.23086997858616</v>
      </c>
      <c r="BW45" s="193">
        <f t="shared" si="114"/>
        <v>589.1327112644409</v>
      </c>
      <c r="BX45" s="193">
        <f t="shared" si="114"/>
        <v>582.06537320578786</v>
      </c>
      <c r="BY45" s="193">
        <f t="shared" si="114"/>
        <v>575.04125925876042</v>
      </c>
      <c r="BZ45" s="193">
        <f t="shared" si="114"/>
        <v>568.07394769474558</v>
      </c>
      <c r="CA45" s="196">
        <f t="shared" si="114"/>
        <v>561.17547330743071</v>
      </c>
      <c r="CB45" s="193">
        <f t="shared" si="114"/>
        <v>554.35282888838276</v>
      </c>
      <c r="CC45" s="193">
        <f t="shared" si="114"/>
        <v>547.6023816779325</v>
      </c>
      <c r="CD45" s="193">
        <f t="shared" ref="CD45:EO45" si="115">CD31+CD38</f>
        <v>540.94788981109025</v>
      </c>
      <c r="CE45" s="193">
        <f t="shared" si="115"/>
        <v>534.40312771126696</v>
      </c>
      <c r="CF45" s="193">
        <f t="shared" si="115"/>
        <v>527.97149564646668</v>
      </c>
      <c r="CG45" s="193">
        <f t="shared" si="115"/>
        <v>521.64614068704168</v>
      </c>
      <c r="CH45" s="196">
        <f t="shared" si="115"/>
        <v>515.41077582489015</v>
      </c>
      <c r="CI45" s="193">
        <f t="shared" si="115"/>
        <v>509.24185443968281</v>
      </c>
      <c r="CJ45" s="193">
        <f t="shared" si="115"/>
        <v>503.11284015391033</v>
      </c>
      <c r="CK45" s="193">
        <f t="shared" si="115"/>
        <v>497.03878267866838</v>
      </c>
      <c r="CL45" s="193">
        <f t="shared" si="115"/>
        <v>491.03280081360003</v>
      </c>
      <c r="CM45" s="193">
        <f t="shared" si="115"/>
        <v>485.10485594807557</v>
      </c>
      <c r="CN45" s="193">
        <f t="shared" si="115"/>
        <v>479.2607634201438</v>
      </c>
      <c r="CO45" s="196">
        <f t="shared" si="115"/>
        <v>473.50152358823038</v>
      </c>
      <c r="CP45" s="193">
        <f t="shared" si="115"/>
        <v>467.82322985662495</v>
      </c>
      <c r="CQ45" s="193">
        <f t="shared" si="115"/>
        <v>462.21802431014231</v>
      </c>
      <c r="CR45" s="193">
        <f t="shared" si="115"/>
        <v>456.68432348481429</v>
      </c>
      <c r="CS45" s="193">
        <f t="shared" si="115"/>
        <v>451.22024448988429</v>
      </c>
      <c r="CT45" s="193">
        <f t="shared" si="115"/>
        <v>445.82391785739111</v>
      </c>
      <c r="CU45" s="193">
        <f t="shared" si="115"/>
        <v>440.4938058369865</v>
      </c>
      <c r="CV45" s="196">
        <f t="shared" si="115"/>
        <v>435.22899100079024</v>
      </c>
      <c r="CW45" s="193">
        <f t="shared" si="115"/>
        <v>430.02941539835649</v>
      </c>
      <c r="CX45" s="193">
        <f t="shared" si="115"/>
        <v>424.89605579204351</v>
      </c>
      <c r="CY45" s="193">
        <f t="shared" si="115"/>
        <v>419.83104778142962</v>
      </c>
      <c r="CZ45" s="193">
        <f t="shared" si="115"/>
        <v>414.83477395338349</v>
      </c>
      <c r="DA45" s="193">
        <f t="shared" si="115"/>
        <v>409.90621472567108</v>
      </c>
      <c r="DB45" s="193">
        <f t="shared" si="115"/>
        <v>405.04342405760764</v>
      </c>
      <c r="DC45" s="193">
        <f t="shared" si="115"/>
        <v>400.2441000309592</v>
      </c>
      <c r="DD45" s="196">
        <f t="shared" si="115"/>
        <v>395.50620721480396</v>
      </c>
      <c r="DE45" s="193">
        <f t="shared" si="115"/>
        <v>390.8285720377375</v>
      </c>
      <c r="DF45" s="193">
        <f t="shared" si="115"/>
        <v>386.21132087676551</v>
      </c>
      <c r="DG45" s="193">
        <f t="shared" si="115"/>
        <v>381.65449406940166</v>
      </c>
      <c r="DH45" s="193">
        <f t="shared" si="115"/>
        <v>377.15795710269731</v>
      </c>
      <c r="DI45" s="193">
        <f t="shared" si="115"/>
        <v>372.72135385706662</v>
      </c>
      <c r="DJ45" s="193">
        <f t="shared" si="115"/>
        <v>368.34410719241345</v>
      </c>
      <c r="DK45" s="196">
        <f t="shared" si="115"/>
        <v>364.02546951372011</v>
      </c>
      <c r="DL45" s="193">
        <f t="shared" si="115"/>
        <v>359.76461648730913</v>
      </c>
      <c r="DM45" s="193">
        <f t="shared" si="115"/>
        <v>355.56075846895021</v>
      </c>
      <c r="DN45" s="193">
        <f t="shared" si="115"/>
        <v>351.41301183783702</v>
      </c>
      <c r="DO45" s="193">
        <f t="shared" si="115"/>
        <v>347.32051686937189</v>
      </c>
      <c r="DP45" s="193">
        <f t="shared" si="115"/>
        <v>343.28251610899986</v>
      </c>
      <c r="DQ45" s="193">
        <f t="shared" si="115"/>
        <v>339.29838851959732</v>
      </c>
      <c r="DR45" s="193">
        <f t="shared" si="115"/>
        <v>335.36763809528378</v>
      </c>
      <c r="DS45" s="193">
        <f t="shared" si="115"/>
        <v>331.4898392671999</v>
      </c>
      <c r="DT45" s="193">
        <f t="shared" si="115"/>
        <v>327.66454639476956</v>
      </c>
      <c r="DU45" s="193">
        <f t="shared" si="115"/>
        <v>323.89118059013055</v>
      </c>
      <c r="DV45" s="193">
        <f t="shared" si="115"/>
        <v>320.16907129587776</v>
      </c>
      <c r="DW45" s="193">
        <f t="shared" si="115"/>
        <v>316.4975056966104</v>
      </c>
      <c r="DX45" s="193">
        <f t="shared" si="115"/>
        <v>312.87577631146081</v>
      </c>
      <c r="DY45" s="193">
        <f t="shared" si="115"/>
        <v>309.30321709947009</v>
      </c>
      <c r="DZ45" s="193">
        <f t="shared" si="115"/>
        <v>305.77921922284065</v>
      </c>
      <c r="EA45" s="193">
        <f t="shared" si="115"/>
        <v>302.30322031442461</v>
      </c>
      <c r="EB45" s="193">
        <f t="shared" si="115"/>
        <v>298.8746668178822</v>
      </c>
      <c r="EC45" s="193">
        <f t="shared" si="115"/>
        <v>295.49301071862919</v>
      </c>
      <c r="ED45" s="193">
        <f t="shared" si="115"/>
        <v>292.15770433244222</v>
      </c>
      <c r="EE45" s="193">
        <f t="shared" si="115"/>
        <v>288.86819544148801</v>
      </c>
      <c r="EF45" s="193">
        <f t="shared" si="115"/>
        <v>285.62392436211945</v>
      </c>
      <c r="EG45" s="193">
        <f t="shared" si="115"/>
        <v>282.42432366314813</v>
      </c>
      <c r="EH45" s="193">
        <f t="shared" si="115"/>
        <v>279.26882046774381</v>
      </c>
      <c r="EI45" s="193">
        <f t="shared" si="115"/>
        <v>276.15684088916004</v>
      </c>
      <c r="EJ45" s="193">
        <f t="shared" si="115"/>
        <v>273.08782206982761</v>
      </c>
      <c r="EK45" s="193">
        <f t="shared" si="115"/>
        <v>270.0612181889781</v>
      </c>
      <c r="EL45" s="193">
        <f t="shared" si="115"/>
        <v>267.07650072519272</v>
      </c>
      <c r="EM45" s="193">
        <f t="shared" si="115"/>
        <v>264.13315423885598</v>
      </c>
      <c r="EN45" s="193">
        <f t="shared" si="115"/>
        <v>261.23066976634721</v>
      </c>
      <c r="EO45" s="193">
        <f t="shared" si="115"/>
        <v>258.36853851818699</v>
      </c>
      <c r="EP45" s="193">
        <f t="shared" ref="EP45:FY45" si="116">EP31+EP38</f>
        <v>255.5462487957445</v>
      </c>
      <c r="EQ45" s="193">
        <f t="shared" si="116"/>
        <v>252.76328869782648</v>
      </c>
      <c r="ER45" s="193">
        <f t="shared" si="116"/>
        <v>250.01914906005808</v>
      </c>
      <c r="ES45" s="193">
        <f t="shared" si="116"/>
        <v>247.31332601804678</v>
      </c>
      <c r="ET45" s="193">
        <f t="shared" si="116"/>
        <v>244.64532270316087</v>
      </c>
      <c r="EU45" s="193">
        <f t="shared" si="116"/>
        <v>242.01464983486576</v>
      </c>
      <c r="EV45" s="193">
        <f t="shared" si="116"/>
        <v>239.42082534136736</v>
      </c>
      <c r="EW45" s="193">
        <f t="shared" si="116"/>
        <v>236.86337354596006</v>
      </c>
      <c r="EX45" s="193">
        <f t="shared" si="116"/>
        <v>234.34182476079496</v>
      </c>
      <c r="EY45" s="193">
        <f t="shared" si="116"/>
        <v>231.85571440074654</v>
      </c>
      <c r="EZ45" s="193">
        <f t="shared" si="116"/>
        <v>229.40458208768655</v>
      </c>
      <c r="FA45" s="193">
        <f t="shared" si="116"/>
        <v>226.98797108486414</v>
      </c>
      <c r="FB45" s="193">
        <f t="shared" si="116"/>
        <v>224.60542823362422</v>
      </c>
      <c r="FC45" s="193">
        <f t="shared" si="116"/>
        <v>222.25650438714754</v>
      </c>
      <c r="FD45" s="193">
        <f t="shared" si="116"/>
        <v>219.94075517145507</v>
      </c>
      <c r="FE45" s="193">
        <f t="shared" si="116"/>
        <v>217.65774177056204</v>
      </c>
      <c r="FF45" s="193">
        <f t="shared" si="116"/>
        <v>215.40703119159795</v>
      </c>
      <c r="FG45" s="193">
        <f t="shared" si="116"/>
        <v>213.18819610378097</v>
      </c>
      <c r="FH45" s="193">
        <f t="shared" si="116"/>
        <v>211.00081442079605</v>
      </c>
      <c r="FI45" s="193">
        <f t="shared" si="116"/>
        <v>208.84446882735747</v>
      </c>
      <c r="FJ45" s="193">
        <f t="shared" si="116"/>
        <v>206.7187464288568</v>
      </c>
      <c r="FK45" s="193">
        <f t="shared" si="116"/>
        <v>204.62323862530988</v>
      </c>
      <c r="FL45" s="193">
        <f t="shared" si="116"/>
        <v>202.55754118557709</v>
      </c>
      <c r="FM45" s="193">
        <f t="shared" si="116"/>
        <v>200.52125434893617</v>
      </c>
      <c r="FN45" s="193">
        <f t="shared" si="116"/>
        <v>198.5139829340832</v>
      </c>
      <c r="FO45" s="193">
        <f t="shared" si="116"/>
        <v>196.53533642822299</v>
      </c>
      <c r="FP45" s="193">
        <f t="shared" si="116"/>
        <v>194.58492903391451</v>
      </c>
      <c r="FQ45" s="193">
        <f t="shared" si="116"/>
        <v>192.66237966371889</v>
      </c>
      <c r="FR45" s="193">
        <f t="shared" si="116"/>
        <v>190.76731188544443</v>
      </c>
      <c r="FS45" s="193">
        <f t="shared" si="116"/>
        <v>188.89935382704408</v>
      </c>
      <c r="FT45" s="193">
        <f t="shared" si="116"/>
        <v>187.05813804626789</v>
      </c>
      <c r="FU45" s="193">
        <f t="shared" si="116"/>
        <v>185.24330141407452</v>
      </c>
      <c r="FV45" s="193">
        <f t="shared" si="116"/>
        <v>183.45448504101498</v>
      </c>
      <c r="FW45" s="193">
        <f t="shared" si="116"/>
        <v>181.69133425357569</v>
      </c>
      <c r="FX45" s="193">
        <f t="shared" si="116"/>
        <v>179.95349860781727</v>
      </c>
      <c r="FY45" s="193">
        <f t="shared" si="116"/>
        <v>178.24063191500323</v>
      </c>
      <c r="GA45" s="193" t="s">
        <v>112</v>
      </c>
    </row>
    <row r="46" spans="1:183" s="55" customFormat="1" x14ac:dyDescent="0.25">
      <c r="A46" s="56" t="s">
        <v>71</v>
      </c>
      <c r="B46" s="58" t="s">
        <v>110</v>
      </c>
      <c r="C46" s="103">
        <f t="shared" ref="C46:H46" si="117">C47+C49+C51</f>
        <v>0.75605952177000058</v>
      </c>
      <c r="D46" s="103">
        <f t="shared" si="117"/>
        <v>0.99799856873640069</v>
      </c>
      <c r="E46" s="103">
        <f t="shared" si="117"/>
        <v>1.3173581107320491</v>
      </c>
      <c r="F46" s="103">
        <f t="shared" si="117"/>
        <v>1.7389127061663048</v>
      </c>
      <c r="G46" s="103">
        <f t="shared" si="117"/>
        <v>2.2953647721395227</v>
      </c>
      <c r="H46" s="103">
        <f t="shared" si="117"/>
        <v>3.02988149922417</v>
      </c>
      <c r="I46" s="111">
        <f>I47+I49+I51</f>
        <v>3.9994435789759053</v>
      </c>
      <c r="J46" s="55">
        <f t="shared" ref="J46:BU46" si="118">J47+J49+J51</f>
        <v>5.5169614001592908</v>
      </c>
      <c r="K46" s="55">
        <f t="shared" si="118"/>
        <v>7.5200849241213623</v>
      </c>
      <c r="L46" s="55">
        <f t="shared" si="118"/>
        <v>10.164207975751294</v>
      </c>
      <c r="M46" s="55">
        <f t="shared" si="118"/>
        <v>13.654450403902807</v>
      </c>
      <c r="N46" s="55">
        <f t="shared" si="118"/>
        <v>18.261570409062802</v>
      </c>
      <c r="O46" s="55">
        <f t="shared" si="118"/>
        <v>24.342968815873999</v>
      </c>
      <c r="P46" s="70">
        <f t="shared" si="118"/>
        <v>32.370414712864772</v>
      </c>
      <c r="Q46" s="55">
        <f t="shared" si="118"/>
        <v>42.545660264188776</v>
      </c>
      <c r="R46" s="55">
        <f t="shared" si="118"/>
        <v>55.976984391936455</v>
      </c>
      <c r="S46" s="55">
        <f t="shared" si="118"/>
        <v>73.706332240563398</v>
      </c>
      <c r="T46" s="55">
        <f t="shared" si="118"/>
        <v>97.109071400750977</v>
      </c>
      <c r="U46" s="55">
        <f t="shared" si="118"/>
        <v>128.00068709219855</v>
      </c>
      <c r="V46" s="55">
        <f t="shared" si="118"/>
        <v>168.77761980490936</v>
      </c>
      <c r="W46" s="70">
        <f t="shared" si="118"/>
        <v>222.60317098568765</v>
      </c>
      <c r="X46" s="55">
        <f t="shared" si="118"/>
        <v>229.63124453966554</v>
      </c>
      <c r="Y46" s="55">
        <f t="shared" si="118"/>
        <v>238.12159061532157</v>
      </c>
      <c r="Z46" s="55">
        <f t="shared" si="118"/>
        <v>248.5400073814107</v>
      </c>
      <c r="AA46" s="55">
        <f t="shared" si="118"/>
        <v>261.49981474565118</v>
      </c>
      <c r="AB46" s="55">
        <f t="shared" si="118"/>
        <v>277.80794218609691</v>
      </c>
      <c r="AC46" s="55">
        <f t="shared" si="118"/>
        <v>298.52494116456847</v>
      </c>
      <c r="AD46" s="70">
        <f t="shared" si="118"/>
        <v>325.04277033801907</v>
      </c>
      <c r="AE46" s="55">
        <f t="shared" si="118"/>
        <v>356.47788317442865</v>
      </c>
      <c r="AF46" s="55">
        <f t="shared" si="118"/>
        <v>383.81270811404727</v>
      </c>
      <c r="AG46" s="55">
        <f t="shared" si="118"/>
        <v>406.66440255481547</v>
      </c>
      <c r="AH46" s="55">
        <f t="shared" si="118"/>
        <v>423.44264446099123</v>
      </c>
      <c r="AI46" s="55">
        <f t="shared" si="118"/>
        <v>432.04972264990357</v>
      </c>
      <c r="AJ46" s="166">
        <f t="shared" si="118"/>
        <v>429.71930202820613</v>
      </c>
      <c r="AK46" s="70">
        <f t="shared" si="118"/>
        <v>412.80447402022583</v>
      </c>
      <c r="AL46" s="55">
        <f t="shared" si="118"/>
        <v>407.54228744543019</v>
      </c>
      <c r="AM46" s="55">
        <f t="shared" si="118"/>
        <v>404.92647198670716</v>
      </c>
      <c r="AN46" s="55">
        <f t="shared" si="118"/>
        <v>403.23489268947492</v>
      </c>
      <c r="AO46" s="55">
        <f t="shared" si="118"/>
        <v>401.38440141452895</v>
      </c>
      <c r="AP46" s="55">
        <f t="shared" si="118"/>
        <v>397.93035520952515</v>
      </c>
      <c r="AQ46" s="166">
        <f t="shared" si="118"/>
        <v>390.95216378737871</v>
      </c>
      <c r="AR46" s="70">
        <f t="shared" si="118"/>
        <v>377.90283962183037</v>
      </c>
      <c r="AS46" s="55">
        <f t="shared" si="118"/>
        <v>386.24147245566257</v>
      </c>
      <c r="AT46" s="55">
        <f t="shared" si="118"/>
        <v>391.13100485003167</v>
      </c>
      <c r="AU46" s="55">
        <f t="shared" si="118"/>
        <v>393.15791167262364</v>
      </c>
      <c r="AV46" s="55">
        <f t="shared" si="118"/>
        <v>392.75196665336949</v>
      </c>
      <c r="AW46" s="55">
        <f t="shared" si="118"/>
        <v>390.32613502683967</v>
      </c>
      <c r="AX46" s="166">
        <f t="shared" si="118"/>
        <v>386.29249782615426</v>
      </c>
      <c r="AY46" s="179">
        <f t="shared" si="118"/>
        <v>381.06054147889432</v>
      </c>
      <c r="AZ46" s="55">
        <f t="shared" si="118"/>
        <v>375.09122332391803</v>
      </c>
      <c r="BA46" s="55">
        <f t="shared" si="118"/>
        <v>369.40860595746352</v>
      </c>
      <c r="BB46" s="55">
        <f t="shared" si="118"/>
        <v>363.58933334545304</v>
      </c>
      <c r="BC46" s="55">
        <f t="shared" si="118"/>
        <v>357.40637748625818</v>
      </c>
      <c r="BD46" s="55">
        <f t="shared" si="118"/>
        <v>350.82040396568692</v>
      </c>
      <c r="BE46" s="166">
        <f t="shared" si="118"/>
        <v>344.00512277887253</v>
      </c>
      <c r="BF46" s="70">
        <f t="shared" si="118"/>
        <v>337.40331816005533</v>
      </c>
      <c r="BG46" s="55">
        <f t="shared" si="118"/>
        <v>336.51552630345515</v>
      </c>
      <c r="BH46" s="55">
        <f t="shared" si="118"/>
        <v>334.6520693985434</v>
      </c>
      <c r="BI46" s="55">
        <f t="shared" si="118"/>
        <v>332.00726339647878</v>
      </c>
      <c r="BJ46" s="55">
        <f t="shared" si="118"/>
        <v>328.74078774859487</v>
      </c>
      <c r="BK46" s="55">
        <f t="shared" si="118"/>
        <v>324.9927228606814</v>
      </c>
      <c r="BL46" s="166">
        <f t="shared" si="118"/>
        <v>320.90866311130736</v>
      </c>
      <c r="BM46" s="70">
        <f t="shared" si="118"/>
        <v>316.6723738890019</v>
      </c>
      <c r="BN46" s="55">
        <f t="shared" si="118"/>
        <v>312.54436478122619</v>
      </c>
      <c r="BO46" s="55">
        <f t="shared" si="118"/>
        <v>308.52130964889369</v>
      </c>
      <c r="BP46" s="55">
        <f t="shared" si="118"/>
        <v>304.5792008627256</v>
      </c>
      <c r="BQ46" s="55">
        <f t="shared" si="118"/>
        <v>300.72790334712357</v>
      </c>
      <c r="BR46" s="55">
        <f t="shared" si="118"/>
        <v>296.99546129662076</v>
      </c>
      <c r="BS46" s="55">
        <f t="shared" si="118"/>
        <v>293.41554824717889</v>
      </c>
      <c r="BT46" s="70">
        <f t="shared" si="118"/>
        <v>290.01351842406098</v>
      </c>
      <c r="BU46" s="55">
        <f t="shared" si="118"/>
        <v>286.79181139779371</v>
      </c>
      <c r="BV46" s="55">
        <f t="shared" ref="BV46:EG46" si="119">BV47+BV49+BV51</f>
        <v>283.40007394655117</v>
      </c>
      <c r="BW46" s="55">
        <f t="shared" si="119"/>
        <v>279.90905195129244</v>
      </c>
      <c r="BX46" s="55">
        <f t="shared" si="119"/>
        <v>276.38503558832014</v>
      </c>
      <c r="BY46" s="55">
        <f t="shared" si="119"/>
        <v>272.88982076969063</v>
      </c>
      <c r="BZ46" s="55">
        <f t="shared" si="119"/>
        <v>269.4789137142705</v>
      </c>
      <c r="CA46" s="70">
        <f t="shared" si="119"/>
        <v>266.19619584357463</v>
      </c>
      <c r="CB46" s="55">
        <f t="shared" si="119"/>
        <v>263.06360060459366</v>
      </c>
      <c r="CC46" s="55">
        <f t="shared" si="119"/>
        <v>259.93694581810678</v>
      </c>
      <c r="CD46" s="55">
        <f t="shared" si="119"/>
        <v>256.81760202602544</v>
      </c>
      <c r="CE46" s="55">
        <f t="shared" si="119"/>
        <v>253.71018087067134</v>
      </c>
      <c r="CF46" s="55">
        <f t="shared" si="119"/>
        <v>250.62090727809746</v>
      </c>
      <c r="CG46" s="55">
        <f t="shared" si="119"/>
        <v>247.55638795440149</v>
      </c>
      <c r="CH46" s="70">
        <f t="shared" si="119"/>
        <v>244.52242598099076</v>
      </c>
      <c r="CI46" s="55">
        <f t="shared" si="119"/>
        <v>241.52243965192142</v>
      </c>
      <c r="CJ46" s="55">
        <f t="shared" si="119"/>
        <v>238.55491088180096</v>
      </c>
      <c r="CK46" s="55">
        <f t="shared" si="119"/>
        <v>235.62986827894522</v>
      </c>
      <c r="CL46" s="55">
        <f t="shared" si="119"/>
        <v>232.75310688392764</v>
      </c>
      <c r="CM46" s="55">
        <f t="shared" si="119"/>
        <v>229.92597504762549</v>
      </c>
      <c r="CN46" s="55">
        <f t="shared" si="119"/>
        <v>227.14540176808978</v>
      </c>
      <c r="CO46" s="70">
        <f t="shared" si="119"/>
        <v>224.40423954717286</v>
      </c>
      <c r="CP46" s="55">
        <f t="shared" si="119"/>
        <v>221.69220587159671</v>
      </c>
      <c r="CQ46" s="55">
        <f t="shared" si="119"/>
        <v>218.99773950531113</v>
      </c>
      <c r="CR46" s="55">
        <f t="shared" si="119"/>
        <v>216.32757643324632</v>
      </c>
      <c r="CS46" s="55">
        <f t="shared" si="119"/>
        <v>213.68753352676518</v>
      </c>
      <c r="CT46" s="55">
        <f t="shared" si="119"/>
        <v>211.08198339636377</v>
      </c>
      <c r="CU46" s="55">
        <f t="shared" si="119"/>
        <v>208.51343131082683</v>
      </c>
      <c r="CV46" s="70">
        <f t="shared" si="119"/>
        <v>205.98223218772844</v>
      </c>
      <c r="CW46" s="55">
        <f t="shared" si="119"/>
        <v>203.48656368795449</v>
      </c>
      <c r="CX46" s="55">
        <f t="shared" si="119"/>
        <v>201.02286541747446</v>
      </c>
      <c r="CY46" s="55">
        <f t="shared" si="119"/>
        <v>198.59048686208303</v>
      </c>
      <c r="CZ46" s="55">
        <f t="shared" si="119"/>
        <v>196.18865547316165</v>
      </c>
      <c r="DA46" s="55">
        <f t="shared" si="119"/>
        <v>193.81660417237268</v>
      </c>
      <c r="DB46" s="55">
        <f t="shared" si="119"/>
        <v>191.47370272603479</v>
      </c>
      <c r="DC46" s="55">
        <f t="shared" si="119"/>
        <v>189.15957763498722</v>
      </c>
      <c r="DD46" s="70">
        <f t="shared" si="119"/>
        <v>186.87421236292684</v>
      </c>
      <c r="DE46" s="55">
        <f t="shared" si="119"/>
        <v>184.61802291174752</v>
      </c>
      <c r="DF46" s="55">
        <f t="shared" si="119"/>
        <v>182.39191668068642</v>
      </c>
      <c r="DG46" s="55">
        <f t="shared" si="119"/>
        <v>180.19603608496627</v>
      </c>
      <c r="DH46" s="55">
        <f t="shared" si="119"/>
        <v>178.0299147521981</v>
      </c>
      <c r="DI46" s="55">
        <f t="shared" si="119"/>
        <v>175.89268766889793</v>
      </c>
      <c r="DJ46" s="55">
        <f t="shared" si="119"/>
        <v>173.78334204525623</v>
      </c>
      <c r="DK46" s="70">
        <f t="shared" si="119"/>
        <v>171.7009899473893</v>
      </c>
      <c r="DL46" s="55">
        <f t="shared" si="119"/>
        <v>169.64512804811474</v>
      </c>
      <c r="DM46" s="55">
        <f t="shared" si="119"/>
        <v>167.61582735388956</v>
      </c>
      <c r="DN46" s="55">
        <f t="shared" si="119"/>
        <v>165.61311237136604</v>
      </c>
      <c r="DO46" s="55">
        <f t="shared" si="119"/>
        <v>163.63692361734292</v>
      </c>
      <c r="DP46" s="55">
        <f t="shared" si="119"/>
        <v>161.68709916291328</v>
      </c>
      <c r="DQ46" s="55">
        <f t="shared" si="119"/>
        <v>159.76337739376538</v>
      </c>
      <c r="DR46" s="55">
        <f t="shared" si="119"/>
        <v>157.86542194921452</v>
      </c>
      <c r="DS46" s="55">
        <f t="shared" si="119"/>
        <v>155.99286553456469</v>
      </c>
      <c r="DT46" s="55">
        <f t="shared" si="119"/>
        <v>154.1453609509262</v>
      </c>
      <c r="DU46" s="55">
        <f t="shared" si="119"/>
        <v>152.32252197634014</v>
      </c>
      <c r="DV46" s="55">
        <f t="shared" si="119"/>
        <v>150.52397379244053</v>
      </c>
      <c r="DW46" s="55">
        <f t="shared" si="119"/>
        <v>148.74938630033199</v>
      </c>
      <c r="DX46" s="55">
        <f t="shared" si="119"/>
        <v>146.99848832970747</v>
      </c>
      <c r="DY46" s="55">
        <f t="shared" si="119"/>
        <v>145.27106223374281</v>
      </c>
      <c r="DZ46" s="55">
        <f t="shared" si="119"/>
        <v>143.56691992670247</v>
      </c>
      <c r="EA46" s="55">
        <f t="shared" si="119"/>
        <v>141.88586354139593</v>
      </c>
      <c r="EB46" s="55">
        <f t="shared" si="119"/>
        <v>140.22763638792796</v>
      </c>
      <c r="EC46" s="55">
        <f t="shared" si="119"/>
        <v>138.59194187467975</v>
      </c>
      <c r="ED46" s="55">
        <f t="shared" si="119"/>
        <v>136.97846559510751</v>
      </c>
      <c r="EE46" s="55">
        <f t="shared" si="119"/>
        <v>135.3868963461461</v>
      </c>
      <c r="EF46" s="55">
        <f t="shared" si="119"/>
        <v>133.81694185619034</v>
      </c>
      <c r="EG46" s="55">
        <f t="shared" si="119"/>
        <v>132.26833537808389</v>
      </c>
      <c r="EH46" s="55">
        <f t="shared" ref="EH46:FY46" si="120">EH47+EH49+EH51</f>
        <v>130.74083051410031</v>
      </c>
      <c r="EI46" s="55">
        <f t="shared" si="120"/>
        <v>129.23418418054874</v>
      </c>
      <c r="EJ46" s="55">
        <f t="shared" si="120"/>
        <v>127.74815521285814</v>
      </c>
      <c r="EK46" s="55">
        <f t="shared" si="120"/>
        <v>126.28250222942626</v>
      </c>
      <c r="EL46" s="55">
        <f t="shared" si="120"/>
        <v>124.83698170457046</v>
      </c>
      <c r="EM46" s="55">
        <f t="shared" si="120"/>
        <v>123.41134688968302</v>
      </c>
      <c r="EN46" s="55">
        <f t="shared" si="120"/>
        <v>122.00534784422636</v>
      </c>
      <c r="EO46" s="55">
        <f t="shared" si="120"/>
        <v>120.61873250275471</v>
      </c>
      <c r="EP46" s="55">
        <f t="shared" si="120"/>
        <v>119.2512485565298</v>
      </c>
      <c r="EQ46" s="55">
        <f t="shared" si="120"/>
        <v>117.90264865576728</v>
      </c>
      <c r="ER46" s="55">
        <f t="shared" si="120"/>
        <v>116.57269295601476</v>
      </c>
      <c r="ES46" s="55">
        <f t="shared" si="120"/>
        <v>115.26114915708574</v>
      </c>
      <c r="ET46" s="55">
        <f t="shared" si="120"/>
        <v>113.96779060526549</v>
      </c>
      <c r="EU46" s="55">
        <f t="shared" si="120"/>
        <v>112.69239338411785</v>
      </c>
      <c r="EV46" s="55">
        <f t="shared" si="120"/>
        <v>111.4347335740697</v>
      </c>
      <c r="EW46" s="55">
        <f t="shared" si="120"/>
        <v>110.19458595060277</v>
      </c>
      <c r="EX46" s="55">
        <f t="shared" si="120"/>
        <v>108.97172523503394</v>
      </c>
      <c r="EY46" s="55">
        <f t="shared" si="120"/>
        <v>107.76592742074546</v>
      </c>
      <c r="EZ46" s="55">
        <f t="shared" si="120"/>
        <v>106.57697090613071</v>
      </c>
      <c r="FA46" s="55">
        <f t="shared" si="120"/>
        <v>105.40463722293565</v>
      </c>
      <c r="FB46" s="55">
        <f t="shared" si="120"/>
        <v>104.24871126529769</v>
      </c>
      <c r="FC46" s="55">
        <f t="shared" si="120"/>
        <v>103.10898108941403</v>
      </c>
      <c r="FD46" s="55">
        <f t="shared" si="120"/>
        <v>101.98523753292599</v>
      </c>
      <c r="FE46" s="55">
        <f t="shared" si="120"/>
        <v>100.87727403495889</v>
      </c>
      <c r="FF46" s="55">
        <f t="shared" si="120"/>
        <v>99.784886255510045</v>
      </c>
      <c r="FG46" s="55">
        <f t="shared" si="120"/>
        <v>98.707871696001845</v>
      </c>
      <c r="FH46" s="55">
        <f t="shared" si="120"/>
        <v>97.64602946521272</v>
      </c>
      <c r="FI46" s="55">
        <f t="shared" si="120"/>
        <v>96.599160262069447</v>
      </c>
      <c r="FJ46" s="55">
        <f t="shared" si="120"/>
        <v>95.567066570546814</v>
      </c>
      <c r="FK46" s="55">
        <f t="shared" si="120"/>
        <v>94.549552992072734</v>
      </c>
      <c r="FL46" s="55">
        <f t="shared" si="120"/>
        <v>93.546426584735286</v>
      </c>
      <c r="FM46" s="55">
        <f t="shared" si="120"/>
        <v>92.557496971994169</v>
      </c>
      <c r="FN46" s="55">
        <f t="shared" si="120"/>
        <v>91.582576264979267</v>
      </c>
      <c r="FO46" s="55">
        <f t="shared" si="120"/>
        <v>90.621478874781545</v>
      </c>
      <c r="FP46" s="55">
        <f t="shared" si="120"/>
        <v>89.674021303740659</v>
      </c>
      <c r="FQ46" s="55">
        <f t="shared" si="120"/>
        <v>88.7400219939896</v>
      </c>
      <c r="FR46" s="55">
        <f t="shared" si="120"/>
        <v>87.819301276439049</v>
      </c>
      <c r="FS46" s="55">
        <f t="shared" si="120"/>
        <v>86.911681407773074</v>
      </c>
      <c r="FT46" s="55">
        <f t="shared" si="120"/>
        <v>86.016986617496883</v>
      </c>
      <c r="FU46" s="55">
        <f t="shared" si="120"/>
        <v>85.135043156102014</v>
      </c>
      <c r="FV46" s="55">
        <f t="shared" si="120"/>
        <v>84.265679332759305</v>
      </c>
      <c r="FW46" s="55">
        <f t="shared" si="120"/>
        <v>83.408725533542579</v>
      </c>
      <c r="FX46" s="55">
        <f t="shared" si="120"/>
        <v>82.564014216745392</v>
      </c>
      <c r="FY46" s="55">
        <f t="shared" si="120"/>
        <v>81.731379887278749</v>
      </c>
      <c r="GA46" s="56" t="s">
        <v>71</v>
      </c>
    </row>
    <row r="47" spans="1:183" x14ac:dyDescent="0.25">
      <c r="A47" t="s">
        <v>95</v>
      </c>
      <c r="B47" s="60"/>
      <c r="C47" s="109">
        <f t="shared" ref="C47:G52" si="121">D47/(1+$V$6)</f>
        <v>0.67148962470392226</v>
      </c>
      <c r="D47" s="109">
        <f t="shared" si="121"/>
        <v>0.88636630460917742</v>
      </c>
      <c r="E47" s="109">
        <f t="shared" si="121"/>
        <v>1.1700035220841143</v>
      </c>
      <c r="F47" s="109">
        <f t="shared" si="121"/>
        <v>1.544404649151031</v>
      </c>
      <c r="G47" s="109">
        <f t="shared" si="121"/>
        <v>2.0386141368793611</v>
      </c>
      <c r="H47" s="109">
        <f>I47/(1+$V$6)</f>
        <v>2.6909706606807569</v>
      </c>
      <c r="I47" s="82">
        <f>V9*AJ6</f>
        <v>3.5520812720985995</v>
      </c>
      <c r="J47" s="83">
        <f t="shared" ref="J47:BU47" si="122">I47-C48+J48</f>
        <v>4.8998554127408402</v>
      </c>
      <c r="K47" s="83">
        <f t="shared" si="122"/>
        <v>6.6789172783885986</v>
      </c>
      <c r="L47" s="83">
        <f t="shared" si="122"/>
        <v>9.0272789410436385</v>
      </c>
      <c r="M47" s="83">
        <f t="shared" si="122"/>
        <v>12.127116335748294</v>
      </c>
      <c r="N47" s="83">
        <f t="shared" si="122"/>
        <v>16.218901696758437</v>
      </c>
      <c r="O47" s="83">
        <f t="shared" si="122"/>
        <v>21.620058373291826</v>
      </c>
      <c r="P47" s="105">
        <f t="shared" si="122"/>
        <v>28.749585186315901</v>
      </c>
      <c r="Q47" s="83">
        <f t="shared" si="122"/>
        <v>37.786667082372404</v>
      </c>
      <c r="R47" s="83">
        <f t="shared" si="122"/>
        <v>49.715615185166982</v>
      </c>
      <c r="S47" s="83">
        <f t="shared" si="122"/>
        <v>65.461826680855836</v>
      </c>
      <c r="T47" s="83">
        <f t="shared" si="122"/>
        <v>86.246825855165127</v>
      </c>
      <c r="U47" s="83">
        <f t="shared" si="122"/>
        <v>113.68302476525338</v>
      </c>
      <c r="V47" s="83">
        <f t="shared" si="122"/>
        <v>149.89880732656988</v>
      </c>
      <c r="W47" s="105">
        <f t="shared" si="122"/>
        <v>197.70364030750764</v>
      </c>
      <c r="X47" s="83">
        <f t="shared" si="122"/>
        <v>204.90970627604813</v>
      </c>
      <c r="Y47" s="83">
        <f t="shared" si="122"/>
        <v>213.68778950174789</v>
      </c>
      <c r="Z47" s="83">
        <f t="shared" si="122"/>
        <v>224.53884549516806</v>
      </c>
      <c r="AA47" s="83">
        <f t="shared" si="122"/>
        <v>238.12262985917343</v>
      </c>
      <c r="AB47" s="83">
        <f t="shared" si="122"/>
        <v>255.30741558015598</v>
      </c>
      <c r="AC47" s="83">
        <f t="shared" si="122"/>
        <v>277.23481132831927</v>
      </c>
      <c r="AD47" s="105">
        <f t="shared" si="122"/>
        <v>305.40391652412973</v>
      </c>
      <c r="AE47" s="83">
        <f t="shared" si="122"/>
        <v>334.96141876406011</v>
      </c>
      <c r="AF47" s="83">
        <f t="shared" si="122"/>
        <v>360.64290684848982</v>
      </c>
      <c r="AG47" s="83">
        <f t="shared" si="122"/>
        <v>382.14759223623736</v>
      </c>
      <c r="AH47" s="83">
        <f t="shared" si="122"/>
        <v>397.99346481968382</v>
      </c>
      <c r="AI47" s="83">
        <f t="shared" si="122"/>
        <v>406.2257872017787</v>
      </c>
      <c r="AJ47" s="161">
        <f t="shared" si="122"/>
        <v>404.26695372310246</v>
      </c>
      <c r="AK47" s="105">
        <f t="shared" si="122"/>
        <v>388.71918539495078</v>
      </c>
      <c r="AL47" s="83">
        <f t="shared" si="122"/>
        <v>384.05682314408574</v>
      </c>
      <c r="AM47" s="83">
        <f t="shared" si="122"/>
        <v>381.90081266559395</v>
      </c>
      <c r="AN47" s="83">
        <f t="shared" si="122"/>
        <v>380.57801123870507</v>
      </c>
      <c r="AO47" s="83">
        <f t="shared" si="122"/>
        <v>379.06321823781406</v>
      </c>
      <c r="AP47" s="83">
        <f t="shared" si="122"/>
        <v>375.9893428325239</v>
      </c>
      <c r="AQ47" s="161">
        <f t="shared" si="122"/>
        <v>369.53916964826448</v>
      </c>
      <c r="AR47" s="105">
        <f t="shared" si="122"/>
        <v>357.30308181765253</v>
      </c>
      <c r="AS47" s="83">
        <f t="shared" si="122"/>
        <v>365.25576809073249</v>
      </c>
      <c r="AT47" s="83">
        <f t="shared" si="122"/>
        <v>370.02677592955177</v>
      </c>
      <c r="AU47" s="83">
        <f t="shared" si="122"/>
        <v>372.1424775998351</v>
      </c>
      <c r="AV47" s="83">
        <f t="shared" si="122"/>
        <v>371.98115747925084</v>
      </c>
      <c r="AW47" s="83">
        <f t="shared" si="122"/>
        <v>369.91775584073565</v>
      </c>
      <c r="AX47" s="161">
        <f t="shared" si="122"/>
        <v>366.32134939476919</v>
      </c>
      <c r="AY47" s="105">
        <f t="shared" si="122"/>
        <v>361.55194471322932</v>
      </c>
      <c r="AZ47" s="83">
        <f t="shared" si="122"/>
        <v>356.04690784408774</v>
      </c>
      <c r="BA47" s="83">
        <f t="shared" si="122"/>
        <v>350.71722382325902</v>
      </c>
      <c r="BB47" s="83">
        <f t="shared" si="122"/>
        <v>345.19207125966005</v>
      </c>
      <c r="BC47" s="83">
        <f t="shared" si="122"/>
        <v>339.28260841703343</v>
      </c>
      <c r="BD47" s="83">
        <f t="shared" si="122"/>
        <v>332.96181904839665</v>
      </c>
      <c r="BE47" s="161">
        <f t="shared" si="122"/>
        <v>326.40505839992943</v>
      </c>
      <c r="BF47" s="105">
        <f t="shared" si="122"/>
        <v>320.04330611298872</v>
      </c>
      <c r="BG47" s="83">
        <f t="shared" si="122"/>
        <v>319.14279952784614</v>
      </c>
      <c r="BH47" s="83">
        <f t="shared" si="122"/>
        <v>317.34579620168267</v>
      </c>
      <c r="BI47" s="83">
        <f t="shared" si="122"/>
        <v>314.82315396499155</v>
      </c>
      <c r="BJ47" s="83">
        <f t="shared" si="122"/>
        <v>311.71977038681587</v>
      </c>
      <c r="BK47" s="83">
        <f t="shared" si="122"/>
        <v>308.16436796494025</v>
      </c>
      <c r="BL47" s="161">
        <f t="shared" si="122"/>
        <v>304.29371798048498</v>
      </c>
      <c r="BM47" s="105">
        <f t="shared" si="122"/>
        <v>300.28417973101131</v>
      </c>
      <c r="BN47" s="83">
        <f t="shared" si="122"/>
        <v>296.39222540622734</v>
      </c>
      <c r="BO47" s="83">
        <f t="shared" si="122"/>
        <v>292.57428711726055</v>
      </c>
      <c r="BP47" s="83">
        <f t="shared" si="122"/>
        <v>288.81664361744822</v>
      </c>
      <c r="BQ47" s="83">
        <f t="shared" si="122"/>
        <v>285.13279933238965</v>
      </c>
      <c r="BR47" s="83">
        <f t="shared" si="122"/>
        <v>281.55239742119835</v>
      </c>
      <c r="BS47" s="83">
        <f t="shared" si="122"/>
        <v>278.10969245338038</v>
      </c>
      <c r="BT47" s="105">
        <f t="shared" si="122"/>
        <v>274.83071868255018</v>
      </c>
      <c r="BU47" s="83">
        <f t="shared" si="122"/>
        <v>271.71993752863466</v>
      </c>
      <c r="BV47" s="83">
        <f t="shared" ref="BV47:EG47" si="123">BU47-BO48+BV48</f>
        <v>268.4567004551954</v>
      </c>
      <c r="BW47" s="83">
        <f t="shared" si="123"/>
        <v>265.10581600962445</v>
      </c>
      <c r="BX47" s="83">
        <f t="shared" si="123"/>
        <v>261.72883365860304</v>
      </c>
      <c r="BY47" s="83">
        <f t="shared" si="123"/>
        <v>258.38365261054827</v>
      </c>
      <c r="BZ47" s="83">
        <f t="shared" si="123"/>
        <v>255.12250995383189</v>
      </c>
      <c r="CA47" s="105">
        <f t="shared" si="123"/>
        <v>251.98662973458397</v>
      </c>
      <c r="CB47" s="83">
        <f t="shared" si="123"/>
        <v>248.99613147810953</v>
      </c>
      <c r="CC47" s="83">
        <f t="shared" si="123"/>
        <v>246.0063941538005</v>
      </c>
      <c r="CD47" s="83">
        <f t="shared" si="123"/>
        <v>243.02036970710427</v>
      </c>
      <c r="CE47" s="83">
        <f t="shared" si="123"/>
        <v>240.04373103423919</v>
      </c>
      <c r="CF47" s="83">
        <f t="shared" si="123"/>
        <v>237.08344155568136</v>
      </c>
      <c r="CG47" s="83">
        <f t="shared" si="123"/>
        <v>234.14665159576725</v>
      </c>
      <c r="CH47" s="105">
        <f t="shared" si="123"/>
        <v>231.23958059019844</v>
      </c>
      <c r="CI47" s="83">
        <f t="shared" si="123"/>
        <v>228.36595469194251</v>
      </c>
      <c r="CJ47" s="83">
        <f t="shared" si="123"/>
        <v>225.52444778330661</v>
      </c>
      <c r="CK47" s="83">
        <f t="shared" si="123"/>
        <v>222.72409468777758</v>
      </c>
      <c r="CL47" s="83">
        <f t="shared" si="123"/>
        <v>219.97008193278251</v>
      </c>
      <c r="CM47" s="83">
        <f t="shared" si="123"/>
        <v>217.26348818057491</v>
      </c>
      <c r="CN47" s="83">
        <f t="shared" si="123"/>
        <v>214.60127550269311</v>
      </c>
      <c r="CO47" s="105">
        <f t="shared" si="123"/>
        <v>211.97659474396113</v>
      </c>
      <c r="CP47" s="83">
        <f t="shared" si="123"/>
        <v>209.37966867273428</v>
      </c>
      <c r="CQ47" s="83">
        <f t="shared" si="123"/>
        <v>206.79954442594689</v>
      </c>
      <c r="CR47" s="83">
        <f t="shared" si="123"/>
        <v>204.24284250047791</v>
      </c>
      <c r="CS47" s="83">
        <f t="shared" si="123"/>
        <v>201.71520980831642</v>
      </c>
      <c r="CT47" s="83">
        <f t="shared" si="123"/>
        <v>199.2208363414515</v>
      </c>
      <c r="CU47" s="83">
        <f t="shared" si="123"/>
        <v>196.76206568848377</v>
      </c>
      <c r="CV47" s="105">
        <f t="shared" si="123"/>
        <v>194.33913853234793</v>
      </c>
      <c r="CW47" s="83">
        <f t="shared" si="123"/>
        <v>191.95018403386081</v>
      </c>
      <c r="CX47" s="83">
        <f t="shared" si="123"/>
        <v>189.59166415323585</v>
      </c>
      <c r="CY47" s="83">
        <f t="shared" si="123"/>
        <v>187.2630038416537</v>
      </c>
      <c r="CZ47" s="83">
        <f t="shared" si="123"/>
        <v>184.96352621149404</v>
      </c>
      <c r="DA47" s="83">
        <f t="shared" si="123"/>
        <v>182.69256134757251</v>
      </c>
      <c r="DB47" s="83">
        <f t="shared" si="123"/>
        <v>180.44956093371985</v>
      </c>
      <c r="DC47" s="83">
        <f t="shared" si="123"/>
        <v>178.23420397438539</v>
      </c>
      <c r="DD47" s="105">
        <f t="shared" si="123"/>
        <v>176.04648631130868</v>
      </c>
      <c r="DE47" s="83">
        <f t="shared" si="123"/>
        <v>173.88679074851433</v>
      </c>
      <c r="DF47" s="83">
        <f t="shared" si="123"/>
        <v>171.75594815167989</v>
      </c>
      <c r="DG47" s="83">
        <f t="shared" si="123"/>
        <v>169.65406299245186</v>
      </c>
      <c r="DH47" s="83">
        <f t="shared" si="123"/>
        <v>167.58066574961197</v>
      </c>
      <c r="DI47" s="83">
        <f t="shared" si="123"/>
        <v>165.53491569199579</v>
      </c>
      <c r="DJ47" s="83">
        <f t="shared" si="123"/>
        <v>163.51584135156276</v>
      </c>
      <c r="DK47" s="105">
        <f t="shared" si="123"/>
        <v>161.52260054709856</v>
      </c>
      <c r="DL47" s="83">
        <f t="shared" si="123"/>
        <v>159.55472676279882</v>
      </c>
      <c r="DM47" s="83">
        <f t="shared" si="123"/>
        <v>157.61230731687164</v>
      </c>
      <c r="DN47" s="83">
        <f t="shared" si="123"/>
        <v>155.69537439614416</v>
      </c>
      <c r="DO47" s="83">
        <f t="shared" si="123"/>
        <v>153.80387093718514</v>
      </c>
      <c r="DP47" s="83">
        <f t="shared" si="123"/>
        <v>151.93763545282587</v>
      </c>
      <c r="DQ47" s="83">
        <f t="shared" si="123"/>
        <v>150.09640770931287</v>
      </c>
      <c r="DR47" s="83">
        <f t="shared" si="123"/>
        <v>148.27985592810882</v>
      </c>
      <c r="DS47" s="83">
        <f t="shared" si="123"/>
        <v>146.48762197251884</v>
      </c>
      <c r="DT47" s="83">
        <f t="shared" si="123"/>
        <v>144.7193727779316</v>
      </c>
      <c r="DU47" s="83">
        <f t="shared" si="123"/>
        <v>142.97474090581011</v>
      </c>
      <c r="DV47" s="83">
        <f t="shared" si="123"/>
        <v>141.25337110560244</v>
      </c>
      <c r="DW47" s="83">
        <f t="shared" si="123"/>
        <v>139.55495078589848</v>
      </c>
      <c r="DX47" s="83">
        <f t="shared" si="123"/>
        <v>137.87922259045405</v>
      </c>
      <c r="DY47" s="83">
        <f t="shared" si="123"/>
        <v>136.22597868139221</v>
      </c>
      <c r="DZ47" s="83">
        <f t="shared" si="123"/>
        <v>134.59503779030857</v>
      </c>
      <c r="EA47" s="83">
        <f t="shared" si="123"/>
        <v>132.98620805149716</v>
      </c>
      <c r="EB47" s="83">
        <f t="shared" si="123"/>
        <v>131.39924089290713</v>
      </c>
      <c r="EC47" s="83">
        <f t="shared" si="123"/>
        <v>129.83384997512772</v>
      </c>
      <c r="ED47" s="83">
        <f t="shared" si="123"/>
        <v>128.28973281738936</v>
      </c>
      <c r="EE47" s="83">
        <f t="shared" si="123"/>
        <v>126.76659106542995</v>
      </c>
      <c r="EF47" s="83">
        <f t="shared" si="123"/>
        <v>125.26414539139307</v>
      </c>
      <c r="EG47" s="83">
        <f t="shared" si="123"/>
        <v>123.78214140245154</v>
      </c>
      <c r="EH47" s="83">
        <f t="shared" ref="EH47:FY47" si="124">EG47-EA48+EH48</f>
        <v>122.32034412512814</v>
      </c>
      <c r="EI47" s="83">
        <f t="shared" si="124"/>
        <v>120.87852109705489</v>
      </c>
      <c r="EJ47" s="83">
        <f t="shared" si="124"/>
        <v>119.4564410632216</v>
      </c>
      <c r="EK47" s="83">
        <f t="shared" si="124"/>
        <v>118.05387210771926</v>
      </c>
      <c r="EL47" s="83">
        <f t="shared" si="124"/>
        <v>116.67058006163509</v>
      </c>
      <c r="EM47" s="83">
        <f t="shared" si="124"/>
        <v>115.30632772795941</v>
      </c>
      <c r="EN47" s="83">
        <f t="shared" si="124"/>
        <v>113.96087510628672</v>
      </c>
      <c r="EO47" s="83">
        <f t="shared" si="124"/>
        <v>112.63398049055721</v>
      </c>
      <c r="EP47" s="83">
        <f t="shared" si="124"/>
        <v>111.32540219662093</v>
      </c>
      <c r="EQ47" s="83">
        <f t="shared" si="124"/>
        <v>110.03490343555984</v>
      </c>
      <c r="ER47" s="83">
        <f t="shared" si="124"/>
        <v>108.76225463506435</v>
      </c>
      <c r="ES47" s="83">
        <f t="shared" si="124"/>
        <v>107.50723337989794</v>
      </c>
      <c r="ET47" s="83">
        <f t="shared" si="124"/>
        <v>106.26962253711717</v>
      </c>
      <c r="EU47" s="83">
        <f t="shared" si="124"/>
        <v>105.04920746027518</v>
      </c>
      <c r="EV47" s="83">
        <f t="shared" si="124"/>
        <v>103.84577339952773</v>
      </c>
      <c r="EW47" s="83">
        <f t="shared" si="124"/>
        <v>102.65910432013496</v>
      </c>
      <c r="EX47" s="83">
        <f t="shared" si="124"/>
        <v>101.48898417606408</v>
      </c>
      <c r="EY47" s="83">
        <f t="shared" si="124"/>
        <v>100.33519822360036</v>
      </c>
      <c r="EZ47" s="83">
        <f t="shared" si="124"/>
        <v>99.197534115703704</v>
      </c>
      <c r="FA47" s="83">
        <f t="shared" si="124"/>
        <v>98.075782579898075</v>
      </c>
      <c r="FB47" s="83">
        <f t="shared" si="124"/>
        <v>96.969737599839505</v>
      </c>
      <c r="FC47" s="83">
        <f t="shared" si="124"/>
        <v>95.879196182156605</v>
      </c>
      <c r="FD47" s="83">
        <f t="shared" si="124"/>
        <v>94.803957962924613</v>
      </c>
      <c r="FE47" s="83">
        <f t="shared" si="124"/>
        <v>93.7438250321986</v>
      </c>
      <c r="FF47" s="83">
        <f t="shared" si="124"/>
        <v>92.698601579495374</v>
      </c>
      <c r="FG47" s="83">
        <f t="shared" si="124"/>
        <v>91.668093547536898</v>
      </c>
      <c r="FH47" s="83">
        <f t="shared" si="124"/>
        <v>90.652108426039945</v>
      </c>
      <c r="FI47" s="83">
        <f t="shared" si="124"/>
        <v>89.650455248674646</v>
      </c>
      <c r="FJ47" s="83">
        <f t="shared" si="124"/>
        <v>88.662944785466749</v>
      </c>
      <c r="FK47" s="83">
        <f t="shared" si="124"/>
        <v>87.689389858996947</v>
      </c>
      <c r="FL47" s="83">
        <f t="shared" si="124"/>
        <v>86.729605662150263</v>
      </c>
      <c r="FM47" s="83">
        <f t="shared" si="124"/>
        <v>85.783409852575517</v>
      </c>
      <c r="FN47" s="83">
        <f t="shared" si="124"/>
        <v>84.850622469584977</v>
      </c>
      <c r="FO47" s="83">
        <f t="shared" si="124"/>
        <v>83.931065749049608</v>
      </c>
      <c r="FP47" s="83">
        <f t="shared" si="124"/>
        <v>83.02456392252148</v>
      </c>
      <c r="FQ47" s="83">
        <f t="shared" si="124"/>
        <v>82.130943075127632</v>
      </c>
      <c r="FR47" s="83">
        <f t="shared" si="124"/>
        <v>81.250031102019136</v>
      </c>
      <c r="FS47" s="83">
        <f t="shared" si="124"/>
        <v>80.381657749185749</v>
      </c>
      <c r="FT47" s="83">
        <f t="shared" si="124"/>
        <v>79.525654661564118</v>
      </c>
      <c r="FU47" s="83">
        <f t="shared" si="124"/>
        <v>78.681855429598315</v>
      </c>
      <c r="FV47" s="83">
        <f t="shared" si="124"/>
        <v>77.850095623627013</v>
      </c>
      <c r="FW47" s="83">
        <f t="shared" si="124"/>
        <v>77.030212808457989</v>
      </c>
      <c r="FX47" s="83">
        <f t="shared" si="124"/>
        <v>76.222046535983495</v>
      </c>
      <c r="FY47" s="83">
        <f t="shared" si="124"/>
        <v>75.425438318689785</v>
      </c>
      <c r="GA47" t="s">
        <v>95</v>
      </c>
    </row>
    <row r="48" spans="1:183" s="95" customFormat="1" x14ac:dyDescent="0.25">
      <c r="A48" s="87" t="s">
        <v>121</v>
      </c>
      <c r="B48" s="94"/>
      <c r="C48" s="88">
        <f t="shared" si="121"/>
        <v>0.16278536356458723</v>
      </c>
      <c r="D48" s="89">
        <f t="shared" ref="D48:H48" si="125">D47-C47</f>
        <v>0.21487667990525516</v>
      </c>
      <c r="E48" s="89">
        <f t="shared" si="125"/>
        <v>0.28363721747493686</v>
      </c>
      <c r="F48" s="89">
        <f t="shared" si="125"/>
        <v>0.37440112706691675</v>
      </c>
      <c r="G48" s="89">
        <f t="shared" si="125"/>
        <v>0.49420948772833007</v>
      </c>
      <c r="H48" s="89">
        <f t="shared" si="125"/>
        <v>0.65235652380139575</v>
      </c>
      <c r="I48" s="89">
        <f>I47-H47</f>
        <v>0.86111061141784262</v>
      </c>
      <c r="J48" s="87">
        <f t="shared" ref="J48:P48" si="126">C33*(1-$F$6)</f>
        <v>1.5105595042068283</v>
      </c>
      <c r="K48" s="87">
        <f t="shared" si="126"/>
        <v>1.9939385455530134</v>
      </c>
      <c r="L48" s="87">
        <f t="shared" si="126"/>
        <v>2.6319988801299776</v>
      </c>
      <c r="M48" s="87">
        <f t="shared" si="126"/>
        <v>3.474238521771571</v>
      </c>
      <c r="N48" s="87">
        <f t="shared" si="126"/>
        <v>4.5859948487384745</v>
      </c>
      <c r="O48" s="87">
        <f t="shared" si="126"/>
        <v>6.053513200334784</v>
      </c>
      <c r="P48" s="96">
        <f t="shared" si="126"/>
        <v>7.9906374244419176</v>
      </c>
      <c r="Q48" s="87">
        <f>J33*(1-$F$6)</f>
        <v>10.547641400263329</v>
      </c>
      <c r="R48" s="87">
        <f t="shared" ref="R48:CC48" si="127">K33*(1-$F$6)</f>
        <v>13.922886648347594</v>
      </c>
      <c r="S48" s="87">
        <f t="shared" si="127"/>
        <v>18.378210375818831</v>
      </c>
      <c r="T48" s="87">
        <f t="shared" si="127"/>
        <v>24.259237696080856</v>
      </c>
      <c r="U48" s="87">
        <f t="shared" si="127"/>
        <v>32.022193758826731</v>
      </c>
      <c r="V48" s="87">
        <f t="shared" si="127"/>
        <v>42.269295761651286</v>
      </c>
      <c r="W48" s="96">
        <f t="shared" si="127"/>
        <v>55.795470405379682</v>
      </c>
      <c r="X48" s="87">
        <f t="shared" si="127"/>
        <v>17.753707368803813</v>
      </c>
      <c r="Y48" s="87">
        <f t="shared" si="127"/>
        <v>22.700969874047374</v>
      </c>
      <c r="Z48" s="87">
        <f t="shared" si="127"/>
        <v>29.229266369239006</v>
      </c>
      <c r="AA48" s="87">
        <f t="shared" si="127"/>
        <v>37.84302206008622</v>
      </c>
      <c r="AB48" s="87">
        <f t="shared" si="127"/>
        <v>49.206979479809263</v>
      </c>
      <c r="AC48" s="87">
        <f t="shared" si="127"/>
        <v>64.196691509814556</v>
      </c>
      <c r="AD48" s="96">
        <f t="shared" si="127"/>
        <v>83.964575601190177</v>
      </c>
      <c r="AE48" s="87">
        <f t="shared" si="127"/>
        <v>47.311209608734174</v>
      </c>
      <c r="AF48" s="87">
        <f t="shared" si="127"/>
        <v>48.382457958477076</v>
      </c>
      <c r="AG48" s="87">
        <f t="shared" si="127"/>
        <v>50.733951756986528</v>
      </c>
      <c r="AH48" s="87">
        <f t="shared" si="127"/>
        <v>53.688894643532727</v>
      </c>
      <c r="AI48" s="87">
        <f t="shared" si="127"/>
        <v>57.439301861904134</v>
      </c>
      <c r="AJ48" s="167">
        <f t="shared" si="127"/>
        <v>62.237858031138359</v>
      </c>
      <c r="AK48" s="96">
        <f t="shared" si="127"/>
        <v>68.416807273038486</v>
      </c>
      <c r="AL48" s="87">
        <f t="shared" si="127"/>
        <v>42.648847357869116</v>
      </c>
      <c r="AM48" s="87">
        <f t="shared" si="127"/>
        <v>46.226447479985268</v>
      </c>
      <c r="AN48" s="87">
        <f t="shared" si="127"/>
        <v>49.411150330097676</v>
      </c>
      <c r="AO48" s="87">
        <f t="shared" si="127"/>
        <v>52.174101642641702</v>
      </c>
      <c r="AP48" s="87">
        <f t="shared" si="127"/>
        <v>54.365426456613967</v>
      </c>
      <c r="AQ48" s="167">
        <f t="shared" si="127"/>
        <v>55.787684846878903</v>
      </c>
      <c r="AR48" s="96">
        <f t="shared" si="127"/>
        <v>56.180719442426572</v>
      </c>
      <c r="AS48" s="87">
        <f t="shared" si="127"/>
        <v>50.601533630949056</v>
      </c>
      <c r="AT48" s="87">
        <f t="shared" si="127"/>
        <v>50.997455318804555</v>
      </c>
      <c r="AU48" s="87">
        <f t="shared" si="127"/>
        <v>51.526852000380977</v>
      </c>
      <c r="AV48" s="87">
        <f t="shared" si="127"/>
        <v>52.012781522057423</v>
      </c>
      <c r="AW48" s="87">
        <f t="shared" si="127"/>
        <v>52.302024818098779</v>
      </c>
      <c r="AX48" s="167">
        <f t="shared" si="127"/>
        <v>52.191278400912424</v>
      </c>
      <c r="AY48" s="96">
        <f t="shared" si="127"/>
        <v>51.411314760886697</v>
      </c>
      <c r="AZ48" s="87">
        <f t="shared" si="127"/>
        <v>45.096496761807458</v>
      </c>
      <c r="BA48" s="87">
        <f t="shared" si="127"/>
        <v>45.667771297975825</v>
      </c>
      <c r="BB48" s="87">
        <f t="shared" si="127"/>
        <v>46.001699436782026</v>
      </c>
      <c r="BC48" s="87">
        <f t="shared" si="127"/>
        <v>46.103318679430814</v>
      </c>
      <c r="BD48" s="87">
        <f t="shared" si="127"/>
        <v>45.981235449462012</v>
      </c>
      <c r="BE48" s="167">
        <f t="shared" si="127"/>
        <v>45.63451775244522</v>
      </c>
      <c r="BF48" s="96">
        <f t="shared" si="127"/>
        <v>45.049562473945976</v>
      </c>
      <c r="BG48" s="87">
        <f t="shared" si="127"/>
        <v>44.195990176664871</v>
      </c>
      <c r="BH48" s="87">
        <f t="shared" si="127"/>
        <v>43.870767971812356</v>
      </c>
      <c r="BI48" s="87">
        <f t="shared" si="127"/>
        <v>43.479057200090871</v>
      </c>
      <c r="BJ48" s="87">
        <f t="shared" si="127"/>
        <v>42.999935101255126</v>
      </c>
      <c r="BK48" s="87">
        <f t="shared" si="127"/>
        <v>42.425833027586407</v>
      </c>
      <c r="BL48" s="167">
        <f t="shared" si="127"/>
        <v>41.76386776798995</v>
      </c>
      <c r="BM48" s="96">
        <f t="shared" si="127"/>
        <v>41.040024224472305</v>
      </c>
      <c r="BN48" s="87">
        <f t="shared" si="127"/>
        <v>40.30403585188089</v>
      </c>
      <c r="BO48" s="87">
        <f t="shared" si="127"/>
        <v>40.052829682845605</v>
      </c>
      <c r="BP48" s="87">
        <f t="shared" si="127"/>
        <v>39.721413700278553</v>
      </c>
      <c r="BQ48" s="87">
        <f t="shared" si="127"/>
        <v>39.316090816196549</v>
      </c>
      <c r="BR48" s="87">
        <f t="shared" si="127"/>
        <v>38.84543111639509</v>
      </c>
      <c r="BS48" s="87">
        <f t="shared" si="127"/>
        <v>38.321162800171955</v>
      </c>
      <c r="BT48" s="96">
        <f t="shared" si="127"/>
        <v>37.76105045364212</v>
      </c>
      <c r="BU48" s="87">
        <f t="shared" si="127"/>
        <v>37.19325469796533</v>
      </c>
      <c r="BV48" s="87">
        <f t="shared" si="127"/>
        <v>36.789592609406355</v>
      </c>
      <c r="BW48" s="87">
        <f t="shared" si="127"/>
        <v>36.370529254707591</v>
      </c>
      <c r="BX48" s="87">
        <f t="shared" si="127"/>
        <v>35.939108465175117</v>
      </c>
      <c r="BY48" s="87">
        <f t="shared" si="127"/>
        <v>35.500250068340357</v>
      </c>
      <c r="BZ48" s="87">
        <f t="shared" si="127"/>
        <v>35.060020143455581</v>
      </c>
      <c r="CA48" s="96">
        <f t="shared" si="127"/>
        <v>34.625170234394204</v>
      </c>
      <c r="CB48" s="87">
        <f t="shared" si="127"/>
        <v>34.202756441490884</v>
      </c>
      <c r="CC48" s="87">
        <f t="shared" si="127"/>
        <v>33.799855285097316</v>
      </c>
      <c r="CD48" s="87">
        <f t="shared" ref="CD48:EO48" si="128">BW33*(1-$F$6)</f>
        <v>33.384504808011378</v>
      </c>
      <c r="CE48" s="87">
        <f t="shared" si="128"/>
        <v>32.962469792310038</v>
      </c>
      <c r="CF48" s="87">
        <f t="shared" si="128"/>
        <v>32.539960589782538</v>
      </c>
      <c r="CG48" s="87">
        <f t="shared" si="128"/>
        <v>32.123230183541466</v>
      </c>
      <c r="CH48" s="96">
        <f t="shared" si="128"/>
        <v>31.718099228825395</v>
      </c>
      <c r="CI48" s="87">
        <f t="shared" si="128"/>
        <v>31.329130543234953</v>
      </c>
      <c r="CJ48" s="87">
        <f t="shared" si="128"/>
        <v>30.958348376461441</v>
      </c>
      <c r="CK48" s="87">
        <f t="shared" si="128"/>
        <v>30.584151712482335</v>
      </c>
      <c r="CL48" s="87">
        <f t="shared" si="128"/>
        <v>30.208457037314957</v>
      </c>
      <c r="CM48" s="87">
        <f t="shared" si="128"/>
        <v>29.833366837574932</v>
      </c>
      <c r="CN48" s="87">
        <f t="shared" si="128"/>
        <v>29.461017505659683</v>
      </c>
      <c r="CO48" s="96">
        <f t="shared" si="128"/>
        <v>29.093418470093397</v>
      </c>
      <c r="CP48" s="87">
        <f t="shared" si="128"/>
        <v>28.732204472008107</v>
      </c>
      <c r="CQ48" s="87">
        <f t="shared" si="128"/>
        <v>28.378224129674042</v>
      </c>
      <c r="CR48" s="87">
        <f t="shared" si="128"/>
        <v>28.027449787013342</v>
      </c>
      <c r="CS48" s="87">
        <f t="shared" si="128"/>
        <v>27.680824345153479</v>
      </c>
      <c r="CT48" s="87">
        <f t="shared" si="128"/>
        <v>27.338993370710043</v>
      </c>
      <c r="CU48" s="87">
        <f t="shared" si="128"/>
        <v>27.002246852691968</v>
      </c>
      <c r="CV48" s="96">
        <f t="shared" si="128"/>
        <v>26.670491313957552</v>
      </c>
      <c r="CW48" s="87">
        <f t="shared" si="128"/>
        <v>26.343249973520983</v>
      </c>
      <c r="CX48" s="87">
        <f t="shared" si="128"/>
        <v>26.019704249049084</v>
      </c>
      <c r="CY48" s="87">
        <f t="shared" si="128"/>
        <v>25.698789475431191</v>
      </c>
      <c r="CZ48" s="87">
        <f t="shared" si="128"/>
        <v>25.381346714993814</v>
      </c>
      <c r="DA48" s="87">
        <f t="shared" si="128"/>
        <v>25.068028506788504</v>
      </c>
      <c r="DB48" s="87">
        <f t="shared" si="128"/>
        <v>24.759246438839298</v>
      </c>
      <c r="DC48" s="87">
        <f t="shared" si="128"/>
        <v>24.455134354623073</v>
      </c>
      <c r="DD48" s="96">
        <f t="shared" si="128"/>
        <v>24.155532310444258</v>
      </c>
      <c r="DE48" s="87">
        <f t="shared" si="128"/>
        <v>23.860008686254719</v>
      </c>
      <c r="DF48" s="87">
        <f t="shared" si="128"/>
        <v>23.567946878596747</v>
      </c>
      <c r="DG48" s="87">
        <f t="shared" si="128"/>
        <v>23.279461555765767</v>
      </c>
      <c r="DH48" s="87">
        <f t="shared" si="128"/>
        <v>22.994631263948591</v>
      </c>
      <c r="DI48" s="87">
        <f t="shared" si="128"/>
        <v>22.713496381223102</v>
      </c>
      <c r="DJ48" s="87">
        <f t="shared" si="128"/>
        <v>22.436060014190033</v>
      </c>
      <c r="DK48" s="96">
        <f t="shared" si="128"/>
        <v>22.16229150598005</v>
      </c>
      <c r="DL48" s="87">
        <f t="shared" si="128"/>
        <v>21.892134901954996</v>
      </c>
      <c r="DM48" s="87">
        <f t="shared" si="128"/>
        <v>21.625527432669561</v>
      </c>
      <c r="DN48" s="87">
        <f t="shared" si="128"/>
        <v>21.362528635038302</v>
      </c>
      <c r="DO48" s="87">
        <f t="shared" si="128"/>
        <v>21.103127804989576</v>
      </c>
      <c r="DP48" s="87">
        <f t="shared" si="128"/>
        <v>20.847260896863858</v>
      </c>
      <c r="DQ48" s="87">
        <f t="shared" si="128"/>
        <v>20.594832270677031</v>
      </c>
      <c r="DR48" s="87">
        <f t="shared" si="128"/>
        <v>20.345739724775981</v>
      </c>
      <c r="DS48" s="87">
        <f t="shared" si="128"/>
        <v>20.099900946365018</v>
      </c>
      <c r="DT48" s="87">
        <f t="shared" si="128"/>
        <v>19.857278238082312</v>
      </c>
      <c r="DU48" s="87">
        <f t="shared" si="128"/>
        <v>19.617896762916818</v>
      </c>
      <c r="DV48" s="87">
        <f t="shared" si="128"/>
        <v>19.381758004781922</v>
      </c>
      <c r="DW48" s="87">
        <f t="shared" si="128"/>
        <v>19.148840577159906</v>
      </c>
      <c r="DX48" s="87">
        <f t="shared" si="128"/>
        <v>18.919104075232585</v>
      </c>
      <c r="DY48" s="87">
        <f t="shared" si="128"/>
        <v>18.692495815714128</v>
      </c>
      <c r="DZ48" s="87">
        <f t="shared" si="128"/>
        <v>18.468960055281375</v>
      </c>
      <c r="EA48" s="87">
        <f t="shared" si="128"/>
        <v>18.248448499270914</v>
      </c>
      <c r="EB48" s="87">
        <f t="shared" si="128"/>
        <v>18.030929604326776</v>
      </c>
      <c r="EC48" s="87">
        <f t="shared" si="128"/>
        <v>17.816367087002494</v>
      </c>
      <c r="ED48" s="87">
        <f t="shared" si="128"/>
        <v>17.604723419421543</v>
      </c>
      <c r="EE48" s="87">
        <f t="shared" si="128"/>
        <v>17.395962323273171</v>
      </c>
      <c r="EF48" s="87">
        <f t="shared" si="128"/>
        <v>17.19005014167724</v>
      </c>
      <c r="EG48" s="87">
        <f t="shared" si="128"/>
        <v>16.98695606633985</v>
      </c>
      <c r="EH48" s="87">
        <f t="shared" si="128"/>
        <v>16.78665122194753</v>
      </c>
      <c r="EI48" s="87">
        <f t="shared" si="128"/>
        <v>16.589106576253513</v>
      </c>
      <c r="EJ48" s="87">
        <f t="shared" si="128"/>
        <v>16.394287053169201</v>
      </c>
      <c r="EK48" s="87">
        <f t="shared" si="128"/>
        <v>16.2021544639192</v>
      </c>
      <c r="EL48" s="87">
        <f t="shared" si="128"/>
        <v>16.012670277188999</v>
      </c>
      <c r="EM48" s="87">
        <f t="shared" si="128"/>
        <v>15.825797808001553</v>
      </c>
      <c r="EN48" s="87">
        <f t="shared" si="128"/>
        <v>15.641503444667165</v>
      </c>
      <c r="EO48" s="87">
        <f t="shared" si="128"/>
        <v>15.45975660621801</v>
      </c>
      <c r="EP48" s="87">
        <f t="shared" ref="EP48:FY48" si="129">EI33*(1-$F$6)</f>
        <v>15.280528282317238</v>
      </c>
      <c r="EQ48" s="87">
        <f t="shared" si="129"/>
        <v>15.103788292108112</v>
      </c>
      <c r="ER48" s="87">
        <f t="shared" si="129"/>
        <v>14.929505663423715</v>
      </c>
      <c r="ES48" s="87">
        <f t="shared" si="129"/>
        <v>14.757649022022584</v>
      </c>
      <c r="ET48" s="87">
        <f t="shared" si="129"/>
        <v>14.588186965220791</v>
      </c>
      <c r="EU48" s="87">
        <f t="shared" si="129"/>
        <v>14.421088367825178</v>
      </c>
      <c r="EV48" s="87">
        <f t="shared" si="129"/>
        <v>14.256322545470553</v>
      </c>
      <c r="EW48" s="87">
        <f t="shared" si="129"/>
        <v>14.093859202924465</v>
      </c>
      <c r="EX48" s="87">
        <f t="shared" si="129"/>
        <v>13.933668148037231</v>
      </c>
      <c r="EY48" s="87">
        <f t="shared" si="129"/>
        <v>13.775719710959988</v>
      </c>
      <c r="EZ48" s="87">
        <f t="shared" si="129"/>
        <v>13.619984914125942</v>
      </c>
      <c r="FA48" s="87">
        <f t="shared" si="129"/>
        <v>13.466435429415151</v>
      </c>
      <c r="FB48" s="87">
        <f t="shared" si="129"/>
        <v>13.315043387766611</v>
      </c>
      <c r="FC48" s="87">
        <f t="shared" si="129"/>
        <v>13.165781127787648</v>
      </c>
      <c r="FD48" s="87">
        <f t="shared" si="129"/>
        <v>13.018620983692465</v>
      </c>
      <c r="FE48" s="87">
        <f t="shared" si="129"/>
        <v>12.873535217311209</v>
      </c>
      <c r="FF48" s="87">
        <f t="shared" si="129"/>
        <v>12.73049625825676</v>
      </c>
      <c r="FG48" s="87">
        <f t="shared" si="129"/>
        <v>12.589476882167455</v>
      </c>
      <c r="FH48" s="87">
        <f t="shared" si="129"/>
        <v>12.45045030791821</v>
      </c>
      <c r="FI48" s="87">
        <f t="shared" si="129"/>
        <v>12.313390210401304</v>
      </c>
      <c r="FJ48" s="87">
        <f t="shared" si="129"/>
        <v>12.17827066457976</v>
      </c>
      <c r="FK48" s="87">
        <f t="shared" si="129"/>
        <v>12.04506605722267</v>
      </c>
      <c r="FL48" s="87">
        <f t="shared" si="129"/>
        <v>11.913751020464534</v>
      </c>
      <c r="FM48" s="87">
        <f t="shared" si="129"/>
        <v>11.784300448682023</v>
      </c>
      <c r="FN48" s="87">
        <f t="shared" si="129"/>
        <v>11.656689499176919</v>
      </c>
      <c r="FO48" s="87">
        <f t="shared" si="129"/>
        <v>11.530893587382831</v>
      </c>
      <c r="FP48" s="87">
        <f t="shared" si="129"/>
        <v>11.406888383873175</v>
      </c>
      <c r="FQ48" s="87">
        <f t="shared" si="129"/>
        <v>11.284649817185903</v>
      </c>
      <c r="FR48" s="87">
        <f t="shared" si="129"/>
        <v>11.164154084114175</v>
      </c>
      <c r="FS48" s="87">
        <f t="shared" si="129"/>
        <v>11.045377667631142</v>
      </c>
      <c r="FT48" s="87">
        <f t="shared" si="129"/>
        <v>10.928297361060386</v>
      </c>
      <c r="FU48" s="87">
        <f t="shared" si="129"/>
        <v>10.812890267211115</v>
      </c>
      <c r="FV48" s="87">
        <f t="shared" si="129"/>
        <v>10.699133781411538</v>
      </c>
      <c r="FW48" s="87">
        <f t="shared" si="129"/>
        <v>10.587005568704155</v>
      </c>
      <c r="FX48" s="87">
        <f t="shared" si="129"/>
        <v>10.476483544711414</v>
      </c>
      <c r="FY48" s="87">
        <f t="shared" si="129"/>
        <v>10.367545866820464</v>
      </c>
      <c r="GA48" s="87" t="s">
        <v>121</v>
      </c>
    </row>
    <row r="49" spans="1:183" x14ac:dyDescent="0.25">
      <c r="A49" t="s">
        <v>113</v>
      </c>
      <c r="B49" s="60"/>
      <c r="C49" s="109">
        <f t="shared" si="121"/>
        <v>7.9402618941139494E-2</v>
      </c>
      <c r="D49" s="109">
        <f t="shared" si="121"/>
        <v>0.10481145700230414</v>
      </c>
      <c r="E49" s="109">
        <f t="shared" si="121"/>
        <v>0.13835112324304147</v>
      </c>
      <c r="F49" s="109">
        <f t="shared" si="121"/>
        <v>0.18262348268081474</v>
      </c>
      <c r="G49" s="109">
        <f t="shared" si="121"/>
        <v>0.24106299713867546</v>
      </c>
      <c r="H49" s="109">
        <f>I49/(1+$V$6)</f>
        <v>0.31820315622305162</v>
      </c>
      <c r="I49" s="82">
        <f>V9*AJ7</f>
        <v>0.42002816621442818</v>
      </c>
      <c r="J49" s="83">
        <f t="shared" ref="J49:BU49" si="130">I49-C50+J50</f>
        <v>0.57940039263613063</v>
      </c>
      <c r="K49" s="83">
        <f t="shared" si="130"/>
        <v>0.78977173151277791</v>
      </c>
      <c r="L49" s="83">
        <f t="shared" si="130"/>
        <v>1.0674618988299525</v>
      </c>
      <c r="M49" s="83">
        <f t="shared" si="130"/>
        <v>1.4340129196886231</v>
      </c>
      <c r="N49" s="83">
        <f t="shared" si="130"/>
        <v>1.9178602672220684</v>
      </c>
      <c r="O49" s="83">
        <f t="shared" si="130"/>
        <v>2.5565387659662155</v>
      </c>
      <c r="P49" s="105">
        <f t="shared" si="130"/>
        <v>3.3995943843084904</v>
      </c>
      <c r="Q49" s="83">
        <f t="shared" si="130"/>
        <v>4.4682154675439003</v>
      </c>
      <c r="R49" s="83">
        <f t="shared" si="130"/>
        <v>5.8787952974146425</v>
      </c>
      <c r="S49" s="83">
        <f t="shared" si="130"/>
        <v>7.7407606728440221</v>
      </c>
      <c r="T49" s="83">
        <f t="shared" si="130"/>
        <v>10.198554968410804</v>
      </c>
      <c r="U49" s="83">
        <f t="shared" si="130"/>
        <v>13.442843438558954</v>
      </c>
      <c r="V49" s="83">
        <f t="shared" si="130"/>
        <v>17.725304219154516</v>
      </c>
      <c r="W49" s="105">
        <f t="shared" si="130"/>
        <v>23.378152449540657</v>
      </c>
      <c r="X49" s="83">
        <f t="shared" si="130"/>
        <v>23.134776923944496</v>
      </c>
      <c r="Y49" s="83">
        <f t="shared" si="130"/>
        <v>22.767461529786694</v>
      </c>
      <c r="Z49" s="83">
        <f t="shared" si="130"/>
        <v>22.236513266057056</v>
      </c>
      <c r="AA49" s="83">
        <f t="shared" si="130"/>
        <v>21.489514244040162</v>
      </c>
      <c r="AB49" s="83">
        <f t="shared" si="130"/>
        <v>20.457232890257767</v>
      </c>
      <c r="AC49" s="83">
        <f t="shared" si="130"/>
        <v>19.048214350155305</v>
      </c>
      <c r="AD49" s="105">
        <f t="shared" si="130"/>
        <v>17.141618285012264</v>
      </c>
      <c r="AE49" s="83">
        <f t="shared" si="130"/>
        <v>18.780149159349012</v>
      </c>
      <c r="AF49" s="83">
        <f t="shared" si="130"/>
        <v>20.220879253107359</v>
      </c>
      <c r="AG49" s="83">
        <f t="shared" si="130"/>
        <v>21.391607505092075</v>
      </c>
      <c r="AH49" s="83">
        <f t="shared" si="130"/>
        <v>22.197027416543758</v>
      </c>
      <c r="AI49" s="83">
        <f t="shared" si="130"/>
        <v>22.511331591970492</v>
      </c>
      <c r="AJ49" s="161">
        <f t="shared" si="130"/>
        <v>22.168448920844359</v>
      </c>
      <c r="AK49" s="105">
        <f t="shared" si="130"/>
        <v>20.949156415071236</v>
      </c>
      <c r="AL49" s="83">
        <f t="shared" si="130"/>
        <v>20.405374233069104</v>
      </c>
      <c r="AM49" s="83">
        <f t="shared" si="130"/>
        <v>19.983896349170418</v>
      </c>
      <c r="AN49" s="83">
        <f t="shared" si="130"/>
        <v>19.642864752130539</v>
      </c>
      <c r="AO49" s="83">
        <f t="shared" si="130"/>
        <v>19.332738674612521</v>
      </c>
      <c r="AP49" s="83">
        <f t="shared" si="130"/>
        <v>18.987203021994404</v>
      </c>
      <c r="AQ49" s="161">
        <f t="shared" si="130"/>
        <v>18.517847230610904</v>
      </c>
      <c r="AR49" s="105">
        <f t="shared" si="130"/>
        <v>17.807171071845119</v>
      </c>
      <c r="AS49" s="83">
        <f t="shared" si="130"/>
        <v>18.139786338605642</v>
      </c>
      <c r="AT49" s="83">
        <f t="shared" si="130"/>
        <v>18.241000283355</v>
      </c>
      <c r="AU49" s="83">
        <f t="shared" si="130"/>
        <v>18.152205435663628</v>
      </c>
      <c r="AV49" s="83">
        <f t="shared" si="130"/>
        <v>17.907580536993734</v>
      </c>
      <c r="AW49" s="83">
        <f t="shared" si="130"/>
        <v>17.545150548979088</v>
      </c>
      <c r="AX49" s="161">
        <f t="shared" si="130"/>
        <v>17.107919794260173</v>
      </c>
      <c r="AY49" s="105">
        <f t="shared" si="130"/>
        <v>16.645368128540074</v>
      </c>
      <c r="AZ49" s="83">
        <f t="shared" si="130"/>
        <v>16.234418136697091</v>
      </c>
      <c r="BA49" s="83">
        <f t="shared" si="130"/>
        <v>15.898795401871775</v>
      </c>
      <c r="BB49" s="83">
        <f t="shared" si="130"/>
        <v>15.604675353460276</v>
      </c>
      <c r="BC49" s="83">
        <f t="shared" si="130"/>
        <v>15.331182336892049</v>
      </c>
      <c r="BD49" s="83">
        <f t="shared" si="130"/>
        <v>15.065998184957541</v>
      </c>
      <c r="BE49" s="161">
        <f t="shared" si="130"/>
        <v>14.807477646610407</v>
      </c>
      <c r="BF49" s="105">
        <f t="shared" si="130"/>
        <v>14.567425314733889</v>
      </c>
      <c r="BG49" s="83">
        <f t="shared" si="130"/>
        <v>14.576770896470162</v>
      </c>
      <c r="BH49" s="83">
        <f t="shared" si="130"/>
        <v>14.510317317721924</v>
      </c>
      <c r="BI49" s="83">
        <f t="shared" si="130"/>
        <v>14.388153552348387</v>
      </c>
      <c r="BJ49" s="83">
        <f t="shared" si="130"/>
        <v>14.225061482640173</v>
      </c>
      <c r="BK49" s="83">
        <f t="shared" si="130"/>
        <v>14.032399016602294</v>
      </c>
      <c r="BL49" s="161">
        <f t="shared" si="130"/>
        <v>13.818989251683545</v>
      </c>
      <c r="BM49" s="105">
        <f t="shared" si="130"/>
        <v>13.592238278851742</v>
      </c>
      <c r="BN49" s="83">
        <f t="shared" si="130"/>
        <v>13.359552642666131</v>
      </c>
      <c r="BO49" s="83">
        <f t="shared" si="130"/>
        <v>13.154435799300417</v>
      </c>
      <c r="BP49" s="83">
        <f t="shared" si="130"/>
        <v>12.96997051294465</v>
      </c>
      <c r="BQ49" s="83">
        <f t="shared" si="130"/>
        <v>12.80251728240119</v>
      </c>
      <c r="BR49" s="83">
        <f t="shared" si="130"/>
        <v>12.650477143089699</v>
      </c>
      <c r="BS49" s="83">
        <f t="shared" si="130"/>
        <v>12.513269061465779</v>
      </c>
      <c r="BT49" s="105">
        <f t="shared" si="130"/>
        <v>12.390213009178076</v>
      </c>
      <c r="BU49" s="83">
        <f t="shared" si="130"/>
        <v>12.279287136826305</v>
      </c>
      <c r="BV49" s="83">
        <f t="shared" ref="BV49:EG49" si="131">BU49-BO50+BV50</f>
        <v>12.150786759023024</v>
      </c>
      <c r="BW49" s="83">
        <f t="shared" si="131"/>
        <v>12.01064920933527</v>
      </c>
      <c r="BX49" s="83">
        <f t="shared" si="131"/>
        <v>11.863615197384384</v>
      </c>
      <c r="BY49" s="83">
        <f t="shared" si="131"/>
        <v>11.713581426809652</v>
      </c>
      <c r="BZ49" s="83">
        <f t="shared" si="131"/>
        <v>11.563817028105868</v>
      </c>
      <c r="CA49" s="105">
        <f t="shared" si="131"/>
        <v>11.416979376657935</v>
      </c>
      <c r="CB49" s="83">
        <f t="shared" si="131"/>
        <v>11.274882394151405</v>
      </c>
      <c r="CC49" s="83">
        <f t="shared" si="131"/>
        <v>11.137964931973535</v>
      </c>
      <c r="CD49" s="83">
        <f t="shared" si="131"/>
        <v>11.004645586588428</v>
      </c>
      <c r="CE49" s="83">
        <f t="shared" si="131"/>
        <v>10.87386310409944</v>
      </c>
      <c r="CF49" s="83">
        <f t="shared" si="131"/>
        <v>10.744878990083366</v>
      </c>
      <c r="CG49" s="83">
        <f t="shared" si="131"/>
        <v>10.61714962630152</v>
      </c>
      <c r="CH49" s="105">
        <f t="shared" si="131"/>
        <v>10.490258658459595</v>
      </c>
      <c r="CI49" s="83">
        <f t="shared" si="131"/>
        <v>10.363898227646178</v>
      </c>
      <c r="CJ49" s="83">
        <f t="shared" si="131"/>
        <v>10.237876366161636</v>
      </c>
      <c r="CK49" s="83">
        <f t="shared" si="131"/>
        <v>10.113186858834926</v>
      </c>
      <c r="CL49" s="83">
        <f t="shared" si="131"/>
        <v>9.9904382188124163</v>
      </c>
      <c r="CM49" s="83">
        <f t="shared" si="131"/>
        <v>9.8699001347178612</v>
      </c>
      <c r="CN49" s="83">
        <f t="shared" si="131"/>
        <v>9.7515395330639478</v>
      </c>
      <c r="CO49" s="105">
        <f t="shared" si="131"/>
        <v>9.6350580708790243</v>
      </c>
      <c r="CP49" s="83">
        <f t="shared" si="131"/>
        <v>9.5199504665297052</v>
      </c>
      <c r="CQ49" s="83">
        <f t="shared" si="131"/>
        <v>9.4056083470315066</v>
      </c>
      <c r="CR49" s="83">
        <f t="shared" si="131"/>
        <v>9.2921472004357017</v>
      </c>
      <c r="CS49" s="83">
        <f t="shared" si="131"/>
        <v>9.1797369861160512</v>
      </c>
      <c r="CT49" s="83">
        <f t="shared" si="131"/>
        <v>9.0685603225795326</v>
      </c>
      <c r="CU49" s="83">
        <f t="shared" si="131"/>
        <v>8.9587788900103291</v>
      </c>
      <c r="CV49" s="105">
        <f t="shared" si="131"/>
        <v>8.8505069230477815</v>
      </c>
      <c r="CW49" s="83">
        <f t="shared" si="131"/>
        <v>8.7437929217609458</v>
      </c>
      <c r="CX49" s="83">
        <f t="shared" si="131"/>
        <v>8.6386145319058869</v>
      </c>
      <c r="CY49" s="83">
        <f t="shared" si="131"/>
        <v>8.5348962880966042</v>
      </c>
      <c r="CZ49" s="83">
        <f t="shared" si="131"/>
        <v>8.4325425293348903</v>
      </c>
      <c r="DA49" s="83">
        <f t="shared" si="131"/>
        <v>8.3314560924674552</v>
      </c>
      <c r="DB49" s="83">
        <f t="shared" si="131"/>
        <v>8.231555059982222</v>
      </c>
      <c r="DC49" s="83">
        <f t="shared" si="131"/>
        <v>8.1327869282691125</v>
      </c>
      <c r="DD49" s="105">
        <f t="shared" si="131"/>
        <v>8.0351393192854221</v>
      </c>
      <c r="DE49" s="83">
        <f t="shared" si="131"/>
        <v>7.9386454309004577</v>
      </c>
      <c r="DF49" s="83">
        <f t="shared" si="131"/>
        <v>7.8433817966737998</v>
      </c>
      <c r="DG49" s="83">
        <f t="shared" si="131"/>
        <v>7.7493863601816875</v>
      </c>
      <c r="DH49" s="83">
        <f t="shared" si="131"/>
        <v>7.6566622702534168</v>
      </c>
      <c r="DI49" s="83">
        <f t="shared" si="131"/>
        <v>7.5651852445694203</v>
      </c>
      <c r="DJ49" s="83">
        <f t="shared" si="131"/>
        <v>7.4749139613607429</v>
      </c>
      <c r="DK49" s="105">
        <f t="shared" si="131"/>
        <v>7.3858026679580187</v>
      </c>
      <c r="DL49" s="83">
        <f t="shared" si="131"/>
        <v>7.2978145529831879</v>
      </c>
      <c r="DM49" s="83">
        <f t="shared" si="131"/>
        <v>7.2109333046851924</v>
      </c>
      <c r="DN49" s="83">
        <f t="shared" si="131"/>
        <v>7.1251512428891557</v>
      </c>
      <c r="DO49" s="83">
        <f t="shared" si="131"/>
        <v>7.0404659478250684</v>
      </c>
      <c r="DP49" s="83">
        <f t="shared" si="131"/>
        <v>6.956876977754697</v>
      </c>
      <c r="DQ49" s="83">
        <f t="shared" si="131"/>
        <v>6.8743829521197801</v>
      </c>
      <c r="DR49" s="83">
        <f t="shared" si="131"/>
        <v>6.7929792887729938</v>
      </c>
      <c r="DS49" s="83">
        <f t="shared" si="131"/>
        <v>6.7126568297131337</v>
      </c>
      <c r="DT49" s="83">
        <f t="shared" si="131"/>
        <v>6.6334014406618937</v>
      </c>
      <c r="DU49" s="83">
        <f t="shared" si="131"/>
        <v>6.5551943381973174</v>
      </c>
      <c r="DV49" s="83">
        <f t="shared" si="131"/>
        <v>6.4780159545053762</v>
      </c>
      <c r="DW49" s="83">
        <f t="shared" si="131"/>
        <v>6.4018487821007746</v>
      </c>
      <c r="DX49" s="83">
        <f t="shared" si="131"/>
        <v>6.3266790069206849</v>
      </c>
      <c r="DY49" s="83">
        <f t="shared" si="131"/>
        <v>6.2524968200178916</v>
      </c>
      <c r="DZ49" s="83">
        <f t="shared" si="131"/>
        <v>6.1792954040611789</v>
      </c>
      <c r="EA49" s="83">
        <f t="shared" si="131"/>
        <v>6.1070687575660667</v>
      </c>
      <c r="EB49" s="83">
        <f t="shared" si="131"/>
        <v>6.0358087626881058</v>
      </c>
      <c r="EC49" s="83">
        <f t="shared" si="131"/>
        <v>5.965505167219316</v>
      </c>
      <c r="ED49" s="83">
        <f t="shared" si="131"/>
        <v>5.8961460453854233</v>
      </c>
      <c r="EE49" s="83">
        <f t="shared" si="131"/>
        <v>5.8277185483834355</v>
      </c>
      <c r="EF49" s="83">
        <f t="shared" si="131"/>
        <v>5.7602097324645367</v>
      </c>
      <c r="EG49" s="83">
        <f t="shared" si="131"/>
        <v>5.6936072432996347</v>
      </c>
      <c r="EH49" s="83">
        <f t="shared" ref="EH49:FY49" si="132">EG49-EA50+EH50</f>
        <v>5.6278996566394293</v>
      </c>
      <c r="EI49" s="83">
        <f t="shared" si="132"/>
        <v>5.5630763511611114</v>
      </c>
      <c r="EJ49" s="83">
        <f t="shared" si="132"/>
        <v>5.4991274173038125</v>
      </c>
      <c r="EK49" s="83">
        <f t="shared" si="132"/>
        <v>5.436043389374281</v>
      </c>
      <c r="EL49" s="83">
        <f t="shared" si="132"/>
        <v>5.3738149106026452</v>
      </c>
      <c r="EM49" s="83">
        <f t="shared" si="132"/>
        <v>5.3124324293908751</v>
      </c>
      <c r="EN49" s="83">
        <f t="shared" si="132"/>
        <v>5.2518860056069263</v>
      </c>
      <c r="EO49" s="83">
        <f t="shared" si="132"/>
        <v>5.1921652798647875</v>
      </c>
      <c r="EP49" s="83">
        <f t="shared" si="132"/>
        <v>5.1332596275761473</v>
      </c>
      <c r="EQ49" s="83">
        <f t="shared" si="132"/>
        <v>5.0751584878747131</v>
      </c>
      <c r="ER49" s="83">
        <f t="shared" si="132"/>
        <v>5.0178515886176882</v>
      </c>
      <c r="ES49" s="83">
        <f t="shared" si="132"/>
        <v>4.9613290448550726</v>
      </c>
      <c r="ET49" s="83">
        <f t="shared" si="132"/>
        <v>4.9055813358156</v>
      </c>
      <c r="EU49" s="83">
        <f t="shared" si="132"/>
        <v>4.8505991915099447</v>
      </c>
      <c r="EV49" s="83">
        <f t="shared" si="132"/>
        <v>4.7963734422092408</v>
      </c>
      <c r="EW49" s="83">
        <f t="shared" si="132"/>
        <v>4.742894898135086</v>
      </c>
      <c r="EX49" s="83">
        <f t="shared" si="132"/>
        <v>4.6901543266371419</v>
      </c>
      <c r="EY49" s="83">
        <f t="shared" si="132"/>
        <v>4.6381424648123772</v>
      </c>
      <c r="EZ49" s="83">
        <f t="shared" si="132"/>
        <v>4.5868500580942904</v>
      </c>
      <c r="FA49" s="83">
        <f t="shared" si="132"/>
        <v>4.5362679107048454</v>
      </c>
      <c r="FB49" s="83">
        <f t="shared" si="132"/>
        <v>4.48638693312546</v>
      </c>
      <c r="FC49" s="83">
        <f t="shared" si="132"/>
        <v>4.4371981749247063</v>
      </c>
      <c r="FD49" s="83">
        <f t="shared" si="132"/>
        <v>4.388692837668664</v>
      </c>
      <c r="FE49" s="83">
        <f t="shared" si="132"/>
        <v>4.3408622704275697</v>
      </c>
      <c r="FF49" s="83">
        <f t="shared" si="132"/>
        <v>4.2936979436819431</v>
      </c>
      <c r="FG49" s="83">
        <f t="shared" si="132"/>
        <v>4.2471914161322202</v>
      </c>
      <c r="FH49" s="83">
        <f t="shared" si="132"/>
        <v>4.2013343068400513</v>
      </c>
      <c r="FI49" s="83">
        <f t="shared" si="132"/>
        <v>4.1561182810620743</v>
      </c>
      <c r="FJ49" s="83">
        <f t="shared" si="132"/>
        <v>4.1115350527473415</v>
      </c>
      <c r="FK49" s="83">
        <f t="shared" si="132"/>
        <v>4.0675764007430715</v>
      </c>
      <c r="FL49" s="83">
        <f t="shared" si="132"/>
        <v>4.0242341902523018</v>
      </c>
      <c r="FM49" s="83">
        <f t="shared" si="132"/>
        <v>3.981500387085934</v>
      </c>
      <c r="FN49" s="83">
        <f t="shared" si="132"/>
        <v>3.9393670630615611</v>
      </c>
      <c r="FO49" s="83">
        <f t="shared" si="132"/>
        <v>3.8978263933992161</v>
      </c>
      <c r="FP49" s="83">
        <f t="shared" si="132"/>
        <v>3.8568706488864541</v>
      </c>
      <c r="FQ49" s="83">
        <f t="shared" si="132"/>
        <v>3.8164921865292469</v>
      </c>
      <c r="FR49" s="83">
        <f t="shared" si="132"/>
        <v>3.7766834420871866</v>
      </c>
      <c r="FS49" s="83">
        <f t="shared" si="132"/>
        <v>3.7374369262546008</v>
      </c>
      <c r="FT49" s="83">
        <f t="shared" si="132"/>
        <v>3.6987452236000431</v>
      </c>
      <c r="FU49" s="83">
        <f t="shared" si="132"/>
        <v>3.6606009941709798</v>
      </c>
      <c r="FV49" s="83">
        <f t="shared" si="132"/>
        <v>3.6229969767995662</v>
      </c>
      <c r="FW49" s="83">
        <f t="shared" si="132"/>
        <v>3.5859259927518727</v>
      </c>
      <c r="FX49" s="83">
        <f t="shared" si="132"/>
        <v>3.5493809484291674</v>
      </c>
      <c r="FY49" s="83">
        <f t="shared" si="132"/>
        <v>3.5133548362562363</v>
      </c>
      <c r="GA49" t="s">
        <v>113</v>
      </c>
    </row>
    <row r="50" spans="1:183" x14ac:dyDescent="0.25">
      <c r="A50" s="87" t="s">
        <v>122</v>
      </c>
      <c r="B50" s="60"/>
      <c r="C50" s="88">
        <f t="shared" si="121"/>
        <v>1.924911974330655E-2</v>
      </c>
      <c r="D50" s="89">
        <f t="shared" ref="D50:H50" si="133">D49-C49</f>
        <v>2.5408838061164646E-2</v>
      </c>
      <c r="E50" s="89">
        <f t="shared" si="133"/>
        <v>3.3539666240737329E-2</v>
      </c>
      <c r="F50" s="89">
        <f t="shared" si="133"/>
        <v>4.4272359437773273E-2</v>
      </c>
      <c r="G50" s="89">
        <f t="shared" si="133"/>
        <v>5.843951445786072E-2</v>
      </c>
      <c r="H50" s="89">
        <f t="shared" si="133"/>
        <v>7.7140159084376159E-2</v>
      </c>
      <c r="I50" s="89">
        <f>I49-H49</f>
        <v>0.10182500999137656</v>
      </c>
      <c r="J50" s="87">
        <f t="shared" ref="J50:P50" si="134">C35*(1-$F$7)</f>
        <v>0.17862134616500905</v>
      </c>
      <c r="K50" s="87">
        <f t="shared" si="134"/>
        <v>0.23578017693781197</v>
      </c>
      <c r="L50" s="87">
        <f t="shared" si="134"/>
        <v>0.31122983355791189</v>
      </c>
      <c r="M50" s="87">
        <f t="shared" si="134"/>
        <v>0.41082338029644372</v>
      </c>
      <c r="N50" s="87">
        <f t="shared" si="134"/>
        <v>0.54228686199130594</v>
      </c>
      <c r="O50" s="87">
        <f t="shared" si="134"/>
        <v>0.7158186578285235</v>
      </c>
      <c r="P50" s="96">
        <f t="shared" si="134"/>
        <v>0.94488062833365116</v>
      </c>
      <c r="Q50" s="87">
        <f>J35*(1-$F$7)</f>
        <v>1.2472424294004194</v>
      </c>
      <c r="R50" s="87">
        <f t="shared" ref="R50:CC50" si="135">K35*(1-$F$7)</f>
        <v>1.6463600068085538</v>
      </c>
      <c r="S50" s="87">
        <f t="shared" si="135"/>
        <v>2.1731952089872908</v>
      </c>
      <c r="T50" s="87">
        <f t="shared" si="135"/>
        <v>2.8686176758632245</v>
      </c>
      <c r="U50" s="87">
        <f t="shared" si="135"/>
        <v>3.7865753321394569</v>
      </c>
      <c r="V50" s="87">
        <f t="shared" si="135"/>
        <v>4.9982794384240838</v>
      </c>
      <c r="W50" s="96">
        <f t="shared" si="135"/>
        <v>6.5977288587197904</v>
      </c>
      <c r="X50" s="87">
        <f t="shared" si="135"/>
        <v>1.0038669038042598</v>
      </c>
      <c r="Y50" s="87">
        <f t="shared" si="135"/>
        <v>1.2790446126507513</v>
      </c>
      <c r="Z50" s="87">
        <f t="shared" si="135"/>
        <v>1.6422469452576547</v>
      </c>
      <c r="AA50" s="87">
        <f t="shared" si="135"/>
        <v>2.1216186538463311</v>
      </c>
      <c r="AB50" s="87">
        <f t="shared" si="135"/>
        <v>2.7542939783570604</v>
      </c>
      <c r="AC50" s="87">
        <f t="shared" si="135"/>
        <v>3.5892608983216241</v>
      </c>
      <c r="AD50" s="96">
        <f t="shared" si="135"/>
        <v>4.6911327935767497</v>
      </c>
      <c r="AE50" s="87">
        <f t="shared" si="135"/>
        <v>2.642397778141008</v>
      </c>
      <c r="AF50" s="87">
        <f t="shared" si="135"/>
        <v>2.7197747064090971</v>
      </c>
      <c r="AG50" s="87">
        <f t="shared" si="135"/>
        <v>2.8129751972423689</v>
      </c>
      <c r="AH50" s="87">
        <f t="shared" si="135"/>
        <v>2.927038565298012</v>
      </c>
      <c r="AI50" s="87">
        <f t="shared" si="135"/>
        <v>3.0685981537837956</v>
      </c>
      <c r="AJ50" s="167">
        <f t="shared" si="135"/>
        <v>3.24637822719549</v>
      </c>
      <c r="AK50" s="96">
        <f t="shared" si="135"/>
        <v>3.4718402878036283</v>
      </c>
      <c r="AL50" s="87">
        <f t="shared" si="135"/>
        <v>2.0986155961388731</v>
      </c>
      <c r="AM50" s="87">
        <f t="shared" si="135"/>
        <v>2.2982968225104119</v>
      </c>
      <c r="AN50" s="87">
        <f t="shared" si="135"/>
        <v>2.4719436002024908</v>
      </c>
      <c r="AO50" s="87">
        <f t="shared" si="135"/>
        <v>2.6169124877799952</v>
      </c>
      <c r="AP50" s="87">
        <f t="shared" si="135"/>
        <v>2.7230625011656802</v>
      </c>
      <c r="AQ50" s="167">
        <f t="shared" si="135"/>
        <v>2.7770224358119902</v>
      </c>
      <c r="AR50" s="96">
        <f t="shared" si="135"/>
        <v>2.7611641290378408</v>
      </c>
      <c r="AS50" s="87">
        <f t="shared" si="135"/>
        <v>2.4312308628993962</v>
      </c>
      <c r="AT50" s="87">
        <f t="shared" si="135"/>
        <v>2.3995107672597706</v>
      </c>
      <c r="AU50" s="87">
        <f t="shared" si="135"/>
        <v>2.3831487525111186</v>
      </c>
      <c r="AV50" s="87">
        <f t="shared" si="135"/>
        <v>2.3722875891101025</v>
      </c>
      <c r="AW50" s="87">
        <f t="shared" si="135"/>
        <v>2.3606325131510326</v>
      </c>
      <c r="AX50" s="167">
        <f t="shared" si="135"/>
        <v>2.3397916810930761</v>
      </c>
      <c r="AY50" s="96">
        <f t="shared" si="135"/>
        <v>2.2986124633177414</v>
      </c>
      <c r="AZ50" s="87">
        <f t="shared" si="135"/>
        <v>2.0202808710564129</v>
      </c>
      <c r="BA50" s="87">
        <f t="shared" si="135"/>
        <v>2.0638880324344533</v>
      </c>
      <c r="BB50" s="87">
        <f t="shared" si="135"/>
        <v>2.0890287040996212</v>
      </c>
      <c r="BC50" s="87">
        <f t="shared" si="135"/>
        <v>2.0987945725418746</v>
      </c>
      <c r="BD50" s="87">
        <f t="shared" si="135"/>
        <v>2.095448361216524</v>
      </c>
      <c r="BE50" s="167">
        <f t="shared" si="135"/>
        <v>2.0812711427459427</v>
      </c>
      <c r="BF50" s="96">
        <f t="shared" si="135"/>
        <v>2.0585601314412245</v>
      </c>
      <c r="BG50" s="87">
        <f t="shared" si="135"/>
        <v>2.0296264527926851</v>
      </c>
      <c r="BH50" s="87">
        <f t="shared" si="135"/>
        <v>1.9974344536862163</v>
      </c>
      <c r="BI50" s="87">
        <f t="shared" si="135"/>
        <v>1.9668649387260844</v>
      </c>
      <c r="BJ50" s="87">
        <f t="shared" si="135"/>
        <v>1.9357025028336614</v>
      </c>
      <c r="BK50" s="87">
        <f t="shared" si="135"/>
        <v>1.902785895178646</v>
      </c>
      <c r="BL50" s="167">
        <f t="shared" si="135"/>
        <v>1.8678613778271926</v>
      </c>
      <c r="BM50" s="96">
        <f t="shared" si="135"/>
        <v>1.8318091586094205</v>
      </c>
      <c r="BN50" s="87">
        <f t="shared" si="135"/>
        <v>1.7969408166070744</v>
      </c>
      <c r="BO50" s="87">
        <f t="shared" si="135"/>
        <v>1.7923176103205027</v>
      </c>
      <c r="BP50" s="87">
        <f t="shared" si="135"/>
        <v>1.7823996523703172</v>
      </c>
      <c r="BQ50" s="87">
        <f t="shared" si="135"/>
        <v>1.7682492722902012</v>
      </c>
      <c r="BR50" s="87">
        <f t="shared" si="135"/>
        <v>1.7507457558671531</v>
      </c>
      <c r="BS50" s="87">
        <f t="shared" si="135"/>
        <v>1.7306532962032735</v>
      </c>
      <c r="BT50" s="96">
        <f t="shared" si="135"/>
        <v>1.7087531063217181</v>
      </c>
      <c r="BU50" s="87">
        <f t="shared" si="135"/>
        <v>1.6860149442553032</v>
      </c>
      <c r="BV50" s="87">
        <f t="shared" si="135"/>
        <v>1.6638172325172214</v>
      </c>
      <c r="BW50" s="87">
        <f t="shared" si="135"/>
        <v>1.6422621026825628</v>
      </c>
      <c r="BX50" s="87">
        <f t="shared" si="135"/>
        <v>1.6212152603393164</v>
      </c>
      <c r="BY50" s="87">
        <f t="shared" si="135"/>
        <v>1.6007119852924223</v>
      </c>
      <c r="BZ50" s="87">
        <f t="shared" si="135"/>
        <v>1.5808888974994899</v>
      </c>
      <c r="CA50" s="96">
        <f t="shared" si="135"/>
        <v>1.5619154548737835</v>
      </c>
      <c r="CB50" s="87">
        <f t="shared" si="135"/>
        <v>1.5439179617487728</v>
      </c>
      <c r="CC50" s="87">
        <f t="shared" si="135"/>
        <v>1.526899770339351</v>
      </c>
      <c r="CD50" s="87">
        <f t="shared" ref="CD50:EO50" si="136">BW35*(1-$F$7)</f>
        <v>1.5089427572974552</v>
      </c>
      <c r="CE50" s="87">
        <f t="shared" si="136"/>
        <v>1.4904327778503288</v>
      </c>
      <c r="CF50" s="87">
        <f t="shared" si="136"/>
        <v>1.4717278712763491</v>
      </c>
      <c r="CG50" s="87">
        <f t="shared" si="136"/>
        <v>1.4531595337176442</v>
      </c>
      <c r="CH50" s="96">
        <f t="shared" si="136"/>
        <v>1.4350244870318578</v>
      </c>
      <c r="CI50" s="87">
        <f t="shared" si="136"/>
        <v>1.4175575309353574</v>
      </c>
      <c r="CJ50" s="87">
        <f t="shared" si="136"/>
        <v>1.4008779088548104</v>
      </c>
      <c r="CK50" s="87">
        <f t="shared" si="136"/>
        <v>1.3842532499707436</v>
      </c>
      <c r="CL50" s="87">
        <f t="shared" si="136"/>
        <v>1.3676841378278188</v>
      </c>
      <c r="CM50" s="87">
        <f t="shared" si="136"/>
        <v>1.3511897871817937</v>
      </c>
      <c r="CN50" s="87">
        <f t="shared" si="136"/>
        <v>1.3347989320637299</v>
      </c>
      <c r="CO50" s="96">
        <f t="shared" si="136"/>
        <v>1.318543024846933</v>
      </c>
      <c r="CP50" s="87">
        <f t="shared" si="136"/>
        <v>1.3024499265860372</v>
      </c>
      <c r="CQ50" s="87">
        <f t="shared" si="136"/>
        <v>1.2865357893566125</v>
      </c>
      <c r="CR50" s="87">
        <f t="shared" si="136"/>
        <v>1.2707921033749392</v>
      </c>
      <c r="CS50" s="87">
        <f t="shared" si="136"/>
        <v>1.2552739235081676</v>
      </c>
      <c r="CT50" s="87">
        <f t="shared" si="136"/>
        <v>1.2400131236452747</v>
      </c>
      <c r="CU50" s="87">
        <f t="shared" si="136"/>
        <v>1.2250174994945267</v>
      </c>
      <c r="CV50" s="96">
        <f t="shared" si="136"/>
        <v>1.2102710578843849</v>
      </c>
      <c r="CW50" s="87">
        <f t="shared" si="136"/>
        <v>1.195735925299201</v>
      </c>
      <c r="CX50" s="87">
        <f t="shared" si="136"/>
        <v>1.1813573995015547</v>
      </c>
      <c r="CY50" s="87">
        <f t="shared" si="136"/>
        <v>1.1670738595656553</v>
      </c>
      <c r="CZ50" s="87">
        <f t="shared" si="136"/>
        <v>1.152920164746454</v>
      </c>
      <c r="DA50" s="87">
        <f t="shared" si="136"/>
        <v>1.1389266867778403</v>
      </c>
      <c r="DB50" s="87">
        <f t="shared" si="136"/>
        <v>1.1251164670092937</v>
      </c>
      <c r="DC50" s="87">
        <f t="shared" si="136"/>
        <v>1.111502926171275</v>
      </c>
      <c r="DD50" s="96">
        <f t="shared" si="136"/>
        <v>1.0980883163155111</v>
      </c>
      <c r="DE50" s="87">
        <f t="shared" si="136"/>
        <v>1.0848635111165907</v>
      </c>
      <c r="DF50" s="87">
        <f t="shared" si="136"/>
        <v>1.0718102253389974</v>
      </c>
      <c r="DG50" s="87">
        <f t="shared" si="136"/>
        <v>1.0589247282543413</v>
      </c>
      <c r="DH50" s="87">
        <f t="shared" si="136"/>
        <v>1.0462025968495703</v>
      </c>
      <c r="DI50" s="87">
        <f t="shared" si="136"/>
        <v>1.0336394413252976</v>
      </c>
      <c r="DJ50" s="87">
        <f t="shared" si="136"/>
        <v>1.0212316429625972</v>
      </c>
      <c r="DK50" s="96">
        <f t="shared" si="136"/>
        <v>1.008977022912787</v>
      </c>
      <c r="DL50" s="87">
        <f t="shared" si="136"/>
        <v>0.99687539614175946</v>
      </c>
      <c r="DM50" s="87">
        <f t="shared" si="136"/>
        <v>0.98492897704100191</v>
      </c>
      <c r="DN50" s="87">
        <f t="shared" si="136"/>
        <v>0.97314266645830505</v>
      </c>
      <c r="DO50" s="87">
        <f t="shared" si="136"/>
        <v>0.96151730178548356</v>
      </c>
      <c r="DP50" s="87">
        <f t="shared" si="136"/>
        <v>0.95005047125492681</v>
      </c>
      <c r="DQ50" s="87">
        <f t="shared" si="136"/>
        <v>0.93873761732768035</v>
      </c>
      <c r="DR50" s="87">
        <f t="shared" si="136"/>
        <v>0.92757335956600095</v>
      </c>
      <c r="DS50" s="87">
        <f t="shared" si="136"/>
        <v>0.91655293708189967</v>
      </c>
      <c r="DT50" s="87">
        <f t="shared" si="136"/>
        <v>0.90567358798976227</v>
      </c>
      <c r="DU50" s="87">
        <f t="shared" si="136"/>
        <v>0.89493556399372798</v>
      </c>
      <c r="DV50" s="87">
        <f t="shared" si="136"/>
        <v>0.88433891809354248</v>
      </c>
      <c r="DW50" s="87">
        <f t="shared" si="136"/>
        <v>0.87388329885032523</v>
      </c>
      <c r="DX50" s="87">
        <f t="shared" si="136"/>
        <v>0.86356784214759008</v>
      </c>
      <c r="DY50" s="87">
        <f t="shared" si="136"/>
        <v>0.85339117266320752</v>
      </c>
      <c r="DZ50" s="87">
        <f t="shared" si="136"/>
        <v>0.84335152112518674</v>
      </c>
      <c r="EA50" s="87">
        <f t="shared" si="136"/>
        <v>0.83344694149464971</v>
      </c>
      <c r="EB50" s="87">
        <f t="shared" si="136"/>
        <v>0.823675569115768</v>
      </c>
      <c r="EC50" s="87">
        <f t="shared" si="136"/>
        <v>0.8140353226247522</v>
      </c>
      <c r="ED50" s="87">
        <f t="shared" si="136"/>
        <v>0.80452417701643231</v>
      </c>
      <c r="EE50" s="87">
        <f t="shared" si="136"/>
        <v>0.79514034514560272</v>
      </c>
      <c r="EF50" s="87">
        <f t="shared" si="136"/>
        <v>0.78588235674430862</v>
      </c>
      <c r="EG50" s="87">
        <f t="shared" si="136"/>
        <v>0.776749031960285</v>
      </c>
      <c r="EH50" s="87">
        <f t="shared" si="136"/>
        <v>0.76773935483444455</v>
      </c>
      <c r="EI50" s="87">
        <f t="shared" si="136"/>
        <v>0.75885226363745018</v>
      </c>
      <c r="EJ50" s="87">
        <f t="shared" si="136"/>
        <v>0.75008638876745337</v>
      </c>
      <c r="EK50" s="87">
        <f t="shared" si="136"/>
        <v>0.7414401490869007</v>
      </c>
      <c r="EL50" s="87">
        <f t="shared" si="136"/>
        <v>0.73291186637396655</v>
      </c>
      <c r="EM50" s="87">
        <f t="shared" si="136"/>
        <v>0.7244998755325387</v>
      </c>
      <c r="EN50" s="87">
        <f t="shared" si="136"/>
        <v>0.71620260817633585</v>
      </c>
      <c r="EO50" s="87">
        <f t="shared" si="136"/>
        <v>0.70801862909230517</v>
      </c>
      <c r="EP50" s="87">
        <f t="shared" ref="EP50:FY50" si="137">EI35*(1-$F$7)</f>
        <v>0.69994661134880931</v>
      </c>
      <c r="EQ50" s="87">
        <f t="shared" si="137"/>
        <v>0.69198524906601966</v>
      </c>
      <c r="ER50" s="87">
        <f t="shared" si="137"/>
        <v>0.68413324982987633</v>
      </c>
      <c r="ES50" s="87">
        <f t="shared" si="137"/>
        <v>0.67638932261135165</v>
      </c>
      <c r="ET50" s="87">
        <f t="shared" si="137"/>
        <v>0.66875216649306568</v>
      </c>
      <c r="EU50" s="87">
        <f t="shared" si="137"/>
        <v>0.66122046387068045</v>
      </c>
      <c r="EV50" s="87">
        <f t="shared" si="137"/>
        <v>0.6537928797916015</v>
      </c>
      <c r="EW50" s="87">
        <f t="shared" si="137"/>
        <v>0.64646806727465522</v>
      </c>
      <c r="EX50" s="87">
        <f t="shared" si="137"/>
        <v>0.63924467756807557</v>
      </c>
      <c r="EY50" s="87">
        <f t="shared" si="137"/>
        <v>0.63212138800511097</v>
      </c>
      <c r="EZ50" s="87">
        <f t="shared" si="137"/>
        <v>0.62509691589326466</v>
      </c>
      <c r="FA50" s="87">
        <f t="shared" si="137"/>
        <v>0.61817001910362013</v>
      </c>
      <c r="FB50" s="87">
        <f t="shared" si="137"/>
        <v>0.61133948629129553</v>
      </c>
      <c r="FC50" s="87">
        <f t="shared" si="137"/>
        <v>0.60460412159084798</v>
      </c>
      <c r="FD50" s="87">
        <f t="shared" si="137"/>
        <v>0.59796273001861322</v>
      </c>
      <c r="FE50" s="87">
        <f t="shared" si="137"/>
        <v>0.59141411032698099</v>
      </c>
      <c r="FF50" s="87">
        <f t="shared" si="137"/>
        <v>0.58495706125948477</v>
      </c>
      <c r="FG50" s="87">
        <f t="shared" si="137"/>
        <v>0.57859038834354126</v>
      </c>
      <c r="FH50" s="87">
        <f t="shared" si="137"/>
        <v>0.57231290981145144</v>
      </c>
      <c r="FI50" s="87">
        <f t="shared" si="137"/>
        <v>0.56612346051331786</v>
      </c>
      <c r="FJ50" s="87">
        <f t="shared" si="137"/>
        <v>0.56002089327611515</v>
      </c>
      <c r="FK50" s="87">
        <f t="shared" si="137"/>
        <v>0.55400407801434304</v>
      </c>
      <c r="FL50" s="87">
        <f t="shared" si="137"/>
        <v>0.54807189983621107</v>
      </c>
      <c r="FM50" s="87">
        <f t="shared" si="137"/>
        <v>0.54222325809311689</v>
      </c>
      <c r="FN50" s="87">
        <f t="shared" si="137"/>
        <v>0.5364570643191684</v>
      </c>
      <c r="FO50" s="87">
        <f t="shared" si="137"/>
        <v>0.53077224014910607</v>
      </c>
      <c r="FP50" s="87">
        <f t="shared" si="137"/>
        <v>0.5251677160005559</v>
      </c>
      <c r="FQ50" s="87">
        <f t="shared" si="137"/>
        <v>0.51964243091890794</v>
      </c>
      <c r="FR50" s="87">
        <f t="shared" si="137"/>
        <v>0.51419533357228253</v>
      </c>
      <c r="FS50" s="87">
        <f t="shared" si="137"/>
        <v>0.5088253840036252</v>
      </c>
      <c r="FT50" s="87">
        <f t="shared" si="137"/>
        <v>0.50353155543855943</v>
      </c>
      <c r="FU50" s="87">
        <f t="shared" si="137"/>
        <v>0.49831283489010508</v>
      </c>
      <c r="FV50" s="87">
        <f t="shared" si="137"/>
        <v>0.49316822277769251</v>
      </c>
      <c r="FW50" s="87">
        <f t="shared" si="137"/>
        <v>0.48809673195286252</v>
      </c>
      <c r="FX50" s="87">
        <f t="shared" si="137"/>
        <v>0.48309738659620249</v>
      </c>
      <c r="FY50" s="87">
        <f t="shared" si="137"/>
        <v>0.47816922139935142</v>
      </c>
      <c r="GA50" s="87" t="s">
        <v>122</v>
      </c>
    </row>
    <row r="51" spans="1:183" x14ac:dyDescent="0.25">
      <c r="A51" t="s">
        <v>114</v>
      </c>
      <c r="B51" s="60"/>
      <c r="C51" s="109">
        <f t="shared" si="121"/>
        <v>5.1672781249387702E-3</v>
      </c>
      <c r="D51" s="109">
        <f t="shared" si="121"/>
        <v>6.8208071249191765E-3</v>
      </c>
      <c r="E51" s="109">
        <f t="shared" si="121"/>
        <v>9.0034654048933137E-3</v>
      </c>
      <c r="F51" s="109">
        <f t="shared" si="121"/>
        <v>1.1884574334459176E-2</v>
      </c>
      <c r="G51" s="109">
        <f t="shared" si="121"/>
        <v>1.5687638121486113E-2</v>
      </c>
      <c r="H51" s="109">
        <f>I51/(1+$V$6)</f>
        <v>2.0707682320361669E-2</v>
      </c>
      <c r="I51" s="82">
        <f>V9*AJ8</f>
        <v>2.7334140662877406E-2</v>
      </c>
      <c r="J51" s="83">
        <f t="shared" ref="J51:AS51" si="138">I51-C52+J52</f>
        <v>3.7705594782320509E-2</v>
      </c>
      <c r="K51" s="83">
        <f t="shared" si="138"/>
        <v>5.1395914219985406E-2</v>
      </c>
      <c r="L51" s="83">
        <f t="shared" si="138"/>
        <v>6.9467135877703062E-2</v>
      </c>
      <c r="M51" s="83">
        <f t="shared" si="138"/>
        <v>9.3321148465890388E-2</v>
      </c>
      <c r="N51" s="83">
        <f t="shared" si="138"/>
        <v>0.12480844508229766</v>
      </c>
      <c r="O51" s="83">
        <f t="shared" si="138"/>
        <v>0.16637167661595526</v>
      </c>
      <c r="P51" s="105">
        <f t="shared" si="138"/>
        <v>0.22123514224038329</v>
      </c>
      <c r="Q51" s="83">
        <f t="shared" si="138"/>
        <v>0.29077771427247229</v>
      </c>
      <c r="R51" s="83">
        <f t="shared" si="138"/>
        <v>0.38257390935482982</v>
      </c>
      <c r="S51" s="83">
        <f t="shared" si="138"/>
        <v>0.5037448868635418</v>
      </c>
      <c r="T51" s="83">
        <f t="shared" si="138"/>
        <v>0.66369057717504154</v>
      </c>
      <c r="U51" s="83">
        <f t="shared" si="138"/>
        <v>0.87481888838622113</v>
      </c>
      <c r="V51" s="83">
        <f t="shared" si="138"/>
        <v>1.1535082591849783</v>
      </c>
      <c r="W51" s="105">
        <f t="shared" si="138"/>
        <v>1.5213782286393378</v>
      </c>
      <c r="X51" s="83">
        <f t="shared" si="138"/>
        <v>1.5867613396729185</v>
      </c>
      <c r="Y51" s="83">
        <f t="shared" si="138"/>
        <v>1.6663395837869988</v>
      </c>
      <c r="Z51" s="83">
        <f t="shared" si="138"/>
        <v>1.7646486201855822</v>
      </c>
      <c r="AA51" s="83">
        <f t="shared" si="138"/>
        <v>1.8876706424375949</v>
      </c>
      <c r="AB51" s="83">
        <f t="shared" si="138"/>
        <v>2.0432937156831459</v>
      </c>
      <c r="AC51" s="83">
        <f t="shared" si="138"/>
        <v>2.241915486093879</v>
      </c>
      <c r="AD51" s="105">
        <f t="shared" si="138"/>
        <v>2.4972355288770633</v>
      </c>
      <c r="AE51" s="83">
        <f t="shared" si="138"/>
        <v>2.7363152510195312</v>
      </c>
      <c r="AF51" s="83">
        <f t="shared" si="138"/>
        <v>2.9489220124501032</v>
      </c>
      <c r="AG51" s="83">
        <f t="shared" si="138"/>
        <v>3.1252028134860743</v>
      </c>
      <c r="AH51" s="83">
        <f t="shared" si="138"/>
        <v>3.252152224763655</v>
      </c>
      <c r="AI51" s="83">
        <f t="shared" si="138"/>
        <v>3.3126038561544053</v>
      </c>
      <c r="AJ51" s="161">
        <f t="shared" si="138"/>
        <v>3.2838993842593256</v>
      </c>
      <c r="AK51" s="105">
        <f t="shared" si="138"/>
        <v>3.1361322102038152</v>
      </c>
      <c r="AL51" s="83">
        <f t="shared" si="138"/>
        <v>3.0800900682753691</v>
      </c>
      <c r="AM51" s="83">
        <f t="shared" si="138"/>
        <v>3.0417629719428008</v>
      </c>
      <c r="AN51" s="83">
        <f t="shared" si="138"/>
        <v>3.0140166986392876</v>
      </c>
      <c r="AO51" s="83">
        <f t="shared" si="138"/>
        <v>2.988444502102392</v>
      </c>
      <c r="AP51" s="83">
        <f t="shared" si="138"/>
        <v>2.9538093550068574</v>
      </c>
      <c r="AQ51" s="161">
        <f t="shared" si="138"/>
        <v>2.895146908503289</v>
      </c>
      <c r="AR51" s="105">
        <f t="shared" si="138"/>
        <v>2.7925867323327274</v>
      </c>
      <c r="AS51" s="83">
        <f t="shared" si="138"/>
        <v>2.8459180263244446</v>
      </c>
      <c r="AT51" s="53">
        <f t="shared" ref="AT51:DE51" si="139">AS51+MAX(0,AM36-AL36)*(1-$F$8)-MAX(0,AM51-AL51)</f>
        <v>2.8632286371248892</v>
      </c>
      <c r="AU51" s="53">
        <f t="shared" si="139"/>
        <v>2.8632286371248892</v>
      </c>
      <c r="AV51" s="53">
        <f t="shared" si="139"/>
        <v>2.8632286371248892</v>
      </c>
      <c r="AW51" s="53">
        <f t="shared" si="139"/>
        <v>2.8632286371248892</v>
      </c>
      <c r="AX51" s="158">
        <f t="shared" si="139"/>
        <v>2.8632286371248892</v>
      </c>
      <c r="AY51" s="71">
        <f t="shared" si="139"/>
        <v>2.8632286371248892</v>
      </c>
      <c r="AZ51" s="53">
        <f t="shared" si="139"/>
        <v>2.809897343133172</v>
      </c>
      <c r="BA51" s="53">
        <f t="shared" si="139"/>
        <v>2.7925867323327274</v>
      </c>
      <c r="BB51" s="53">
        <f t="shared" si="139"/>
        <v>2.7925867323327274</v>
      </c>
      <c r="BC51" s="53">
        <f t="shared" si="139"/>
        <v>2.7925867323327274</v>
      </c>
      <c r="BD51" s="53">
        <f t="shared" si="139"/>
        <v>2.7925867323327274</v>
      </c>
      <c r="BE51" s="158">
        <f t="shared" si="139"/>
        <v>2.7925867323327274</v>
      </c>
      <c r="BF51" s="71">
        <f t="shared" si="139"/>
        <v>2.7925867323327274</v>
      </c>
      <c r="BG51" s="53">
        <f t="shared" si="139"/>
        <v>2.7959558791388219</v>
      </c>
      <c r="BH51" s="53">
        <f t="shared" si="139"/>
        <v>2.7959558791388219</v>
      </c>
      <c r="BI51" s="53">
        <f t="shared" si="139"/>
        <v>2.7959558791388219</v>
      </c>
      <c r="BJ51" s="53">
        <f t="shared" si="139"/>
        <v>2.7959558791388219</v>
      </c>
      <c r="BK51" s="53">
        <f t="shared" si="139"/>
        <v>2.7959558791388219</v>
      </c>
      <c r="BL51" s="158">
        <f t="shared" si="139"/>
        <v>2.7959558791388219</v>
      </c>
      <c r="BM51" s="71">
        <f t="shared" si="139"/>
        <v>2.7959558791388219</v>
      </c>
      <c r="BN51" s="53">
        <f t="shared" si="139"/>
        <v>2.7925867323327274</v>
      </c>
      <c r="BO51" s="53">
        <f t="shared" si="139"/>
        <v>2.7925867323327274</v>
      </c>
      <c r="BP51" s="53">
        <f t="shared" si="139"/>
        <v>2.7925867323327274</v>
      </c>
      <c r="BQ51" s="53">
        <f t="shared" si="139"/>
        <v>2.7925867323327274</v>
      </c>
      <c r="BR51" s="53">
        <f t="shared" si="139"/>
        <v>2.7925867323327274</v>
      </c>
      <c r="BS51" s="53">
        <f t="shared" si="139"/>
        <v>2.7925867323327274</v>
      </c>
      <c r="BT51" s="71">
        <f t="shared" si="139"/>
        <v>2.7925867323327274</v>
      </c>
      <c r="BU51" s="53">
        <f t="shared" si="139"/>
        <v>2.7925867323327274</v>
      </c>
      <c r="BV51" s="53">
        <f t="shared" si="139"/>
        <v>2.7925867323327274</v>
      </c>
      <c r="BW51" s="53">
        <f t="shared" si="139"/>
        <v>2.7925867323327274</v>
      </c>
      <c r="BX51" s="53">
        <f t="shared" si="139"/>
        <v>2.7925867323327274</v>
      </c>
      <c r="BY51" s="53">
        <f t="shared" si="139"/>
        <v>2.7925867323327274</v>
      </c>
      <c r="BZ51" s="53">
        <f t="shared" si="139"/>
        <v>2.7925867323327274</v>
      </c>
      <c r="CA51" s="71">
        <f t="shared" si="139"/>
        <v>2.7925867323327274</v>
      </c>
      <c r="CB51" s="53">
        <f t="shared" si="139"/>
        <v>2.7925867323327274</v>
      </c>
      <c r="CC51" s="53">
        <f t="shared" si="139"/>
        <v>2.7925867323327274</v>
      </c>
      <c r="CD51" s="53">
        <f t="shared" si="139"/>
        <v>2.7925867323327274</v>
      </c>
      <c r="CE51" s="53">
        <f t="shared" si="139"/>
        <v>2.7925867323327274</v>
      </c>
      <c r="CF51" s="53">
        <f t="shared" si="139"/>
        <v>2.7925867323327274</v>
      </c>
      <c r="CG51" s="53">
        <f t="shared" si="139"/>
        <v>2.7925867323327274</v>
      </c>
      <c r="CH51" s="71">
        <f t="shared" si="139"/>
        <v>2.7925867323327274</v>
      </c>
      <c r="CI51" s="53">
        <f t="shared" si="139"/>
        <v>2.7925867323327274</v>
      </c>
      <c r="CJ51" s="53">
        <f t="shared" si="139"/>
        <v>2.7925867323327274</v>
      </c>
      <c r="CK51" s="53">
        <f t="shared" si="139"/>
        <v>2.7925867323327274</v>
      </c>
      <c r="CL51" s="53">
        <f t="shared" si="139"/>
        <v>2.7925867323327274</v>
      </c>
      <c r="CM51" s="53">
        <f t="shared" si="139"/>
        <v>2.7925867323327274</v>
      </c>
      <c r="CN51" s="53">
        <f t="shared" si="139"/>
        <v>2.7925867323327274</v>
      </c>
      <c r="CO51" s="71">
        <f t="shared" si="139"/>
        <v>2.7925867323327274</v>
      </c>
      <c r="CP51" s="53">
        <f t="shared" si="139"/>
        <v>2.7925867323327274</v>
      </c>
      <c r="CQ51" s="53">
        <f t="shared" si="139"/>
        <v>2.7925867323327274</v>
      </c>
      <c r="CR51" s="53">
        <f t="shared" si="139"/>
        <v>2.7925867323327274</v>
      </c>
      <c r="CS51" s="53">
        <f t="shared" si="139"/>
        <v>2.7925867323327274</v>
      </c>
      <c r="CT51" s="53">
        <f t="shared" si="139"/>
        <v>2.7925867323327274</v>
      </c>
      <c r="CU51" s="53">
        <f t="shared" si="139"/>
        <v>2.7925867323327274</v>
      </c>
      <c r="CV51" s="71">
        <f t="shared" si="139"/>
        <v>2.7925867323327274</v>
      </c>
      <c r="CW51" s="53">
        <f t="shared" si="139"/>
        <v>2.7925867323327274</v>
      </c>
      <c r="CX51" s="53">
        <f t="shared" si="139"/>
        <v>2.7925867323327274</v>
      </c>
      <c r="CY51" s="53">
        <f t="shared" si="139"/>
        <v>2.7925867323327274</v>
      </c>
      <c r="CZ51" s="53">
        <f t="shared" si="139"/>
        <v>2.7925867323327274</v>
      </c>
      <c r="DA51" s="53">
        <f t="shared" si="139"/>
        <v>2.7925867323327274</v>
      </c>
      <c r="DB51" s="53">
        <f t="shared" si="139"/>
        <v>2.7925867323327274</v>
      </c>
      <c r="DC51" s="53">
        <f t="shared" si="139"/>
        <v>2.7925867323327274</v>
      </c>
      <c r="DD51" s="71">
        <f t="shared" si="139"/>
        <v>2.7925867323327274</v>
      </c>
      <c r="DE51" s="53">
        <f t="shared" si="139"/>
        <v>2.7925867323327274</v>
      </c>
      <c r="DF51" s="53">
        <f t="shared" ref="DF51:FQ51" si="140">DE51+MAX(0,CY36-CX36)*(1-$F$8)-MAX(0,CY51-CX51)</f>
        <v>2.7925867323327274</v>
      </c>
      <c r="DG51" s="53">
        <f t="shared" si="140"/>
        <v>2.7925867323327274</v>
      </c>
      <c r="DH51" s="53">
        <f t="shared" si="140"/>
        <v>2.7925867323327274</v>
      </c>
      <c r="DI51" s="53">
        <f t="shared" si="140"/>
        <v>2.7925867323327274</v>
      </c>
      <c r="DJ51" s="53">
        <f t="shared" si="140"/>
        <v>2.7925867323327274</v>
      </c>
      <c r="DK51" s="71">
        <f t="shared" si="140"/>
        <v>2.7925867323327274</v>
      </c>
      <c r="DL51" s="53">
        <f t="shared" si="140"/>
        <v>2.7925867323327274</v>
      </c>
      <c r="DM51" s="53">
        <f t="shared" si="140"/>
        <v>2.7925867323327274</v>
      </c>
      <c r="DN51" s="53">
        <f t="shared" si="140"/>
        <v>2.7925867323327274</v>
      </c>
      <c r="DO51" s="53">
        <f t="shared" si="140"/>
        <v>2.7925867323327274</v>
      </c>
      <c r="DP51" s="53">
        <f t="shared" si="140"/>
        <v>2.7925867323327274</v>
      </c>
      <c r="DQ51" s="53">
        <f t="shared" si="140"/>
        <v>2.7925867323327274</v>
      </c>
      <c r="DR51" s="53">
        <f t="shared" si="140"/>
        <v>2.7925867323327274</v>
      </c>
      <c r="DS51" s="53">
        <f t="shared" si="140"/>
        <v>2.7925867323327274</v>
      </c>
      <c r="DT51" s="53">
        <f t="shared" si="140"/>
        <v>2.7925867323327274</v>
      </c>
      <c r="DU51" s="53">
        <f t="shared" si="140"/>
        <v>2.7925867323327274</v>
      </c>
      <c r="DV51" s="53">
        <f t="shared" si="140"/>
        <v>2.7925867323327274</v>
      </c>
      <c r="DW51" s="53">
        <f t="shared" si="140"/>
        <v>2.7925867323327274</v>
      </c>
      <c r="DX51" s="53">
        <f t="shared" si="140"/>
        <v>2.7925867323327274</v>
      </c>
      <c r="DY51" s="53">
        <f t="shared" si="140"/>
        <v>2.7925867323327274</v>
      </c>
      <c r="DZ51" s="53">
        <f t="shared" si="140"/>
        <v>2.7925867323327274</v>
      </c>
      <c r="EA51" s="53">
        <f t="shared" si="140"/>
        <v>2.7925867323327274</v>
      </c>
      <c r="EB51" s="53">
        <f t="shared" si="140"/>
        <v>2.7925867323327274</v>
      </c>
      <c r="EC51" s="53">
        <f t="shared" si="140"/>
        <v>2.7925867323327274</v>
      </c>
      <c r="ED51" s="53">
        <f t="shared" si="140"/>
        <v>2.7925867323327274</v>
      </c>
      <c r="EE51" s="53">
        <f t="shared" si="140"/>
        <v>2.7925867323327274</v>
      </c>
      <c r="EF51" s="53">
        <f t="shared" si="140"/>
        <v>2.7925867323327274</v>
      </c>
      <c r="EG51" s="53">
        <f t="shared" si="140"/>
        <v>2.7925867323327274</v>
      </c>
      <c r="EH51" s="53">
        <f t="shared" si="140"/>
        <v>2.7925867323327274</v>
      </c>
      <c r="EI51" s="53">
        <f t="shared" si="140"/>
        <v>2.7925867323327274</v>
      </c>
      <c r="EJ51" s="53">
        <f t="shared" si="140"/>
        <v>2.7925867323327274</v>
      </c>
      <c r="EK51" s="53">
        <f t="shared" si="140"/>
        <v>2.7925867323327274</v>
      </c>
      <c r="EL51" s="53">
        <f t="shared" si="140"/>
        <v>2.7925867323327274</v>
      </c>
      <c r="EM51" s="53">
        <f t="shared" si="140"/>
        <v>2.7925867323327274</v>
      </c>
      <c r="EN51" s="53">
        <f t="shared" si="140"/>
        <v>2.7925867323327274</v>
      </c>
      <c r="EO51" s="53">
        <f t="shared" si="140"/>
        <v>2.7925867323327274</v>
      </c>
      <c r="EP51" s="53">
        <f t="shared" si="140"/>
        <v>2.7925867323327274</v>
      </c>
      <c r="EQ51" s="53">
        <f t="shared" si="140"/>
        <v>2.7925867323327274</v>
      </c>
      <c r="ER51" s="53">
        <f t="shared" si="140"/>
        <v>2.7925867323327274</v>
      </c>
      <c r="ES51" s="53">
        <f t="shared" si="140"/>
        <v>2.7925867323327274</v>
      </c>
      <c r="ET51" s="53">
        <f t="shared" si="140"/>
        <v>2.7925867323327274</v>
      </c>
      <c r="EU51" s="53">
        <f t="shared" si="140"/>
        <v>2.7925867323327274</v>
      </c>
      <c r="EV51" s="53">
        <f t="shared" si="140"/>
        <v>2.7925867323327274</v>
      </c>
      <c r="EW51" s="53">
        <f t="shared" si="140"/>
        <v>2.7925867323327274</v>
      </c>
      <c r="EX51" s="53">
        <f t="shared" si="140"/>
        <v>2.7925867323327274</v>
      </c>
      <c r="EY51" s="53">
        <f t="shared" si="140"/>
        <v>2.7925867323327274</v>
      </c>
      <c r="EZ51" s="53">
        <f t="shared" si="140"/>
        <v>2.7925867323327274</v>
      </c>
      <c r="FA51" s="53">
        <f t="shared" si="140"/>
        <v>2.7925867323327274</v>
      </c>
      <c r="FB51" s="53">
        <f t="shared" si="140"/>
        <v>2.7925867323327274</v>
      </c>
      <c r="FC51" s="53">
        <f t="shared" si="140"/>
        <v>2.7925867323327274</v>
      </c>
      <c r="FD51" s="53">
        <f t="shared" si="140"/>
        <v>2.7925867323327274</v>
      </c>
      <c r="FE51" s="53">
        <f t="shared" si="140"/>
        <v>2.7925867323327274</v>
      </c>
      <c r="FF51" s="53">
        <f t="shared" si="140"/>
        <v>2.7925867323327274</v>
      </c>
      <c r="FG51" s="53">
        <f t="shared" si="140"/>
        <v>2.7925867323327274</v>
      </c>
      <c r="FH51" s="53">
        <f t="shared" si="140"/>
        <v>2.7925867323327274</v>
      </c>
      <c r="FI51" s="53">
        <f t="shared" si="140"/>
        <v>2.7925867323327274</v>
      </c>
      <c r="FJ51" s="53">
        <f t="shared" si="140"/>
        <v>2.7925867323327274</v>
      </c>
      <c r="FK51" s="53">
        <f t="shared" si="140"/>
        <v>2.7925867323327274</v>
      </c>
      <c r="FL51" s="53">
        <f t="shared" si="140"/>
        <v>2.7925867323327274</v>
      </c>
      <c r="FM51" s="53">
        <f t="shared" si="140"/>
        <v>2.7925867323327274</v>
      </c>
      <c r="FN51" s="53">
        <f t="shared" si="140"/>
        <v>2.7925867323327274</v>
      </c>
      <c r="FO51" s="53">
        <f t="shared" si="140"/>
        <v>2.7925867323327274</v>
      </c>
      <c r="FP51" s="53">
        <f t="shared" si="140"/>
        <v>2.7925867323327274</v>
      </c>
      <c r="FQ51" s="53">
        <f t="shared" si="140"/>
        <v>2.7925867323327274</v>
      </c>
      <c r="FR51" s="53">
        <f t="shared" ref="FR51:FY51" si="141">FQ51+MAX(0,FK36-FJ36)*(1-$F$8)-MAX(0,FK51-FJ51)</f>
        <v>2.7925867323327274</v>
      </c>
      <c r="FS51" s="53">
        <f t="shared" si="141"/>
        <v>2.7925867323327274</v>
      </c>
      <c r="FT51" s="53">
        <f t="shared" si="141"/>
        <v>2.7925867323327274</v>
      </c>
      <c r="FU51" s="53">
        <f t="shared" si="141"/>
        <v>2.7925867323327274</v>
      </c>
      <c r="FV51" s="53">
        <f t="shared" si="141"/>
        <v>2.7925867323327274</v>
      </c>
      <c r="FW51" s="53">
        <f t="shared" si="141"/>
        <v>2.7925867323327274</v>
      </c>
      <c r="FX51" s="53">
        <f t="shared" si="141"/>
        <v>2.7925867323327274</v>
      </c>
      <c r="FY51" s="53">
        <f t="shared" si="141"/>
        <v>2.7925867323327274</v>
      </c>
      <c r="GA51" t="s">
        <v>114</v>
      </c>
    </row>
    <row r="52" spans="1:183" x14ac:dyDescent="0.25">
      <c r="A52" s="87" t="s">
        <v>123</v>
      </c>
      <c r="B52" s="60"/>
      <c r="C52" s="88">
        <f t="shared" si="121"/>
        <v>1.2526734848336411E-3</v>
      </c>
      <c r="D52" s="89">
        <f t="shared" ref="D52:H52" si="142">D51-C51</f>
        <v>1.6535289999804062E-3</v>
      </c>
      <c r="E52" s="89">
        <f t="shared" si="142"/>
        <v>2.1826582799741373E-3</v>
      </c>
      <c r="F52" s="89">
        <f t="shared" si="142"/>
        <v>2.8811089295658621E-3</v>
      </c>
      <c r="G52" s="89">
        <f t="shared" si="142"/>
        <v>3.8030637870269373E-3</v>
      </c>
      <c r="H52" s="89">
        <f t="shared" si="142"/>
        <v>5.0200441988755562E-3</v>
      </c>
      <c r="I52" s="89">
        <f>I51-H51</f>
        <v>6.6264583425157363E-3</v>
      </c>
      <c r="J52" s="87">
        <f t="shared" ref="J52:P52" si="143">C37*(1-$F$8)</f>
        <v>1.1624127604276745E-2</v>
      </c>
      <c r="K52" s="87">
        <f t="shared" si="143"/>
        <v>1.5343848437645304E-2</v>
      </c>
      <c r="L52" s="87">
        <f t="shared" si="143"/>
        <v>2.0253879937691802E-2</v>
      </c>
      <c r="M52" s="87">
        <f t="shared" si="143"/>
        <v>2.6735121517753185E-2</v>
      </c>
      <c r="N52" s="87">
        <f t="shared" si="143"/>
        <v>3.5290360403434209E-2</v>
      </c>
      <c r="O52" s="87">
        <f t="shared" si="143"/>
        <v>4.6583275732533146E-2</v>
      </c>
      <c r="P52" s="96">
        <f t="shared" si="143"/>
        <v>6.1489923966943784E-2</v>
      </c>
      <c r="Q52" s="87">
        <f>J37*(1-$F$8)</f>
        <v>8.1166699636365761E-2</v>
      </c>
      <c r="R52" s="87">
        <f t="shared" ref="R52:CC52" si="144">K37*(1-$F$8)</f>
        <v>0.10714004352000281</v>
      </c>
      <c r="S52" s="87">
        <f t="shared" si="144"/>
        <v>0.14142485744640373</v>
      </c>
      <c r="T52" s="87">
        <f t="shared" si="144"/>
        <v>0.18668081182925295</v>
      </c>
      <c r="U52" s="87">
        <f t="shared" si="144"/>
        <v>0.24641867161461387</v>
      </c>
      <c r="V52" s="87">
        <f t="shared" si="144"/>
        <v>0.3252726465312904</v>
      </c>
      <c r="W52" s="96">
        <f t="shared" si="144"/>
        <v>0.42935989342130315</v>
      </c>
      <c r="X52" s="87">
        <f t="shared" si="144"/>
        <v>0.14654981066994663</v>
      </c>
      <c r="Y52" s="87">
        <f t="shared" si="144"/>
        <v>0.18671828763408285</v>
      </c>
      <c r="Z52" s="87">
        <f t="shared" si="144"/>
        <v>0.23973389384498711</v>
      </c>
      <c r="AA52" s="87">
        <f t="shared" si="144"/>
        <v>0.30970283408126559</v>
      </c>
      <c r="AB52" s="87">
        <f t="shared" si="144"/>
        <v>0.40204174486016481</v>
      </c>
      <c r="AC52" s="87">
        <f t="shared" si="144"/>
        <v>0.52389441694202354</v>
      </c>
      <c r="AD52" s="96">
        <f t="shared" si="144"/>
        <v>0.68467993620448742</v>
      </c>
      <c r="AE52" s="87">
        <f t="shared" si="144"/>
        <v>0.38562953281241447</v>
      </c>
      <c r="AF52" s="87">
        <f t="shared" si="144"/>
        <v>0.39932504906465455</v>
      </c>
      <c r="AG52" s="87">
        <f t="shared" si="144"/>
        <v>0.41601469488095816</v>
      </c>
      <c r="AH52" s="87">
        <f t="shared" si="144"/>
        <v>0.436652245358846</v>
      </c>
      <c r="AI52" s="87">
        <f t="shared" si="144"/>
        <v>0.46249337625091536</v>
      </c>
      <c r="AJ52" s="167">
        <f t="shared" si="144"/>
        <v>0.49518994504694352</v>
      </c>
      <c r="AK52" s="96">
        <f t="shared" si="144"/>
        <v>0.53691276214897699</v>
      </c>
      <c r="AL52" s="87">
        <f t="shared" si="144"/>
        <v>0.32958739088396855</v>
      </c>
      <c r="AM52" s="87">
        <f t="shared" si="144"/>
        <v>0.3609979527320864</v>
      </c>
      <c r="AN52" s="87">
        <f t="shared" si="144"/>
        <v>0.38826842157744484</v>
      </c>
      <c r="AO52" s="87">
        <f t="shared" si="144"/>
        <v>0.41108004882195082</v>
      </c>
      <c r="AP52" s="87">
        <f t="shared" si="144"/>
        <v>0.42785822915538069</v>
      </c>
      <c r="AQ52" s="167">
        <f t="shared" si="144"/>
        <v>0.43652749854337519</v>
      </c>
      <c r="AR52" s="96">
        <f t="shared" si="144"/>
        <v>0.4343525859784152</v>
      </c>
      <c r="AS52" s="87">
        <f t="shared" si="144"/>
        <v>0.38291868487568553</v>
      </c>
      <c r="AT52" s="87">
        <f t="shared" si="144"/>
        <v>0.37830856353253089</v>
      </c>
      <c r="AU52" s="87">
        <f t="shared" si="144"/>
        <v>0.37614143735058442</v>
      </c>
      <c r="AV52" s="87">
        <f t="shared" si="144"/>
        <v>0.37478565896107674</v>
      </c>
      <c r="AW52" s="87">
        <f t="shared" si="144"/>
        <v>0.37324189257130064</v>
      </c>
      <c r="AX52" s="167">
        <f t="shared" si="144"/>
        <v>0.37017869368639178</v>
      </c>
      <c r="AY52" s="96">
        <f t="shared" si="144"/>
        <v>0.36382753988929062</v>
      </c>
      <c r="AZ52" s="87">
        <f t="shared" si="144"/>
        <v>0.31985902154322393</v>
      </c>
      <c r="BA52" s="87">
        <f t="shared" si="144"/>
        <v>0.32684164066664501</v>
      </c>
      <c r="BB52" s="87">
        <f t="shared" si="144"/>
        <v>0.33100650401080761</v>
      </c>
      <c r="BC52" s="87">
        <f t="shared" si="144"/>
        <v>0.33282081125902807</v>
      </c>
      <c r="BD52" s="87">
        <f t="shared" si="144"/>
        <v>0.33262047635033798</v>
      </c>
      <c r="BE52" s="167">
        <f t="shared" si="144"/>
        <v>0.33073817989497567</v>
      </c>
      <c r="BF52" s="96">
        <f t="shared" si="144"/>
        <v>0.32750112051994379</v>
      </c>
      <c r="BG52" s="87">
        <f t="shared" si="144"/>
        <v>0.3232281683493185</v>
      </c>
      <c r="BH52" s="87">
        <f t="shared" si="144"/>
        <v>0.31831165086168189</v>
      </c>
      <c r="BI52" s="87">
        <f t="shared" si="144"/>
        <v>0.31355165096601201</v>
      </c>
      <c r="BJ52" s="87">
        <f t="shared" si="144"/>
        <v>0.30862037164772294</v>
      </c>
      <c r="BK52" s="87">
        <f t="shared" si="144"/>
        <v>0.30335100454943797</v>
      </c>
      <c r="BL52" s="167">
        <f t="shared" si="144"/>
        <v>0.29772015096658216</v>
      </c>
      <c r="BM52" s="96">
        <f t="shared" si="144"/>
        <v>0.29188312704913738</v>
      </c>
      <c r="BN52" s="87">
        <f t="shared" si="144"/>
        <v>0.28622081155699142</v>
      </c>
      <c r="BO52" s="87">
        <f t="shared" si="144"/>
        <v>0.28538297920107991</v>
      </c>
      <c r="BP52" s="87">
        <f t="shared" si="144"/>
        <v>0.28375402005258626</v>
      </c>
      <c r="BQ52" s="87">
        <f t="shared" si="144"/>
        <v>0.28148534602494024</v>
      </c>
      <c r="BR52" s="87">
        <f t="shared" si="144"/>
        <v>0.27870539215367157</v>
      </c>
      <c r="BS52" s="87">
        <f t="shared" si="144"/>
        <v>0.2755279487198426</v>
      </c>
      <c r="BT52" s="96">
        <f t="shared" si="144"/>
        <v>0.2720738716000744</v>
      </c>
      <c r="BU52" s="87">
        <f t="shared" si="144"/>
        <v>0.26849890090407702</v>
      </c>
      <c r="BV52" s="87">
        <f t="shared" si="144"/>
        <v>0.2650304307005093</v>
      </c>
      <c r="BW52" s="87">
        <f t="shared" si="144"/>
        <v>0.26162828700848828</v>
      </c>
      <c r="BX52" s="87">
        <f t="shared" si="144"/>
        <v>0.25828037720960406</v>
      </c>
      <c r="BY52" s="87">
        <f t="shared" si="144"/>
        <v>0.25499864425148755</v>
      </c>
      <c r="BZ52" s="87">
        <f t="shared" si="144"/>
        <v>0.25180922730753807</v>
      </c>
      <c r="CA52" s="96">
        <f t="shared" si="144"/>
        <v>0.24874229813687032</v>
      </c>
      <c r="CB52" s="87">
        <f t="shared" si="144"/>
        <v>0.24582075834606282</v>
      </c>
      <c r="CC52" s="87">
        <f t="shared" si="144"/>
        <v>0.2430485424019678</v>
      </c>
      <c r="CD52" s="87">
        <f t="shared" ref="CD52:EO52" si="145">BW37*(1-$F$8)</f>
        <v>0.24014315285602753</v>
      </c>
      <c r="CE52" s="87">
        <f t="shared" si="145"/>
        <v>0.23716174772049653</v>
      </c>
      <c r="CF52" s="87">
        <f t="shared" si="145"/>
        <v>0.23415853770746967</v>
      </c>
      <c r="CG52" s="87">
        <f t="shared" si="145"/>
        <v>0.23118449357954873</v>
      </c>
      <c r="CH52" s="96">
        <f t="shared" si="145"/>
        <v>0.22828557381437811</v>
      </c>
      <c r="CI52" s="87">
        <f t="shared" si="145"/>
        <v>0.22549801430037189</v>
      </c>
      <c r="CJ52" s="87">
        <f t="shared" si="145"/>
        <v>0.22283944905849334</v>
      </c>
      <c r="CK52" s="87">
        <f t="shared" si="145"/>
        <v>0.22018240761806818</v>
      </c>
      <c r="CL52" s="87">
        <f t="shared" si="145"/>
        <v>0.21752950217620343</v>
      </c>
      <c r="CM52" s="87">
        <f t="shared" si="145"/>
        <v>0.21488573169891567</v>
      </c>
      <c r="CN52" s="87">
        <f t="shared" si="145"/>
        <v>0.21225722334706854</v>
      </c>
      <c r="CO52" s="96">
        <f t="shared" si="145"/>
        <v>0.20965026194304187</v>
      </c>
      <c r="CP52" s="87">
        <f t="shared" si="145"/>
        <v>0.20707030697003898</v>
      </c>
      <c r="CQ52" s="87">
        <f t="shared" si="145"/>
        <v>0.20452061845593081</v>
      </c>
      <c r="CR52" s="87">
        <f t="shared" si="145"/>
        <v>0.2020000065164754</v>
      </c>
      <c r="CS52" s="87">
        <f t="shared" si="145"/>
        <v>0.19951638872405519</v>
      </c>
      <c r="CT52" s="87">
        <f t="shared" si="145"/>
        <v>0.197074297224133</v>
      </c>
      <c r="CU52" s="87">
        <f t="shared" si="145"/>
        <v>0.19467465205113385</v>
      </c>
      <c r="CV52" s="96">
        <f t="shared" si="145"/>
        <v>0.19231475527402267</v>
      </c>
      <c r="CW52" s="87">
        <f t="shared" si="145"/>
        <v>0.18998856134051831</v>
      </c>
      <c r="CX52" s="87">
        <f t="shared" si="145"/>
        <v>0.18768745509416987</v>
      </c>
      <c r="CY52" s="87">
        <f t="shared" si="145"/>
        <v>0.18540179315151281</v>
      </c>
      <c r="CZ52" s="87">
        <f t="shared" si="145"/>
        <v>0.18313738136806496</v>
      </c>
      <c r="DA52" s="87">
        <f t="shared" si="145"/>
        <v>0.18089916630322408</v>
      </c>
      <c r="DB52" s="87">
        <f t="shared" si="145"/>
        <v>0.1786908114251827</v>
      </c>
      <c r="DC52" s="87">
        <f t="shared" si="145"/>
        <v>0.1765143559801915</v>
      </c>
      <c r="DD52" s="96">
        <f t="shared" si="145"/>
        <v>0.17436999085407193</v>
      </c>
      <c r="DE52" s="87">
        <f t="shared" si="145"/>
        <v>0.1722560522973379</v>
      </c>
      <c r="DF52" s="87">
        <f t="shared" si="145"/>
        <v>0.17016941348105996</v>
      </c>
      <c r="DG52" s="87">
        <f t="shared" si="145"/>
        <v>0.16810955359181148</v>
      </c>
      <c r="DH52" s="87">
        <f t="shared" si="145"/>
        <v>0.1660758629204698</v>
      </c>
      <c r="DI52" s="87">
        <f t="shared" si="145"/>
        <v>0.16406773832404031</v>
      </c>
      <c r="DJ52" s="87">
        <f t="shared" si="145"/>
        <v>0.16208468376428081</v>
      </c>
      <c r="DK52" s="96">
        <f t="shared" si="145"/>
        <v>0.16012640299686887</v>
      </c>
      <c r="DL52" s="87">
        <f t="shared" si="145"/>
        <v>0.15819287801396659</v>
      </c>
      <c r="DM52" s="87">
        <f t="shared" si="145"/>
        <v>0.15628443046677021</v>
      </c>
      <c r="DN52" s="87">
        <f t="shared" si="145"/>
        <v>0.15440177519916801</v>
      </c>
      <c r="DO52" s="87">
        <f t="shared" si="145"/>
        <v>0.15254498960426471</v>
      </c>
      <c r="DP52" s="87">
        <f t="shared" si="145"/>
        <v>0.15071364769745499</v>
      </c>
      <c r="DQ52" s="87">
        <f t="shared" si="145"/>
        <v>0.14890699829618134</v>
      </c>
      <c r="DR52" s="87">
        <f t="shared" si="145"/>
        <v>0.14712417614710122</v>
      </c>
      <c r="DS52" s="87">
        <f t="shared" si="145"/>
        <v>0.14536443007159339</v>
      </c>
      <c r="DT52" s="87">
        <f t="shared" si="145"/>
        <v>0.14362733900447142</v>
      </c>
      <c r="DU52" s="87">
        <f t="shared" si="145"/>
        <v>0.14191296807843615</v>
      </c>
      <c r="DV52" s="87">
        <f t="shared" si="145"/>
        <v>0.14022133413623622</v>
      </c>
      <c r="DW52" s="87">
        <f t="shared" si="145"/>
        <v>0.13855237585540761</v>
      </c>
      <c r="DX52" s="87">
        <f t="shared" si="145"/>
        <v>0.13690594050492155</v>
      </c>
      <c r="DY52" s="87">
        <f t="shared" si="145"/>
        <v>0.13528178899186888</v>
      </c>
      <c r="DZ52" s="87">
        <f t="shared" si="145"/>
        <v>0.13367961977590467</v>
      </c>
      <c r="EA52" s="87">
        <f t="shared" si="145"/>
        <v>0.13209910853403786</v>
      </c>
      <c r="EB52" s="87">
        <f t="shared" si="145"/>
        <v>0.13053995326946458</v>
      </c>
      <c r="EC52" s="87">
        <f t="shared" si="145"/>
        <v>0.12900182215060083</v>
      </c>
      <c r="ED52" s="87">
        <f t="shared" si="145"/>
        <v>0.12748439431894848</v>
      </c>
      <c r="EE52" s="87">
        <f t="shared" si="145"/>
        <v>0.12598738657674979</v>
      </c>
      <c r="EF52" s="87">
        <f t="shared" si="145"/>
        <v>0.12451056438186268</v>
      </c>
      <c r="EG52" s="87">
        <f t="shared" si="145"/>
        <v>0.12305373681044711</v>
      </c>
      <c r="EH52" s="87">
        <f t="shared" si="145"/>
        <v>0.12161673642555255</v>
      </c>
      <c r="EI52" s="87">
        <f t="shared" si="145"/>
        <v>0.12019938669996984</v>
      </c>
      <c r="EJ52" s="87">
        <f t="shared" si="145"/>
        <v>0.11880146162038788</v>
      </c>
      <c r="EK52" s="87">
        <f t="shared" si="145"/>
        <v>0.11742270230224594</v>
      </c>
      <c r="EL52" s="87">
        <f t="shared" si="145"/>
        <v>0.11606283594755791</v>
      </c>
      <c r="EM52" s="87">
        <f t="shared" si="145"/>
        <v>0.11472159360152283</v>
      </c>
      <c r="EN52" s="87">
        <f t="shared" si="145"/>
        <v>0.11339872319683296</v>
      </c>
      <c r="EO52" s="87">
        <f t="shared" si="145"/>
        <v>0.11209399471517929</v>
      </c>
      <c r="EP52" s="87">
        <f t="shared" ref="EP52:FY52" si="146">EI37*(1-$F$8)</f>
        <v>0.11080719533974738</v>
      </c>
      <c r="EQ52" s="87">
        <f t="shared" si="146"/>
        <v>0.10953811463231053</v>
      </c>
      <c r="ER52" s="87">
        <f t="shared" si="146"/>
        <v>0.10828654338785247</v>
      </c>
      <c r="ES52" s="87">
        <f t="shared" si="146"/>
        <v>0.10705227199613582</v>
      </c>
      <c r="ET52" s="87">
        <f t="shared" si="146"/>
        <v>0.10583508904604254</v>
      </c>
      <c r="EU52" s="87">
        <f t="shared" si="146"/>
        <v>0.10463478064567226</v>
      </c>
      <c r="EV52" s="87">
        <f t="shared" si="146"/>
        <v>0.10345113061751314</v>
      </c>
      <c r="EW52" s="87">
        <f t="shared" si="146"/>
        <v>0.10228392145706082</v>
      </c>
      <c r="EX52" s="87">
        <f t="shared" si="146"/>
        <v>0.10113293584156965</v>
      </c>
      <c r="EY52" s="87">
        <f t="shared" si="146"/>
        <v>9.9997960892169072E-2</v>
      </c>
      <c r="EZ52" s="87">
        <f t="shared" si="146"/>
        <v>9.887879020052448E-2</v>
      </c>
      <c r="FA52" s="87">
        <f t="shared" si="146"/>
        <v>9.7775223770943859E-2</v>
      </c>
      <c r="FB52" s="87">
        <f t="shared" si="146"/>
        <v>9.6687066374052763E-2</v>
      </c>
      <c r="FC52" s="87">
        <f t="shared" si="146"/>
        <v>9.5614125095380101E-2</v>
      </c>
      <c r="FD52" s="87">
        <f t="shared" si="146"/>
        <v>9.4556207065387671E-2</v>
      </c>
      <c r="FE52" s="87">
        <f t="shared" si="146"/>
        <v>9.3513118423094663E-2</v>
      </c>
      <c r="FF52" s="87">
        <f t="shared" si="146"/>
        <v>9.2484665428621854E-2</v>
      </c>
      <c r="FG52" s="87">
        <f t="shared" si="146"/>
        <v>9.14706556101582E-2</v>
      </c>
      <c r="FH52" s="87">
        <f t="shared" si="146"/>
        <v>9.0470898718515255E-2</v>
      </c>
      <c r="FI52" s="87">
        <f t="shared" si="146"/>
        <v>8.9485207316862256E-2</v>
      </c>
      <c r="FJ52" s="87">
        <f t="shared" si="146"/>
        <v>8.851339693600957E-2</v>
      </c>
      <c r="FK52" s="87">
        <f t="shared" si="146"/>
        <v>8.7555285866888918E-2</v>
      </c>
      <c r="FL52" s="87">
        <f t="shared" si="146"/>
        <v>8.6610694812979006E-2</v>
      </c>
      <c r="FM52" s="87">
        <f t="shared" si="146"/>
        <v>8.5679446733832487E-2</v>
      </c>
      <c r="FN52" s="87">
        <f t="shared" si="146"/>
        <v>8.476136653215198E-2</v>
      </c>
      <c r="FO52" s="87">
        <f t="shared" si="146"/>
        <v>8.3856280748279888E-2</v>
      </c>
      <c r="FP52" s="87">
        <f t="shared" si="146"/>
        <v>8.2964017377331362E-2</v>
      </c>
      <c r="FQ52" s="87">
        <f t="shared" si="146"/>
        <v>8.2084405864108298E-2</v>
      </c>
      <c r="FR52" s="87">
        <f t="shared" si="146"/>
        <v>8.1217277268960886E-2</v>
      </c>
      <c r="FS52" s="87">
        <f t="shared" si="146"/>
        <v>8.0362464541881978E-2</v>
      </c>
      <c r="FT52" s="87">
        <f t="shared" si="146"/>
        <v>7.9519802797907851E-2</v>
      </c>
      <c r="FU52" s="87">
        <f t="shared" si="146"/>
        <v>7.8689129397217686E-2</v>
      </c>
      <c r="FV52" s="87">
        <f t="shared" si="146"/>
        <v>7.787028387000719E-2</v>
      </c>
      <c r="FW52" s="87">
        <f t="shared" si="146"/>
        <v>7.7063107752265284E-2</v>
      </c>
      <c r="FX52" s="87">
        <f t="shared" si="146"/>
        <v>7.6267444407882717E-2</v>
      </c>
      <c r="FY52" s="87">
        <f t="shared" si="146"/>
        <v>7.5483138902266683E-2</v>
      </c>
      <c r="GA52" s="87" t="s">
        <v>123</v>
      </c>
    </row>
    <row r="53" spans="1:183" s="222" customFormat="1" x14ac:dyDescent="0.25">
      <c r="A53" s="219" t="s">
        <v>179</v>
      </c>
      <c r="B53" s="220"/>
      <c r="C53" s="219">
        <f t="shared" ref="C53:BN53" si="147">C48+C50+C51</f>
        <v>0.18720176143283257</v>
      </c>
      <c r="D53" s="219">
        <f t="shared" si="147"/>
        <v>0.24710632509133898</v>
      </c>
      <c r="E53" s="219">
        <f t="shared" si="147"/>
        <v>0.32618034912056754</v>
      </c>
      <c r="F53" s="219">
        <f t="shared" si="147"/>
        <v>0.43055806083914921</v>
      </c>
      <c r="G53" s="219">
        <f t="shared" si="147"/>
        <v>0.56833664030767683</v>
      </c>
      <c r="H53" s="219">
        <f t="shared" si="147"/>
        <v>0.75020436520613354</v>
      </c>
      <c r="I53" s="219">
        <f t="shared" si="147"/>
        <v>0.9902697620720966</v>
      </c>
      <c r="J53" s="219">
        <f t="shared" si="147"/>
        <v>1.7268864451541579</v>
      </c>
      <c r="K53" s="219">
        <f t="shared" si="147"/>
        <v>2.2811146367108108</v>
      </c>
      <c r="L53" s="219">
        <f t="shared" si="147"/>
        <v>3.0126958495655929</v>
      </c>
      <c r="M53" s="219">
        <f t="shared" si="147"/>
        <v>3.9783830505339051</v>
      </c>
      <c r="N53" s="219">
        <f t="shared" si="147"/>
        <v>5.2530901558120782</v>
      </c>
      <c r="O53" s="219">
        <f t="shared" si="147"/>
        <v>6.9357035347792628</v>
      </c>
      <c r="P53" s="219">
        <f t="shared" si="147"/>
        <v>9.156753195015952</v>
      </c>
      <c r="Q53" s="219">
        <f t="shared" si="147"/>
        <v>12.08566154393622</v>
      </c>
      <c r="R53" s="219">
        <f t="shared" si="147"/>
        <v>15.951820564510978</v>
      </c>
      <c r="S53" s="219">
        <f t="shared" si="147"/>
        <v>21.055150471669663</v>
      </c>
      <c r="T53" s="219">
        <f t="shared" si="147"/>
        <v>27.791545949119122</v>
      </c>
      <c r="U53" s="219">
        <f t="shared" si="147"/>
        <v>36.68358797935241</v>
      </c>
      <c r="V53" s="219">
        <f t="shared" si="147"/>
        <v>48.421083459260352</v>
      </c>
      <c r="W53" s="219">
        <f t="shared" si="147"/>
        <v>63.914577492738808</v>
      </c>
      <c r="X53" s="219">
        <f t="shared" si="147"/>
        <v>20.34433561228099</v>
      </c>
      <c r="Y53" s="219">
        <f t="shared" si="147"/>
        <v>25.646354070485124</v>
      </c>
      <c r="Z53" s="219">
        <f t="shared" si="147"/>
        <v>32.636161934682242</v>
      </c>
      <c r="AA53" s="219">
        <f t="shared" si="147"/>
        <v>41.852311356370151</v>
      </c>
      <c r="AB53" s="219">
        <f t="shared" si="147"/>
        <v>54.004567173849473</v>
      </c>
      <c r="AC53" s="219">
        <f t="shared" si="147"/>
        <v>70.027867894230056</v>
      </c>
      <c r="AD53" s="219">
        <f t="shared" si="147"/>
        <v>91.152943923644003</v>
      </c>
      <c r="AE53" s="219">
        <f t="shared" si="147"/>
        <v>52.689922637894718</v>
      </c>
      <c r="AF53" s="219">
        <f t="shared" si="147"/>
        <v>54.051154677336278</v>
      </c>
      <c r="AG53" s="219">
        <f t="shared" si="147"/>
        <v>56.672129767714971</v>
      </c>
      <c r="AH53" s="219">
        <f t="shared" si="147"/>
        <v>59.868085433594395</v>
      </c>
      <c r="AI53" s="219">
        <f t="shared" si="147"/>
        <v>63.820503871842334</v>
      </c>
      <c r="AJ53" s="219">
        <f t="shared" si="147"/>
        <v>68.76813564259318</v>
      </c>
      <c r="AK53" s="219">
        <f t="shared" si="147"/>
        <v>75.024779771045928</v>
      </c>
      <c r="AL53" s="219">
        <f t="shared" si="147"/>
        <v>47.827553022283354</v>
      </c>
      <c r="AM53" s="219">
        <f t="shared" si="147"/>
        <v>51.566507274438479</v>
      </c>
      <c r="AN53" s="219">
        <f t="shared" si="147"/>
        <v>54.897110628939458</v>
      </c>
      <c r="AO53" s="219">
        <f t="shared" si="147"/>
        <v>57.77945863252409</v>
      </c>
      <c r="AP53" s="219">
        <f t="shared" si="147"/>
        <v>60.0422983127865</v>
      </c>
      <c r="AQ53" s="219">
        <f t="shared" si="147"/>
        <v>61.459854191194182</v>
      </c>
      <c r="AR53" s="219">
        <f t="shared" si="147"/>
        <v>61.734470303797146</v>
      </c>
      <c r="AS53" s="219">
        <f t="shared" si="147"/>
        <v>55.878682520172902</v>
      </c>
      <c r="AT53" s="219">
        <f t="shared" si="147"/>
        <v>56.260194723189215</v>
      </c>
      <c r="AU53" s="219">
        <f t="shared" si="147"/>
        <v>56.773229390016986</v>
      </c>
      <c r="AV53" s="219">
        <f t="shared" si="147"/>
        <v>57.248297748292416</v>
      </c>
      <c r="AW53" s="219">
        <f t="shared" si="147"/>
        <v>57.525885968374702</v>
      </c>
      <c r="AX53" s="219">
        <f t="shared" si="147"/>
        <v>57.39429871913039</v>
      </c>
      <c r="AY53" s="219">
        <f t="shared" si="147"/>
        <v>56.573155861329326</v>
      </c>
      <c r="AZ53" s="219">
        <f t="shared" si="147"/>
        <v>49.926674975997045</v>
      </c>
      <c r="BA53" s="219">
        <f t="shared" si="147"/>
        <v>50.524246062743011</v>
      </c>
      <c r="BB53" s="219">
        <f t="shared" si="147"/>
        <v>50.883314873214374</v>
      </c>
      <c r="BC53" s="219">
        <f t="shared" si="147"/>
        <v>50.99469998430542</v>
      </c>
      <c r="BD53" s="219">
        <f t="shared" si="147"/>
        <v>50.869270543011268</v>
      </c>
      <c r="BE53" s="219">
        <f t="shared" si="147"/>
        <v>50.50837562752389</v>
      </c>
      <c r="BF53" s="219">
        <f t="shared" si="147"/>
        <v>49.900709337719931</v>
      </c>
      <c r="BG53" s="219">
        <f t="shared" si="147"/>
        <v>49.021572508596378</v>
      </c>
      <c r="BH53" s="219">
        <f t="shared" si="147"/>
        <v>48.664158304637397</v>
      </c>
      <c r="BI53" s="219">
        <f t="shared" si="147"/>
        <v>48.241878017955777</v>
      </c>
      <c r="BJ53" s="219">
        <f t="shared" si="147"/>
        <v>47.731593483227613</v>
      </c>
      <c r="BK53" s="219">
        <f t="shared" si="147"/>
        <v>47.124574801903876</v>
      </c>
      <c r="BL53" s="219">
        <f t="shared" si="147"/>
        <v>46.427685024955963</v>
      </c>
      <c r="BM53" s="219">
        <f t="shared" si="147"/>
        <v>45.667789262220545</v>
      </c>
      <c r="BN53" s="219">
        <f t="shared" si="147"/>
        <v>44.893563400820696</v>
      </c>
      <c r="BO53" s="219">
        <f t="shared" ref="BO53:DZ53" si="148">BO48+BO50+BO51</f>
        <v>44.637734025498837</v>
      </c>
      <c r="BP53" s="219">
        <f t="shared" si="148"/>
        <v>44.296400084981599</v>
      </c>
      <c r="BQ53" s="219">
        <f t="shared" si="148"/>
        <v>43.876926820819477</v>
      </c>
      <c r="BR53" s="219">
        <f t="shared" si="148"/>
        <v>43.388763604594971</v>
      </c>
      <c r="BS53" s="219">
        <f t="shared" si="148"/>
        <v>42.844402828707956</v>
      </c>
      <c r="BT53" s="219">
        <f t="shared" si="148"/>
        <v>42.262390292296566</v>
      </c>
      <c r="BU53" s="219">
        <f t="shared" si="148"/>
        <v>41.671856374553364</v>
      </c>
      <c r="BV53" s="219">
        <f t="shared" si="148"/>
        <v>41.245996574256303</v>
      </c>
      <c r="BW53" s="219">
        <f t="shared" si="148"/>
        <v>40.805378089722886</v>
      </c>
      <c r="BX53" s="219">
        <f t="shared" si="148"/>
        <v>40.352910457847166</v>
      </c>
      <c r="BY53" s="219">
        <f t="shared" si="148"/>
        <v>39.893548785965507</v>
      </c>
      <c r="BZ53" s="219">
        <f t="shared" si="148"/>
        <v>39.433495773287802</v>
      </c>
      <c r="CA53" s="219">
        <f t="shared" si="148"/>
        <v>38.979672421600718</v>
      </c>
      <c r="CB53" s="219">
        <f t="shared" si="148"/>
        <v>38.539261135572389</v>
      </c>
      <c r="CC53" s="219">
        <f t="shared" si="148"/>
        <v>38.119341787769393</v>
      </c>
      <c r="CD53" s="219">
        <f t="shared" si="148"/>
        <v>37.686034297641562</v>
      </c>
      <c r="CE53" s="219">
        <f t="shared" si="148"/>
        <v>37.245489302493098</v>
      </c>
      <c r="CF53" s="219">
        <f t="shared" si="148"/>
        <v>36.804275193391618</v>
      </c>
      <c r="CG53" s="219">
        <f t="shared" si="148"/>
        <v>36.368976449591841</v>
      </c>
      <c r="CH53" s="219">
        <f t="shared" si="148"/>
        <v>35.945710448189985</v>
      </c>
      <c r="CI53" s="219">
        <f t="shared" si="148"/>
        <v>35.539274806503037</v>
      </c>
      <c r="CJ53" s="219">
        <f t="shared" si="148"/>
        <v>35.151813017648983</v>
      </c>
      <c r="CK53" s="219">
        <f t="shared" si="148"/>
        <v>34.760991694785808</v>
      </c>
      <c r="CL53" s="219">
        <f t="shared" si="148"/>
        <v>34.368727907475503</v>
      </c>
      <c r="CM53" s="219">
        <f t="shared" si="148"/>
        <v>33.977143357089453</v>
      </c>
      <c r="CN53" s="219">
        <f t="shared" si="148"/>
        <v>33.588403170056139</v>
      </c>
      <c r="CO53" s="219">
        <f t="shared" si="148"/>
        <v>33.204548227273058</v>
      </c>
      <c r="CP53" s="219">
        <f t="shared" si="148"/>
        <v>32.827241130926872</v>
      </c>
      <c r="CQ53" s="219">
        <f t="shared" si="148"/>
        <v>32.45734665136338</v>
      </c>
      <c r="CR53" s="219">
        <f t="shared" si="148"/>
        <v>32.090828622721013</v>
      </c>
      <c r="CS53" s="219">
        <f t="shared" si="148"/>
        <v>31.728685000994371</v>
      </c>
      <c r="CT53" s="219">
        <f t="shared" si="148"/>
        <v>31.371593226688045</v>
      </c>
      <c r="CU53" s="219">
        <f t="shared" si="148"/>
        <v>31.019851084519221</v>
      </c>
      <c r="CV53" s="219">
        <f t="shared" si="148"/>
        <v>30.673349104174662</v>
      </c>
      <c r="CW53" s="219">
        <f t="shared" si="148"/>
        <v>30.331572631152909</v>
      </c>
      <c r="CX53" s="219">
        <f t="shared" si="148"/>
        <v>29.993648380883364</v>
      </c>
      <c r="CY53" s="219">
        <f t="shared" si="148"/>
        <v>29.658450067329571</v>
      </c>
      <c r="CZ53" s="219">
        <f t="shared" si="148"/>
        <v>29.326853612072995</v>
      </c>
      <c r="DA53" s="219">
        <f t="shared" si="148"/>
        <v>28.99954192589907</v>
      </c>
      <c r="DB53" s="219">
        <f t="shared" si="148"/>
        <v>28.676949638181316</v>
      </c>
      <c r="DC53" s="219">
        <f t="shared" si="148"/>
        <v>28.359224013127076</v>
      </c>
      <c r="DD53" s="221">
        <f t="shared" si="148"/>
        <v>28.046207359092495</v>
      </c>
      <c r="DE53" s="219">
        <f t="shared" si="148"/>
        <v>27.737458929704037</v>
      </c>
      <c r="DF53" s="219">
        <f t="shared" si="148"/>
        <v>27.432343836268469</v>
      </c>
      <c r="DG53" s="219">
        <f t="shared" si="148"/>
        <v>27.130973016352833</v>
      </c>
      <c r="DH53" s="219">
        <f t="shared" si="148"/>
        <v>26.833420593130889</v>
      </c>
      <c r="DI53" s="219">
        <f t="shared" si="148"/>
        <v>26.539722554881127</v>
      </c>
      <c r="DJ53" s="219">
        <f t="shared" si="148"/>
        <v>26.249878389485357</v>
      </c>
      <c r="DK53" s="221">
        <f t="shared" si="148"/>
        <v>25.963855261225564</v>
      </c>
      <c r="DL53" s="219">
        <f t="shared" si="148"/>
        <v>25.681597030429483</v>
      </c>
      <c r="DM53" s="219">
        <f t="shared" si="148"/>
        <v>25.403043142043288</v>
      </c>
      <c r="DN53" s="219">
        <f t="shared" si="148"/>
        <v>25.128258033829333</v>
      </c>
      <c r="DO53" s="219">
        <f t="shared" si="148"/>
        <v>24.857231839107786</v>
      </c>
      <c r="DP53" s="219">
        <f t="shared" si="148"/>
        <v>24.58989810045151</v>
      </c>
      <c r="DQ53" s="219">
        <f t="shared" si="148"/>
        <v>24.326156620337439</v>
      </c>
      <c r="DR53" s="219">
        <f t="shared" si="148"/>
        <v>24.065899816674708</v>
      </c>
      <c r="DS53" s="219">
        <f t="shared" si="148"/>
        <v>23.809040615779644</v>
      </c>
      <c r="DT53" s="219">
        <f t="shared" si="148"/>
        <v>23.555538558404802</v>
      </c>
      <c r="DU53" s="219">
        <f t="shared" si="148"/>
        <v>23.30541905924327</v>
      </c>
      <c r="DV53" s="219">
        <f t="shared" si="148"/>
        <v>23.058683655208192</v>
      </c>
      <c r="DW53" s="219">
        <f t="shared" si="148"/>
        <v>22.815310608342958</v>
      </c>
      <c r="DX53" s="219">
        <f t="shared" si="148"/>
        <v>22.5752586497129</v>
      </c>
      <c r="DY53" s="219">
        <f t="shared" si="148"/>
        <v>22.338473720710063</v>
      </c>
      <c r="DZ53" s="219">
        <f t="shared" si="148"/>
        <v>22.104898308739287</v>
      </c>
      <c r="EA53" s="219">
        <f t="shared" ref="EA53:FY53" si="149">EA48+EA50+EA51</f>
        <v>21.87448217309829</v>
      </c>
      <c r="EB53" s="219">
        <f t="shared" si="149"/>
        <v>21.647191905775269</v>
      </c>
      <c r="EC53" s="219">
        <f t="shared" si="149"/>
        <v>21.42298914195997</v>
      </c>
      <c r="ED53" s="219">
        <f t="shared" si="149"/>
        <v>21.201834328770701</v>
      </c>
      <c r="EE53" s="219">
        <f t="shared" si="149"/>
        <v>20.983689400751498</v>
      </c>
      <c r="EF53" s="219">
        <f t="shared" si="149"/>
        <v>20.768519230754276</v>
      </c>
      <c r="EG53" s="219">
        <f t="shared" si="149"/>
        <v>20.556291830632862</v>
      </c>
      <c r="EH53" s="219">
        <f t="shared" si="149"/>
        <v>20.346977309114699</v>
      </c>
      <c r="EI53" s="219">
        <f t="shared" si="149"/>
        <v>20.14054557222369</v>
      </c>
      <c r="EJ53" s="219">
        <f t="shared" si="149"/>
        <v>19.93696017426938</v>
      </c>
      <c r="EK53" s="219">
        <f t="shared" si="149"/>
        <v>19.736181345338828</v>
      </c>
      <c r="EL53" s="219">
        <f t="shared" si="149"/>
        <v>19.538168875895693</v>
      </c>
      <c r="EM53" s="219">
        <f t="shared" si="149"/>
        <v>19.342884415866816</v>
      </c>
      <c r="EN53" s="219">
        <f t="shared" si="149"/>
        <v>19.150292785176227</v>
      </c>
      <c r="EO53" s="219">
        <f t="shared" si="149"/>
        <v>18.960361967643042</v>
      </c>
      <c r="EP53" s="219">
        <f t="shared" si="149"/>
        <v>18.773061625998775</v>
      </c>
      <c r="EQ53" s="219">
        <f t="shared" si="149"/>
        <v>18.588360273506858</v>
      </c>
      <c r="ER53" s="219">
        <f t="shared" si="149"/>
        <v>18.406225645586318</v>
      </c>
      <c r="ES53" s="219">
        <f t="shared" si="149"/>
        <v>18.226625076966663</v>
      </c>
      <c r="ET53" s="219">
        <f t="shared" si="149"/>
        <v>18.049525864046583</v>
      </c>
      <c r="EU53" s="219">
        <f t="shared" si="149"/>
        <v>17.874895564028584</v>
      </c>
      <c r="EV53" s="219">
        <f t="shared" si="149"/>
        <v>17.702702157594882</v>
      </c>
      <c r="EW53" s="219">
        <f t="shared" si="149"/>
        <v>17.532914002531847</v>
      </c>
      <c r="EX53" s="219">
        <f t="shared" si="149"/>
        <v>17.365499557938033</v>
      </c>
      <c r="EY53" s="219">
        <f t="shared" si="149"/>
        <v>17.200427831297826</v>
      </c>
      <c r="EZ53" s="219">
        <f t="shared" si="149"/>
        <v>17.037668562351932</v>
      </c>
      <c r="FA53" s="219">
        <f t="shared" si="149"/>
        <v>16.877192180851498</v>
      </c>
      <c r="FB53" s="219">
        <f t="shared" si="149"/>
        <v>16.718969606390633</v>
      </c>
      <c r="FC53" s="219">
        <f t="shared" si="149"/>
        <v>16.562971981711222</v>
      </c>
      <c r="FD53" s="219">
        <f t="shared" si="149"/>
        <v>16.409170446043806</v>
      </c>
      <c r="FE53" s="219">
        <f t="shared" si="149"/>
        <v>16.257536059970917</v>
      </c>
      <c r="FF53" s="219">
        <f t="shared" si="149"/>
        <v>16.10804005184897</v>
      </c>
      <c r="FG53" s="219">
        <f t="shared" si="149"/>
        <v>15.960654002843723</v>
      </c>
      <c r="FH53" s="219">
        <f t="shared" si="149"/>
        <v>15.815349950062389</v>
      </c>
      <c r="FI53" s="219">
        <f t="shared" si="149"/>
        <v>15.672100403247349</v>
      </c>
      <c r="FJ53" s="219">
        <f t="shared" si="149"/>
        <v>15.530878290188603</v>
      </c>
      <c r="FK53" s="219">
        <f t="shared" si="149"/>
        <v>15.39165686756974</v>
      </c>
      <c r="FL53" s="219">
        <f t="shared" si="149"/>
        <v>15.254409652633473</v>
      </c>
      <c r="FM53" s="219">
        <f t="shared" si="149"/>
        <v>15.119110439107867</v>
      </c>
      <c r="FN53" s="219">
        <f t="shared" si="149"/>
        <v>14.985733295828815</v>
      </c>
      <c r="FO53" s="219">
        <f t="shared" si="149"/>
        <v>14.854252559864666</v>
      </c>
      <c r="FP53" s="219">
        <f t="shared" si="149"/>
        <v>14.72464283220646</v>
      </c>
      <c r="FQ53" s="219">
        <f t="shared" si="149"/>
        <v>14.596878980437539</v>
      </c>
      <c r="FR53" s="219">
        <f t="shared" si="149"/>
        <v>14.470936150019185</v>
      </c>
      <c r="FS53" s="219">
        <f t="shared" si="149"/>
        <v>14.346789783967495</v>
      </c>
      <c r="FT53" s="219">
        <f t="shared" si="149"/>
        <v>14.224415648831673</v>
      </c>
      <c r="FU53" s="219">
        <f t="shared" si="149"/>
        <v>14.103789834433949</v>
      </c>
      <c r="FV53" s="219">
        <f t="shared" si="149"/>
        <v>13.984888736521958</v>
      </c>
      <c r="FW53" s="219">
        <f t="shared" si="149"/>
        <v>13.867689032989746</v>
      </c>
      <c r="FX53" s="219">
        <f t="shared" si="149"/>
        <v>13.752167663640344</v>
      </c>
      <c r="FY53" s="219">
        <f t="shared" si="149"/>
        <v>13.638301820552543</v>
      </c>
      <c r="GA53" s="219" t="s">
        <v>179</v>
      </c>
    </row>
    <row r="54" spans="1:183" s="76" customFormat="1" x14ac:dyDescent="0.25">
      <c r="A54" s="101" t="s">
        <v>72</v>
      </c>
      <c r="B54" s="102" t="s">
        <v>110</v>
      </c>
      <c r="C54" s="110">
        <f t="shared" ref="C54:BN54" si="150">C55+C57+C59</f>
        <v>0.15877249957170012</v>
      </c>
      <c r="D54" s="110">
        <f t="shared" si="150"/>
        <v>0.20957969943464422</v>
      </c>
      <c r="E54" s="110">
        <f t="shared" si="150"/>
        <v>0.27664520325373038</v>
      </c>
      <c r="F54" s="110">
        <f t="shared" si="150"/>
        <v>0.36517166829492409</v>
      </c>
      <c r="G54" s="110">
        <f t="shared" si="150"/>
        <v>0.48202660214929982</v>
      </c>
      <c r="H54" s="110">
        <f t="shared" si="150"/>
        <v>0.63627511483707588</v>
      </c>
      <c r="I54" s="111">
        <f t="shared" si="150"/>
        <v>0.83988315158494009</v>
      </c>
      <c r="J54" s="76">
        <f t="shared" si="150"/>
        <v>1.030497707728298</v>
      </c>
      <c r="K54" s="76">
        <f t="shared" si="150"/>
        <v>1.2821089218375303</v>
      </c>
      <c r="L54" s="76">
        <f t="shared" si="150"/>
        <v>1.6142357244617176</v>
      </c>
      <c r="M54" s="76">
        <f t="shared" si="150"/>
        <v>2.0526431039256443</v>
      </c>
      <c r="N54" s="76">
        <f t="shared" si="150"/>
        <v>2.6313408448180278</v>
      </c>
      <c r="O54" s="76">
        <f t="shared" si="150"/>
        <v>3.3952218627959736</v>
      </c>
      <c r="P54" s="103">
        <f t="shared" si="150"/>
        <v>4.4035448065268632</v>
      </c>
      <c r="Q54" s="76">
        <f t="shared" si="150"/>
        <v>5.63786393295194</v>
      </c>
      <c r="R54" s="76">
        <f t="shared" si="150"/>
        <v>7.4471140593659424</v>
      </c>
      <c r="S54" s="76">
        <f t="shared" si="150"/>
        <v>9.8353242262324265</v>
      </c>
      <c r="T54" s="76">
        <f t="shared" si="150"/>
        <v>12.987761646496185</v>
      </c>
      <c r="U54" s="76">
        <f t="shared" si="150"/>
        <v>17.148979041244349</v>
      </c>
      <c r="V54" s="76">
        <f t="shared" si="150"/>
        <v>22.641786002311925</v>
      </c>
      <c r="W54" s="103">
        <f t="shared" si="150"/>
        <v>29.892291190921124</v>
      </c>
      <c r="X54" s="76">
        <f t="shared" si="150"/>
        <v>30.307539851908672</v>
      </c>
      <c r="Y54" s="76">
        <f t="shared" si="150"/>
        <v>30.596942859890046</v>
      </c>
      <c r="Z54" s="76">
        <f t="shared" si="150"/>
        <v>30.899979404332207</v>
      </c>
      <c r="AA54" s="76">
        <f t="shared" si="150"/>
        <v>31.220669742219318</v>
      </c>
      <c r="AB54" s="76">
        <f t="shared" si="150"/>
        <v>31.564072591654419</v>
      </c>
      <c r="AC54" s="76">
        <f t="shared" si="150"/>
        <v>31.936435821153541</v>
      </c>
      <c r="AD54" s="103">
        <f t="shared" si="150"/>
        <v>32.345261558499246</v>
      </c>
      <c r="AE54" s="103">
        <f t="shared" si="150"/>
        <v>35.930260902526513</v>
      </c>
      <c r="AF54" s="103">
        <f t="shared" si="150"/>
        <v>39.12412385938395</v>
      </c>
      <c r="AG54" s="103">
        <f t="shared" si="150"/>
        <v>41.885416343972985</v>
      </c>
      <c r="AH54" s="103">
        <f t="shared" si="150"/>
        <v>44.058573871579178</v>
      </c>
      <c r="AI54" s="76">
        <f t="shared" si="150"/>
        <v>45.438380626934467</v>
      </c>
      <c r="AJ54" s="160">
        <f t="shared" si="150"/>
        <v>45.754177562715398</v>
      </c>
      <c r="AK54" s="103">
        <f t="shared" si="150"/>
        <v>45.287955343760231</v>
      </c>
      <c r="AL54" s="103">
        <f t="shared" si="150"/>
        <v>45.030920143943746</v>
      </c>
      <c r="AM54" s="103">
        <f t="shared" si="150"/>
        <v>45.092946209297622</v>
      </c>
      <c r="AN54" s="103">
        <f t="shared" si="150"/>
        <v>45.296654440955891</v>
      </c>
      <c r="AO54" s="103">
        <f t="shared" si="150"/>
        <v>45.521374973675833</v>
      </c>
      <c r="AP54" s="76">
        <f t="shared" si="150"/>
        <v>45.60599319429479</v>
      </c>
      <c r="AQ54" s="160">
        <f t="shared" si="150"/>
        <v>45.336138758091757</v>
      </c>
      <c r="AR54" s="103">
        <f t="shared" si="150"/>
        <v>43.788481235167339</v>
      </c>
      <c r="AS54" s="103">
        <f t="shared" si="150"/>
        <v>44.726776565945649</v>
      </c>
      <c r="AT54" s="103">
        <f t="shared" si="150"/>
        <v>45.234138935180212</v>
      </c>
      <c r="AU54" s="103">
        <f t="shared" si="150"/>
        <v>45.383763034074903</v>
      </c>
      <c r="AV54" s="103">
        <f t="shared" si="150"/>
        <v>45.230642814950713</v>
      </c>
      <c r="AW54" s="76">
        <f t="shared" si="150"/>
        <v>44.831631507885881</v>
      </c>
      <c r="AX54" s="160">
        <f t="shared" si="150"/>
        <v>44.245844592129899</v>
      </c>
      <c r="AY54" s="178">
        <f t="shared" si="150"/>
        <v>43.53520307117563</v>
      </c>
      <c r="AZ54" s="103">
        <f t="shared" si="150"/>
        <v>42.784385085532925</v>
      </c>
      <c r="BA54" s="103">
        <f t="shared" si="150"/>
        <v>42.092902714175452</v>
      </c>
      <c r="BB54" s="103">
        <f t="shared" si="150"/>
        <v>41.406623601721947</v>
      </c>
      <c r="BC54" s="103">
        <f t="shared" si="150"/>
        <v>40.695975381671616</v>
      </c>
      <c r="BD54" s="76">
        <f t="shared" si="150"/>
        <v>39.951473697347268</v>
      </c>
      <c r="BE54" s="160">
        <f t="shared" si="150"/>
        <v>39.188737860724416</v>
      </c>
      <c r="BF54" s="103">
        <f t="shared" si="150"/>
        <v>38.455077447202463</v>
      </c>
      <c r="BG54" s="103">
        <f t="shared" si="150"/>
        <v>38.377558221455956</v>
      </c>
      <c r="BH54" s="103">
        <f t="shared" si="150"/>
        <v>38.172477408159317</v>
      </c>
      <c r="BI54" s="103">
        <f t="shared" si="150"/>
        <v>37.867209744584777</v>
      </c>
      <c r="BJ54" s="103">
        <f t="shared" si="150"/>
        <v>37.483691191249605</v>
      </c>
      <c r="BK54" s="76">
        <f t="shared" si="150"/>
        <v>37.040411937672772</v>
      </c>
      <c r="BL54" s="160">
        <f t="shared" si="150"/>
        <v>36.555206880315204</v>
      </c>
      <c r="BM54" s="103">
        <f t="shared" si="150"/>
        <v>36.048865566708741</v>
      </c>
      <c r="BN54" s="103">
        <f t="shared" si="150"/>
        <v>35.549760023124925</v>
      </c>
      <c r="BO54" s="103">
        <f t="shared" ref="BO54:DZ54" si="151">BO55+BO57+BO59</f>
        <v>35.073145501959445</v>
      </c>
      <c r="BP54" s="103">
        <f t="shared" si="151"/>
        <v>34.613903347341846</v>
      </c>
      <c r="BQ54" s="103">
        <f t="shared" si="151"/>
        <v>34.171314644687186</v>
      </c>
      <c r="BR54" s="103">
        <f t="shared" si="151"/>
        <v>33.747320571728807</v>
      </c>
      <c r="BS54" s="103">
        <f t="shared" si="151"/>
        <v>33.344857013330774</v>
      </c>
      <c r="BT54" s="103">
        <f t="shared" si="151"/>
        <v>32.966013807544691</v>
      </c>
      <c r="BU54" s="103">
        <f t="shared" si="151"/>
        <v>32.610073743638715</v>
      </c>
      <c r="BV54" s="103">
        <f t="shared" si="151"/>
        <v>32.229878980540562</v>
      </c>
      <c r="BW54" s="103">
        <f t="shared" si="151"/>
        <v>31.83484492099004</v>
      </c>
      <c r="BX54" s="103">
        <f t="shared" si="151"/>
        <v>31.433418697487568</v>
      </c>
      <c r="BY54" s="103">
        <f t="shared" si="151"/>
        <v>31.033236470213613</v>
      </c>
      <c r="BZ54" s="103">
        <f t="shared" si="151"/>
        <v>30.641053520876614</v>
      </c>
      <c r="CA54" s="103">
        <f t="shared" si="151"/>
        <v>30.262245609153485</v>
      </c>
      <c r="CB54" s="103">
        <f t="shared" si="151"/>
        <v>29.899723219495506</v>
      </c>
      <c r="CC54" s="103">
        <f t="shared" si="151"/>
        <v>29.540127785080493</v>
      </c>
      <c r="CD54" s="103">
        <f t="shared" si="151"/>
        <v>29.182876686879574</v>
      </c>
      <c r="CE54" s="103">
        <f t="shared" si="151"/>
        <v>28.827929062650718</v>
      </c>
      <c r="CF54" s="103">
        <f t="shared" si="151"/>
        <v>28.475542202029519</v>
      </c>
      <c r="CG54" s="103">
        <f t="shared" si="151"/>
        <v>28.126097146152219</v>
      </c>
      <c r="CH54" s="103">
        <f t="shared" si="151"/>
        <v>27.779956446764437</v>
      </c>
      <c r="CI54" s="103">
        <f t="shared" si="151"/>
        <v>27.437307110971663</v>
      </c>
      <c r="CJ54" s="103">
        <f t="shared" si="151"/>
        <v>27.097923713296321</v>
      </c>
      <c r="CK54" s="103">
        <f t="shared" si="151"/>
        <v>26.763203873679419</v>
      </c>
      <c r="CL54" s="103">
        <f t="shared" si="151"/>
        <v>26.433968792305144</v>
      </c>
      <c r="CM54" s="103">
        <f t="shared" si="151"/>
        <v>26.110463644155939</v>
      </c>
      <c r="CN54" s="103">
        <f t="shared" si="151"/>
        <v>25.792376204190742</v>
      </c>
      <c r="CO54" s="103">
        <f t="shared" si="151"/>
        <v>25.47888632146126</v>
      </c>
      <c r="CP54" s="103">
        <f t="shared" si="151"/>
        <v>25.168782001735398</v>
      </c>
      <c r="CQ54" s="103">
        <f t="shared" si="151"/>
        <v>24.860683507333853</v>
      </c>
      <c r="CR54" s="103">
        <f t="shared" si="151"/>
        <v>24.555287386402096</v>
      </c>
      <c r="CS54" s="103">
        <f t="shared" si="151"/>
        <v>24.253226922590795</v>
      </c>
      <c r="CT54" s="103">
        <f t="shared" si="151"/>
        <v>23.955003541191324</v>
      </c>
      <c r="CU54" s="103">
        <f t="shared" si="151"/>
        <v>23.66093149469172</v>
      </c>
      <c r="CV54" s="103">
        <f t="shared" si="151"/>
        <v>23.371098960049654</v>
      </c>
      <c r="CW54" s="103">
        <f t="shared" si="151"/>
        <v>23.085357088457773</v>
      </c>
      <c r="CX54" s="103">
        <f t="shared" si="151"/>
        <v>22.80335921211703</v>
      </c>
      <c r="CY54" s="103">
        <f t="shared" si="151"/>
        <v>22.525006532491552</v>
      </c>
      <c r="CZ54" s="103">
        <f t="shared" si="151"/>
        <v>22.250180099181286</v>
      </c>
      <c r="DA54" s="103">
        <f t="shared" si="151"/>
        <v>21.978761349511895</v>
      </c>
      <c r="DB54" s="103">
        <f t="shared" si="151"/>
        <v>21.71065218041219</v>
      </c>
      <c r="DC54" s="103">
        <f t="shared" si="151"/>
        <v>21.445792772096265</v>
      </c>
      <c r="DD54" s="103">
        <f t="shared" si="151"/>
        <v>21.184175956674043</v>
      </c>
      <c r="DE54" s="103">
        <f t="shared" si="151"/>
        <v>20.92585679441784</v>
      </c>
      <c r="DF54" s="103">
        <f t="shared" si="151"/>
        <v>20.670956956762669</v>
      </c>
      <c r="DG54" s="103">
        <f t="shared" si="151"/>
        <v>20.419507565841801</v>
      </c>
      <c r="DH54" s="103">
        <f t="shared" si="151"/>
        <v>20.171465840273228</v>
      </c>
      <c r="DI54" s="103">
        <f t="shared" si="151"/>
        <v>19.926738477099622</v>
      </c>
      <c r="DJ54" s="103">
        <f t="shared" si="151"/>
        <v>19.685210275262175</v>
      </c>
      <c r="DK54" s="103">
        <f t="shared" si="151"/>
        <v>19.446775834958075</v>
      </c>
      <c r="DL54" s="103">
        <f t="shared" si="151"/>
        <v>19.211370379842894</v>
      </c>
      <c r="DM54" s="103">
        <f t="shared" si="151"/>
        <v>18.978993093024641</v>
      </c>
      <c r="DN54" s="103">
        <f t="shared" si="151"/>
        <v>18.749642805707172</v>
      </c>
      <c r="DO54" s="103">
        <f t="shared" si="151"/>
        <v>18.523312846709853</v>
      </c>
      <c r="DP54" s="103">
        <f t="shared" si="151"/>
        <v>18.29998774495844</v>
      </c>
      <c r="DQ54" s="103">
        <f t="shared" si="151"/>
        <v>18.079642118150336</v>
      </c>
      <c r="DR54" s="103">
        <f t="shared" si="151"/>
        <v>17.862241971822407</v>
      </c>
      <c r="DS54" s="103">
        <f t="shared" si="151"/>
        <v>17.647748205299937</v>
      </c>
      <c r="DT54" s="103">
        <f t="shared" si="151"/>
        <v>17.436121262628593</v>
      </c>
      <c r="DU54" s="103">
        <f t="shared" si="151"/>
        <v>17.227315773144866</v>
      </c>
      <c r="DV54" s="103">
        <f t="shared" si="151"/>
        <v>17.021287119547477</v>
      </c>
      <c r="DW54" s="103">
        <f t="shared" si="151"/>
        <v>16.81799590763292</v>
      </c>
      <c r="DX54" s="103">
        <f t="shared" si="151"/>
        <v>16.617410060998928</v>
      </c>
      <c r="DY54" s="103">
        <f t="shared" si="151"/>
        <v>16.419504442928201</v>
      </c>
      <c r="DZ54" s="103">
        <f t="shared" si="151"/>
        <v>16.224258105154064</v>
      </c>
      <c r="EA54" s="103">
        <f t="shared" ref="EA54:FY54" si="152">EA55+EA57+EA59</f>
        <v>16.031649541905288</v>
      </c>
      <c r="EB54" s="103">
        <f t="shared" si="152"/>
        <v>15.841650678428334</v>
      </c>
      <c r="EC54" s="103">
        <f t="shared" si="152"/>
        <v>15.654228659198866</v>
      </c>
      <c r="ED54" s="103">
        <f t="shared" si="152"/>
        <v>15.469348158268167</v>
      </c>
      <c r="EE54" s="103">
        <f t="shared" si="152"/>
        <v>15.286973722653892</v>
      </c>
      <c r="EF54" s="103">
        <f t="shared" si="152"/>
        <v>15.10707165013828</v>
      </c>
      <c r="EG54" s="103">
        <f t="shared" si="152"/>
        <v>14.929610934423128</v>
      </c>
      <c r="EH54" s="103">
        <f t="shared" si="152"/>
        <v>14.754562935223056</v>
      </c>
      <c r="EI54" s="103">
        <f t="shared" si="152"/>
        <v>14.581899706760099</v>
      </c>
      <c r="EJ54" s="103">
        <f t="shared" si="152"/>
        <v>14.41159381829852</v>
      </c>
      <c r="EK54" s="103">
        <f t="shared" si="152"/>
        <v>14.243618023821417</v>
      </c>
      <c r="EL54" s="103">
        <f t="shared" si="152"/>
        <v>14.077944921852408</v>
      </c>
      <c r="EM54" s="103">
        <f t="shared" si="152"/>
        <v>13.914546711561952</v>
      </c>
      <c r="EN54" s="103">
        <f t="shared" si="152"/>
        <v>13.75339510645602</v>
      </c>
      <c r="EO54" s="103">
        <f t="shared" si="152"/>
        <v>13.594461423012099</v>
      </c>
      <c r="EP54" s="103">
        <f t="shared" si="152"/>
        <v>13.437716832977369</v>
      </c>
      <c r="EQ54" s="103">
        <f t="shared" si="152"/>
        <v>13.28313300946866</v>
      </c>
      <c r="ER54" s="103">
        <f t="shared" si="152"/>
        <v>13.130682472598981</v>
      </c>
      <c r="ES54" s="103">
        <f t="shared" si="152"/>
        <v>12.980338638417992</v>
      </c>
      <c r="ET54" s="103">
        <f t="shared" si="152"/>
        <v>12.832075627785434</v>
      </c>
      <c r="EU54" s="103">
        <f t="shared" si="152"/>
        <v>12.685867937462763</v>
      </c>
      <c r="EV54" s="103">
        <f t="shared" si="152"/>
        <v>12.54169011010252</v>
      </c>
      <c r="EW54" s="103">
        <f t="shared" si="152"/>
        <v>12.399516554786789</v>
      </c>
      <c r="EX54" s="103">
        <f t="shared" si="152"/>
        <v>12.259321654880914</v>
      </c>
      <c r="EY54" s="103">
        <f t="shared" si="152"/>
        <v>12.121079899769997</v>
      </c>
      <c r="EZ54" s="103">
        <f t="shared" si="152"/>
        <v>11.98476601047418</v>
      </c>
      <c r="FA54" s="103">
        <f t="shared" si="152"/>
        <v>11.850355032446886</v>
      </c>
      <c r="FB54" s="103">
        <f t="shared" si="152"/>
        <v>11.717822379590162</v>
      </c>
      <c r="FC54" s="103">
        <f t="shared" si="152"/>
        <v>11.58714383062021</v>
      </c>
      <c r="FD54" s="103">
        <f t="shared" si="152"/>
        <v>11.45829549888599</v>
      </c>
      <c r="FE54" s="103">
        <f t="shared" si="152"/>
        <v>11.331253812890598</v>
      </c>
      <c r="FF54" s="103">
        <f t="shared" si="152"/>
        <v>11.205995467860289</v>
      </c>
      <c r="FG54" s="103">
        <f t="shared" si="152"/>
        <v>11.082497374244852</v>
      </c>
      <c r="FH54" s="103">
        <f t="shared" si="152"/>
        <v>10.960736622582489</v>
      </c>
      <c r="FI54" s="103">
        <f t="shared" si="152"/>
        <v>10.840690475359041</v>
      </c>
      <c r="FJ54" s="103">
        <f t="shared" si="152"/>
        <v>10.722336386747717</v>
      </c>
      <c r="FK54" s="103">
        <f t="shared" si="152"/>
        <v>10.605652041735722</v>
      </c>
      <c r="FL54" s="103">
        <f t="shared" si="152"/>
        <v>10.490615398276258</v>
      </c>
      <c r="FM54" s="103">
        <f t="shared" si="152"/>
        <v>10.377204704218686</v>
      </c>
      <c r="FN54" s="103">
        <f t="shared" si="152"/>
        <v>10.265398492432318</v>
      </c>
      <c r="FO54" s="103">
        <f t="shared" si="152"/>
        <v>10.155175561768065</v>
      </c>
      <c r="FP54" s="103">
        <f t="shared" si="152"/>
        <v>10.046514953591473</v>
      </c>
      <c r="FQ54" s="103">
        <f t="shared" si="152"/>
        <v>9.9393959330413431</v>
      </c>
      <c r="FR54" s="103">
        <f t="shared" si="152"/>
        <v>9.8337979806947349</v>
      </c>
      <c r="FS54" s="103">
        <f t="shared" si="152"/>
        <v>9.7297007942870888</v>
      </c>
      <c r="FT54" s="103">
        <f t="shared" si="152"/>
        <v>9.6270842926937696</v>
      </c>
      <c r="FU54" s="103">
        <f t="shared" si="152"/>
        <v>9.5259286212671732</v>
      </c>
      <c r="FV54" s="103">
        <f t="shared" si="152"/>
        <v>9.4262141569696425</v>
      </c>
      <c r="FW54" s="103">
        <f t="shared" si="152"/>
        <v>9.3279215118094463</v>
      </c>
      <c r="FX54" s="103">
        <f t="shared" si="152"/>
        <v>9.2310315336500324</v>
      </c>
      <c r="FY54" s="103">
        <f t="shared" si="152"/>
        <v>9.1355253041807849</v>
      </c>
      <c r="GA54" s="101" t="s">
        <v>72</v>
      </c>
    </row>
    <row r="55" spans="1:183" x14ac:dyDescent="0.25">
      <c r="A55" t="s">
        <v>100</v>
      </c>
      <c r="B55" s="60"/>
      <c r="C55" s="112">
        <f t="shared" ref="C55:G60" si="153">D55/(1+$V$6)</f>
        <v>9.8340481587412515E-2</v>
      </c>
      <c r="D55" s="112">
        <f t="shared" si="153"/>
        <v>0.12980943569538453</v>
      </c>
      <c r="E55" s="112">
        <f t="shared" si="153"/>
        <v>0.17134845511790758</v>
      </c>
      <c r="F55" s="112">
        <f t="shared" si="153"/>
        <v>0.22617996075563804</v>
      </c>
      <c r="G55" s="112">
        <f t="shared" si="153"/>
        <v>0.29855754819744224</v>
      </c>
      <c r="H55" s="112">
        <f>I55/(1+$V$6)</f>
        <v>0.39409596362062377</v>
      </c>
      <c r="I55" s="104">
        <f>V10*AL6</f>
        <v>0.52020667197922343</v>
      </c>
      <c r="J55" s="83">
        <f t="shared" ref="J55:BU55" si="154">I55-C56+J56</f>
        <v>0.63826948071042677</v>
      </c>
      <c r="K55" s="83">
        <f t="shared" si="154"/>
        <v>0.79411238823561525</v>
      </c>
      <c r="L55" s="83">
        <f t="shared" si="154"/>
        <v>0.99982502616886404</v>
      </c>
      <c r="M55" s="83">
        <f t="shared" si="154"/>
        <v>1.2713657082407526</v>
      </c>
      <c r="N55" s="83">
        <f t="shared" si="154"/>
        <v>1.6297994085756453</v>
      </c>
      <c r="O55" s="83">
        <f t="shared" si="154"/>
        <v>2.1029318930177037</v>
      </c>
      <c r="P55" s="83">
        <f t="shared" si="154"/>
        <v>2.7274667724812209</v>
      </c>
      <c r="Q55" s="83">
        <f t="shared" si="154"/>
        <v>3.5661332766301439</v>
      </c>
      <c r="R55" s="83">
        <f t="shared" si="154"/>
        <v>4.6867462872182397</v>
      </c>
      <c r="S55" s="83">
        <f t="shared" si="154"/>
        <v>6.1659554611945264</v>
      </c>
      <c r="T55" s="83">
        <f t="shared" si="154"/>
        <v>8.1185115708432249</v>
      </c>
      <c r="U55" s="83">
        <f t="shared" si="154"/>
        <v>10.695885635579508</v>
      </c>
      <c r="V55" s="83">
        <f t="shared" si="154"/>
        <v>14.098019401031401</v>
      </c>
      <c r="W55" s="83">
        <f t="shared" si="154"/>
        <v>18.588835971427898</v>
      </c>
      <c r="X55" s="83">
        <f t="shared" si="154"/>
        <v>19.241445485415387</v>
      </c>
      <c r="Y55" s="83">
        <f t="shared" si="154"/>
        <v>20.021802526813119</v>
      </c>
      <c r="Z55" s="83">
        <f t="shared" si="154"/>
        <v>20.984167267511602</v>
      </c>
      <c r="AA55" s="83">
        <f t="shared" si="154"/>
        <v>22.18645140130624</v>
      </c>
      <c r="AB55" s="83">
        <f t="shared" si="154"/>
        <v>23.70485878212768</v>
      </c>
      <c r="AC55" s="83">
        <f t="shared" si="154"/>
        <v>25.639563464558144</v>
      </c>
      <c r="AD55" s="83">
        <f t="shared" si="154"/>
        <v>28.122075461871848</v>
      </c>
      <c r="AE55" s="83">
        <f t="shared" si="154"/>
        <v>30.887218764963638</v>
      </c>
      <c r="AF55" s="83">
        <f t="shared" si="154"/>
        <v>33.296848507991285</v>
      </c>
      <c r="AG55" s="83">
        <f t="shared" si="154"/>
        <v>35.324542985259221</v>
      </c>
      <c r="AH55" s="83">
        <f t="shared" si="154"/>
        <v>36.834559095179344</v>
      </c>
      <c r="AI55" s="83">
        <f t="shared" si="154"/>
        <v>37.64785433562318</v>
      </c>
      <c r="AJ55" s="83">
        <f t="shared" si="154"/>
        <v>37.52833435127723</v>
      </c>
      <c r="AK55" s="83">
        <f t="shared" si="154"/>
        <v>36.231478807745923</v>
      </c>
      <c r="AL55" s="83">
        <f t="shared" si="154"/>
        <v>35.839616545939613</v>
      </c>
      <c r="AM55" s="83">
        <f t="shared" si="154"/>
        <v>35.684246916716432</v>
      </c>
      <c r="AN55" s="83">
        <f t="shared" si="154"/>
        <v>35.609441916464064</v>
      </c>
      <c r="AO55" s="83">
        <f t="shared" si="154"/>
        <v>35.519481837007731</v>
      </c>
      <c r="AP55" s="83">
        <f t="shared" si="154"/>
        <v>35.28671677871769</v>
      </c>
      <c r="AQ55" s="83">
        <f t="shared" si="154"/>
        <v>34.741458193192017</v>
      </c>
      <c r="AR55" s="83">
        <f t="shared" si="154"/>
        <v>33.591992280227728</v>
      </c>
      <c r="AS55" s="83">
        <f t="shared" si="154"/>
        <v>34.339072712629893</v>
      </c>
      <c r="AT55" s="83">
        <f t="shared" si="154"/>
        <v>34.787264238967929</v>
      </c>
      <c r="AU55" s="83">
        <f t="shared" si="154"/>
        <v>34.986014606377694</v>
      </c>
      <c r="AV55" s="83">
        <f t="shared" si="154"/>
        <v>34.970860091122987</v>
      </c>
      <c r="AW55" s="83">
        <f t="shared" si="154"/>
        <v>34.777022822131329</v>
      </c>
      <c r="AX55" s="83">
        <f t="shared" si="154"/>
        <v>34.439174101524621</v>
      </c>
      <c r="AY55" s="83">
        <f t="shared" si="154"/>
        <v>33.991133176806265</v>
      </c>
      <c r="AZ55" s="83">
        <f t="shared" si="154"/>
        <v>33.473986494117455</v>
      </c>
      <c r="BA55" s="83">
        <f t="shared" si="154"/>
        <v>32.973312570096859</v>
      </c>
      <c r="BB55" s="83">
        <f t="shared" si="154"/>
        <v>32.454276206211375</v>
      </c>
      <c r="BC55" s="83">
        <f t="shared" si="154"/>
        <v>31.899137489036228</v>
      </c>
      <c r="BD55" s="83">
        <f t="shared" si="154"/>
        <v>31.305358495059224</v>
      </c>
      <c r="BE55" s="83">
        <f t="shared" si="154"/>
        <v>30.689412208205727</v>
      </c>
      <c r="BF55" s="83">
        <f t="shared" si="154"/>
        <v>30.091785131496906</v>
      </c>
      <c r="BG55" s="83">
        <f t="shared" si="154"/>
        <v>30.0071909672223</v>
      </c>
      <c r="BH55" s="83">
        <f t="shared" si="154"/>
        <v>29.838379325993252</v>
      </c>
      <c r="BI55" s="83">
        <f t="shared" si="154"/>
        <v>29.601400701630482</v>
      </c>
      <c r="BJ55" s="83">
        <f t="shared" si="154"/>
        <v>29.309866864398479</v>
      </c>
      <c r="BK55" s="83">
        <f t="shared" si="154"/>
        <v>28.975870088027488</v>
      </c>
      <c r="BL55" s="83">
        <f t="shared" si="154"/>
        <v>28.612258754099642</v>
      </c>
      <c r="BM55" s="83">
        <f t="shared" si="154"/>
        <v>28.235600167768947</v>
      </c>
      <c r="BN55" s="83">
        <f t="shared" si="154"/>
        <v>27.869987490491411</v>
      </c>
      <c r="BO55" s="83">
        <f t="shared" si="154"/>
        <v>27.51132792693473</v>
      </c>
      <c r="BP55" s="83">
        <f t="shared" si="154"/>
        <v>27.158332494415834</v>
      </c>
      <c r="BQ55" s="83">
        <f t="shared" si="154"/>
        <v>26.812269807308482</v>
      </c>
      <c r="BR55" s="83">
        <f t="shared" si="154"/>
        <v>26.475924562929766</v>
      </c>
      <c r="BS55" s="83">
        <f t="shared" si="154"/>
        <v>26.152514657436985</v>
      </c>
      <c r="BT55" s="83">
        <f t="shared" si="154"/>
        <v>25.844485765257581</v>
      </c>
      <c r="BU55" s="83">
        <f t="shared" si="154"/>
        <v>25.552256995031531</v>
      </c>
      <c r="BV55" s="83">
        <f t="shared" ref="BV55:EG55" si="155">BU55-BO56+BV56</f>
        <v>25.245706418265019</v>
      </c>
      <c r="BW55" s="83">
        <f t="shared" si="155"/>
        <v>24.930922191330172</v>
      </c>
      <c r="BX55" s="83">
        <f t="shared" si="155"/>
        <v>24.613686310473714</v>
      </c>
      <c r="BY55" s="83">
        <f t="shared" si="155"/>
        <v>24.299437864347549</v>
      </c>
      <c r="BZ55" s="83">
        <f t="shared" si="155"/>
        <v>23.993084038426883</v>
      </c>
      <c r="CA55" s="83">
        <f t="shared" si="155"/>
        <v>23.698497445958449</v>
      </c>
      <c r="CB55" s="83">
        <f t="shared" si="155"/>
        <v>23.417568128011194</v>
      </c>
      <c r="CC55" s="83">
        <f t="shared" si="155"/>
        <v>23.136710292518</v>
      </c>
      <c r="CD55" s="83">
        <f t="shared" si="155"/>
        <v>22.85620124712128</v>
      </c>
      <c r="CE55" s="83">
        <f t="shared" si="155"/>
        <v>22.576573907318298</v>
      </c>
      <c r="CF55" s="83">
        <f t="shared" si="155"/>
        <v>22.298482421280077</v>
      </c>
      <c r="CG55" s="83">
        <f t="shared" si="155"/>
        <v>22.02259849504577</v>
      </c>
      <c r="CH55" s="83">
        <f t="shared" si="155"/>
        <v>21.749506386381078</v>
      </c>
      <c r="CI55" s="83">
        <f t="shared" si="155"/>
        <v>21.479556132477793</v>
      </c>
      <c r="CJ55" s="83">
        <f t="shared" si="155"/>
        <v>21.212623156992102</v>
      </c>
      <c r="CK55" s="83">
        <f t="shared" si="155"/>
        <v>20.949556197018044</v>
      </c>
      <c r="CL55" s="83">
        <f t="shared" si="155"/>
        <v>20.690842478257707</v>
      </c>
      <c r="CM55" s="83">
        <f t="shared" si="155"/>
        <v>20.436583330932745</v>
      </c>
      <c r="CN55" s="83">
        <f t="shared" si="155"/>
        <v>20.186493370101413</v>
      </c>
      <c r="CO55" s="83">
        <f t="shared" si="155"/>
        <v>19.93992918174802</v>
      </c>
      <c r="CP55" s="83">
        <f t="shared" si="155"/>
        <v>19.695972286481584</v>
      </c>
      <c r="CQ55" s="83">
        <f t="shared" si="155"/>
        <v>19.453593765343882</v>
      </c>
      <c r="CR55" s="83">
        <f t="shared" si="155"/>
        <v>19.213415552044005</v>
      </c>
      <c r="CS55" s="83">
        <f t="shared" si="155"/>
        <v>18.975968121104103</v>
      </c>
      <c r="CT55" s="83">
        <f t="shared" si="155"/>
        <v>18.74164508305017</v>
      </c>
      <c r="CU55" s="83">
        <f t="shared" si="155"/>
        <v>18.510666596093529</v>
      </c>
      <c r="CV55" s="83">
        <f t="shared" si="155"/>
        <v>18.283055270142921</v>
      </c>
      <c r="CW55" s="83">
        <f t="shared" si="155"/>
        <v>18.058635357369514</v>
      </c>
      <c r="CX55" s="83">
        <f t="shared" si="155"/>
        <v>17.837074492054001</v>
      </c>
      <c r="CY55" s="83">
        <f t="shared" si="155"/>
        <v>17.618318653742676</v>
      </c>
      <c r="CZ55" s="83">
        <f t="shared" si="155"/>
        <v>17.402304255179779</v>
      </c>
      <c r="DA55" s="83">
        <f t="shared" si="155"/>
        <v>17.188968364104628</v>
      </c>
      <c r="DB55" s="83">
        <f t="shared" si="155"/>
        <v>16.978259471345766</v>
      </c>
      <c r="DC55" s="83">
        <f t="shared" si="155"/>
        <v>16.770147422375956</v>
      </c>
      <c r="DD55" s="83">
        <f t="shared" si="155"/>
        <v>16.564631826565556</v>
      </c>
      <c r="DE55" s="83">
        <f t="shared" si="155"/>
        <v>16.361748644769353</v>
      </c>
      <c r="DF55" s="83">
        <f t="shared" si="155"/>
        <v>16.161575929040243</v>
      </c>
      <c r="DG55" s="83">
        <f t="shared" si="155"/>
        <v>15.964123493511483</v>
      </c>
      <c r="DH55" s="83">
        <f t="shared" si="155"/>
        <v>15.769347231059678</v>
      </c>
      <c r="DI55" s="83">
        <f t="shared" si="155"/>
        <v>15.577168162861787</v>
      </c>
      <c r="DJ55" s="83">
        <f t="shared" si="155"/>
        <v>15.387495028589051</v>
      </c>
      <c r="DK55" s="83">
        <f t="shared" si="155"/>
        <v>15.200248713199816</v>
      </c>
      <c r="DL55" s="83">
        <f t="shared" si="155"/>
        <v>15.015385391901194</v>
      </c>
      <c r="DM55" s="83">
        <f t="shared" si="155"/>
        <v>14.832913267421468</v>
      </c>
      <c r="DN55" s="83">
        <f t="shared" si="155"/>
        <v>14.652835363411759</v>
      </c>
      <c r="DO55" s="83">
        <f t="shared" si="155"/>
        <v>14.475146319296856</v>
      </c>
      <c r="DP55" s="83">
        <f t="shared" si="155"/>
        <v>14.299830964868899</v>
      </c>
      <c r="DQ55" s="83">
        <f t="shared" si="155"/>
        <v>14.126864853602722</v>
      </c>
      <c r="DR55" s="83">
        <f t="shared" si="155"/>
        <v>13.956216818010432</v>
      </c>
      <c r="DS55" s="83">
        <f t="shared" si="155"/>
        <v>13.787853214501972</v>
      </c>
      <c r="DT55" s="83">
        <f t="shared" si="155"/>
        <v>13.621742754774834</v>
      </c>
      <c r="DU55" s="83">
        <f t="shared" si="155"/>
        <v>13.457850921417959</v>
      </c>
      <c r="DV55" s="83">
        <f t="shared" si="155"/>
        <v>13.296144341967402</v>
      </c>
      <c r="DW55" s="83">
        <f t="shared" si="155"/>
        <v>13.136593651386264</v>
      </c>
      <c r="DX55" s="83">
        <f t="shared" si="155"/>
        <v>12.979174673464444</v>
      </c>
      <c r="DY55" s="83">
        <f t="shared" si="155"/>
        <v>12.82386788377892</v>
      </c>
      <c r="DZ55" s="83">
        <f t="shared" si="155"/>
        <v>12.670656253859908</v>
      </c>
      <c r="EA55" s="83">
        <f t="shared" si="155"/>
        <v>12.519521759720334</v>
      </c>
      <c r="EB55" s="83">
        <f t="shared" si="155"/>
        <v>12.370441050342833</v>
      </c>
      <c r="EC55" s="83">
        <f t="shared" si="155"/>
        <v>12.22338722682011</v>
      </c>
      <c r="ED55" s="83">
        <f t="shared" si="155"/>
        <v>12.078331873915308</v>
      </c>
      <c r="EE55" s="83">
        <f t="shared" si="155"/>
        <v>11.935246964038317</v>
      </c>
      <c r="EF55" s="83">
        <f t="shared" si="155"/>
        <v>11.794106256951739</v>
      </c>
      <c r="EG55" s="83">
        <f t="shared" si="155"/>
        <v>11.654885854830763</v>
      </c>
      <c r="EH55" s="83">
        <f t="shared" ref="EH55:FY55" si="156">EG55-EA56+EH56</f>
        <v>11.517563684116725</v>
      </c>
      <c r="EI55" s="83">
        <f t="shared" si="156"/>
        <v>11.382117907146171</v>
      </c>
      <c r="EJ55" s="83">
        <f t="shared" si="156"/>
        <v>11.248526799675613</v>
      </c>
      <c r="EK55" s="83">
        <f t="shared" si="156"/>
        <v>11.1167685753763</v>
      </c>
      <c r="EL55" s="83">
        <f t="shared" si="156"/>
        <v>10.986821236270869</v>
      </c>
      <c r="EM55" s="83">
        <f t="shared" si="156"/>
        <v>10.858662499920595</v>
      </c>
      <c r="EN55" s="83">
        <f t="shared" si="156"/>
        <v>10.732269820533963</v>
      </c>
      <c r="EO55" s="83">
        <f t="shared" si="156"/>
        <v>10.607620492089199</v>
      </c>
      <c r="EP55" s="83">
        <f t="shared" si="156"/>
        <v>10.484691810622756</v>
      </c>
      <c r="EQ55" s="83">
        <f t="shared" si="156"/>
        <v>10.3634615320323</v>
      </c>
      <c r="ER55" s="83">
        <f t="shared" si="156"/>
        <v>10.243908090148309</v>
      </c>
      <c r="ES55" s="83">
        <f t="shared" si="156"/>
        <v>10.126010591141283</v>
      </c>
      <c r="ET55" s="83">
        <f t="shared" si="156"/>
        <v>10.009748637403709</v>
      </c>
      <c r="EU55" s="83">
        <f t="shared" si="156"/>
        <v>9.8951020649111499</v>
      </c>
      <c r="EV55" s="83">
        <f t="shared" si="156"/>
        <v>9.7820506999259571</v>
      </c>
      <c r="EW55" s="83">
        <f t="shared" si="156"/>
        <v>9.6705742480065613</v>
      </c>
      <c r="EX55" s="83">
        <f t="shared" si="156"/>
        <v>9.5606524136505335</v>
      </c>
      <c r="EY55" s="83">
        <f t="shared" si="156"/>
        <v>9.4522650236960306</v>
      </c>
      <c r="EZ55" s="83">
        <f t="shared" si="156"/>
        <v>9.3453921301263616</v>
      </c>
      <c r="FA55" s="83">
        <f t="shared" si="156"/>
        <v>9.2400140737513414</v>
      </c>
      <c r="FB55" s="83">
        <f t="shared" si="156"/>
        <v>9.1361115012639225</v>
      </c>
      <c r="FC55" s="83">
        <f t="shared" si="156"/>
        <v>9.0336653433370255</v>
      </c>
      <c r="FD55" s="83">
        <f t="shared" si="156"/>
        <v>8.9326567776554739</v>
      </c>
      <c r="FE55" s="83">
        <f t="shared" si="156"/>
        <v>8.8330672124325211</v>
      </c>
      <c r="FF55" s="83">
        <f t="shared" si="156"/>
        <v>8.7348782531062046</v>
      </c>
      <c r="FG55" s="83">
        <f t="shared" si="156"/>
        <v>8.638071669811767</v>
      </c>
      <c r="FH55" s="83">
        <f t="shared" si="156"/>
        <v>8.5426293780101386</v>
      </c>
      <c r="FI55" s="83">
        <f t="shared" si="156"/>
        <v>8.4485334382022099</v>
      </c>
      <c r="FJ55" s="83">
        <f t="shared" si="156"/>
        <v>8.3557660740032329</v>
      </c>
      <c r="FK55" s="83">
        <f t="shared" si="156"/>
        <v>8.2643097018467806</v>
      </c>
      <c r="FL55" s="83">
        <f t="shared" si="156"/>
        <v>8.1741469608343316</v>
      </c>
      <c r="FM55" s="83">
        <f t="shared" si="156"/>
        <v>8.0852607216088472</v>
      </c>
      <c r="FN55" s="83">
        <f t="shared" si="156"/>
        <v>7.9976340785482805</v>
      </c>
      <c r="FO55" s="83">
        <f t="shared" si="156"/>
        <v>7.9112503323767083</v>
      </c>
      <c r="FP55" s="83">
        <f t="shared" si="156"/>
        <v>7.8260929712937708</v>
      </c>
      <c r="FQ55" s="83">
        <f t="shared" si="156"/>
        <v>7.7421456576251231</v>
      </c>
      <c r="FR55" s="83">
        <f t="shared" si="156"/>
        <v>7.6593922237312375</v>
      </c>
      <c r="FS55" s="83">
        <f t="shared" si="156"/>
        <v>7.5778166758415502</v>
      </c>
      <c r="FT55" s="83">
        <f t="shared" si="156"/>
        <v>7.497403198573787</v>
      </c>
      <c r="FU55" s="83">
        <f t="shared" si="156"/>
        <v>7.4181361593078856</v>
      </c>
      <c r="FV55" s="83">
        <f t="shared" si="156"/>
        <v>7.3400001114163445</v>
      </c>
      <c r="FW55" s="83">
        <f t="shared" si="156"/>
        <v>7.2629797956333668</v>
      </c>
      <c r="FX55" s="83">
        <f t="shared" si="156"/>
        <v>7.1870601393611393</v>
      </c>
      <c r="FY55" s="83">
        <f t="shared" si="156"/>
        <v>7.1122262541813059</v>
      </c>
      <c r="GA55" t="s">
        <v>100</v>
      </c>
    </row>
    <row r="56" spans="1:183" s="95" customFormat="1" x14ac:dyDescent="0.25">
      <c r="A56" s="87" t="s">
        <v>121</v>
      </c>
      <c r="B56" s="94"/>
      <c r="C56" s="113">
        <f t="shared" si="153"/>
        <v>2.3840116748463647E-2</v>
      </c>
      <c r="D56" s="114">
        <f t="shared" ref="D56:H56" si="157">D55-C55</f>
        <v>3.1468954107972014E-2</v>
      </c>
      <c r="E56" s="114">
        <f t="shared" si="157"/>
        <v>4.1539019422523055E-2</v>
      </c>
      <c r="F56" s="114">
        <f t="shared" si="157"/>
        <v>5.4831505637730454E-2</v>
      </c>
      <c r="G56" s="114">
        <f t="shared" si="157"/>
        <v>7.2377587441804198E-2</v>
      </c>
      <c r="H56" s="114">
        <f t="shared" si="157"/>
        <v>9.5538415423181533E-2</v>
      </c>
      <c r="I56" s="114">
        <f>I55-H55</f>
        <v>0.12611070835859967</v>
      </c>
      <c r="J56" s="87">
        <f>C33*($G$6+$I$6*(1-J13))</f>
        <v>0.14190292547966701</v>
      </c>
      <c r="K56" s="87">
        <f t="shared" ref="K56:BV56" si="158">D33*($G$6+$I$6*(1-K13))</f>
        <v>0.18731186163316049</v>
      </c>
      <c r="L56" s="87">
        <f t="shared" si="158"/>
        <v>0.24725165735577181</v>
      </c>
      <c r="M56" s="87">
        <f t="shared" si="158"/>
        <v>0.32637218770961884</v>
      </c>
      <c r="N56" s="87">
        <f t="shared" si="158"/>
        <v>0.43081128777669697</v>
      </c>
      <c r="O56" s="87">
        <f t="shared" si="158"/>
        <v>0.56867089986523978</v>
      </c>
      <c r="P56" s="87">
        <f t="shared" si="158"/>
        <v>0.75064558782211677</v>
      </c>
      <c r="Q56" s="87">
        <f t="shared" si="158"/>
        <v>0.98056942962859006</v>
      </c>
      <c r="R56" s="87">
        <f t="shared" si="158"/>
        <v>1.307924872221256</v>
      </c>
      <c r="S56" s="87">
        <f t="shared" si="158"/>
        <v>1.7264608313320584</v>
      </c>
      <c r="T56" s="87">
        <f t="shared" si="158"/>
        <v>2.2789282973583171</v>
      </c>
      <c r="U56" s="87">
        <f t="shared" si="158"/>
        <v>3.0081853525129789</v>
      </c>
      <c r="V56" s="87">
        <f t="shared" si="158"/>
        <v>3.9708046653171318</v>
      </c>
      <c r="W56" s="87">
        <f t="shared" si="158"/>
        <v>5.2414621582186127</v>
      </c>
      <c r="X56" s="87">
        <f t="shared" si="158"/>
        <v>1.6331789436160804</v>
      </c>
      <c r="Y56" s="87">
        <f t="shared" si="158"/>
        <v>2.0882819136189883</v>
      </c>
      <c r="Z56" s="87">
        <f t="shared" si="158"/>
        <v>2.6888255720305434</v>
      </c>
      <c r="AA56" s="87">
        <f t="shared" si="158"/>
        <v>3.481212431152954</v>
      </c>
      <c r="AB56" s="87">
        <f t="shared" si="158"/>
        <v>4.5265927333344171</v>
      </c>
      <c r="AC56" s="87">
        <f t="shared" si="158"/>
        <v>5.9055093477475982</v>
      </c>
      <c r="AD56" s="87">
        <f t="shared" si="158"/>
        <v>7.7239741555323169</v>
      </c>
      <c r="AE56" s="87">
        <f t="shared" si="158"/>
        <v>4.3983222467078695</v>
      </c>
      <c r="AF56" s="87">
        <f t="shared" si="158"/>
        <v>4.4979116566466395</v>
      </c>
      <c r="AG56" s="87">
        <f t="shared" si="158"/>
        <v>4.7165200492984809</v>
      </c>
      <c r="AH56" s="87">
        <f t="shared" si="158"/>
        <v>4.9912285410730801</v>
      </c>
      <c r="AI56" s="87">
        <f t="shared" si="158"/>
        <v>5.3398879737782519</v>
      </c>
      <c r="AJ56" s="87">
        <f t="shared" si="158"/>
        <v>5.7859893634016499</v>
      </c>
      <c r="AK56" s="87">
        <f t="shared" si="158"/>
        <v>6.4271186120010073</v>
      </c>
      <c r="AL56" s="87">
        <f t="shared" si="158"/>
        <v>4.0064599849015581</v>
      </c>
      <c r="AM56" s="87">
        <f t="shared" si="158"/>
        <v>4.3425420274234563</v>
      </c>
      <c r="AN56" s="87">
        <f t="shared" si="158"/>
        <v>4.6417150490461161</v>
      </c>
      <c r="AO56" s="87">
        <f t="shared" si="158"/>
        <v>4.9012684616167475</v>
      </c>
      <c r="AP56" s="87">
        <f t="shared" si="158"/>
        <v>5.1071229154882154</v>
      </c>
      <c r="AQ56" s="87">
        <f t="shared" si="158"/>
        <v>5.2407307778759806</v>
      </c>
      <c r="AR56" s="87">
        <f t="shared" si="158"/>
        <v>5.2776526990367207</v>
      </c>
      <c r="AS56" s="87">
        <f t="shared" si="158"/>
        <v>4.7535404173037215</v>
      </c>
      <c r="AT56" s="87">
        <f t="shared" si="158"/>
        <v>4.7907335537614895</v>
      </c>
      <c r="AU56" s="87">
        <f t="shared" si="158"/>
        <v>4.8404654164558805</v>
      </c>
      <c r="AV56" s="87">
        <f t="shared" si="158"/>
        <v>4.8861139463620429</v>
      </c>
      <c r="AW56" s="87">
        <f t="shared" si="158"/>
        <v>4.9132856464965577</v>
      </c>
      <c r="AX56" s="87">
        <f t="shared" si="158"/>
        <v>4.9028820572692746</v>
      </c>
      <c r="AY56" s="87">
        <f t="shared" si="158"/>
        <v>4.8296117743183649</v>
      </c>
      <c r="AZ56" s="87">
        <f t="shared" si="158"/>
        <v>4.2363937346149081</v>
      </c>
      <c r="BA56" s="87">
        <f t="shared" si="158"/>
        <v>4.2900596297408979</v>
      </c>
      <c r="BB56" s="87">
        <f t="shared" si="158"/>
        <v>4.3214290525703953</v>
      </c>
      <c r="BC56" s="87">
        <f t="shared" si="158"/>
        <v>4.3309752291868957</v>
      </c>
      <c r="BD56" s="87">
        <f t="shared" si="158"/>
        <v>4.3195066525195527</v>
      </c>
      <c r="BE56" s="87">
        <f t="shared" si="158"/>
        <v>4.286935770415778</v>
      </c>
      <c r="BF56" s="87">
        <f t="shared" si="158"/>
        <v>4.2319846976095459</v>
      </c>
      <c r="BG56" s="87">
        <f t="shared" si="158"/>
        <v>4.1517995703403026</v>
      </c>
      <c r="BH56" s="87">
        <f t="shared" si="158"/>
        <v>4.1212479885118523</v>
      </c>
      <c r="BI56" s="87">
        <f t="shared" si="158"/>
        <v>4.0844504282076226</v>
      </c>
      <c r="BJ56" s="87">
        <f t="shared" si="158"/>
        <v>4.0394413919548935</v>
      </c>
      <c r="BK56" s="87">
        <f t="shared" si="158"/>
        <v>3.9855098761485621</v>
      </c>
      <c r="BL56" s="87">
        <f t="shared" si="158"/>
        <v>3.9233244364879325</v>
      </c>
      <c r="BM56" s="87">
        <f t="shared" si="158"/>
        <v>3.8553261112788526</v>
      </c>
      <c r="BN56" s="87">
        <f t="shared" si="158"/>
        <v>3.7861868930627653</v>
      </c>
      <c r="BO56" s="87">
        <f t="shared" si="158"/>
        <v>3.762588424955172</v>
      </c>
      <c r="BP56" s="87">
        <f t="shared" si="158"/>
        <v>3.7314549956887246</v>
      </c>
      <c r="BQ56" s="87">
        <f t="shared" si="158"/>
        <v>3.6933787048475413</v>
      </c>
      <c r="BR56" s="87">
        <f t="shared" si="158"/>
        <v>3.6491646317698452</v>
      </c>
      <c r="BS56" s="87">
        <f t="shared" si="158"/>
        <v>3.5999145309951488</v>
      </c>
      <c r="BT56" s="87">
        <f t="shared" si="158"/>
        <v>3.5472972190994487</v>
      </c>
      <c r="BU56" s="87">
        <f t="shared" si="158"/>
        <v>3.4939581228367156</v>
      </c>
      <c r="BV56" s="87">
        <f t="shared" si="158"/>
        <v>3.4560378481886613</v>
      </c>
      <c r="BW56" s="87">
        <f t="shared" ref="BW56:EH56" si="159">BP33*($G$6+$I$6*(1-BW13))</f>
        <v>3.4166707687538782</v>
      </c>
      <c r="BX56" s="87">
        <f t="shared" si="159"/>
        <v>3.3761428239910853</v>
      </c>
      <c r="BY56" s="87">
        <f t="shared" si="159"/>
        <v>3.3349161856436806</v>
      </c>
      <c r="BZ56" s="87">
        <f t="shared" si="159"/>
        <v>3.2935607050744822</v>
      </c>
      <c r="CA56" s="87">
        <f t="shared" si="159"/>
        <v>3.2527106266310133</v>
      </c>
      <c r="CB56" s="87">
        <f t="shared" si="159"/>
        <v>3.2130288048894613</v>
      </c>
      <c r="CC56" s="87">
        <f t="shared" si="159"/>
        <v>3.1751800126954661</v>
      </c>
      <c r="CD56" s="87">
        <f t="shared" si="159"/>
        <v>3.1361617233571599</v>
      </c>
      <c r="CE56" s="87">
        <f t="shared" si="159"/>
        <v>3.0965154841881026</v>
      </c>
      <c r="CF56" s="87">
        <f t="shared" si="159"/>
        <v>3.0568246996054618</v>
      </c>
      <c r="CG56" s="87">
        <f t="shared" si="159"/>
        <v>3.0176767788401762</v>
      </c>
      <c r="CH56" s="87">
        <f t="shared" si="159"/>
        <v>2.9796185179663235</v>
      </c>
      <c r="CI56" s="87">
        <f t="shared" si="159"/>
        <v>2.9430785509861765</v>
      </c>
      <c r="CJ56" s="87">
        <f t="shared" si="159"/>
        <v>2.9082470372097768</v>
      </c>
      <c r="CK56" s="87">
        <f t="shared" si="159"/>
        <v>2.8730947633831008</v>
      </c>
      <c r="CL56" s="87">
        <f t="shared" si="159"/>
        <v>2.837801765427765</v>
      </c>
      <c r="CM56" s="87">
        <f t="shared" si="159"/>
        <v>2.8025655522804982</v>
      </c>
      <c r="CN56" s="87">
        <f t="shared" si="159"/>
        <v>2.767586818008843</v>
      </c>
      <c r="CO56" s="87">
        <f t="shared" si="159"/>
        <v>2.733054329612929</v>
      </c>
      <c r="CP56" s="87">
        <f t="shared" si="159"/>
        <v>2.6991216557197388</v>
      </c>
      <c r="CQ56" s="87">
        <f t="shared" si="159"/>
        <v>2.6658685160720732</v>
      </c>
      <c r="CR56" s="87">
        <f t="shared" si="159"/>
        <v>2.6329165500832215</v>
      </c>
      <c r="CS56" s="87">
        <f t="shared" si="159"/>
        <v>2.6003543344878652</v>
      </c>
      <c r="CT56" s="87">
        <f t="shared" si="159"/>
        <v>2.568242514226565</v>
      </c>
      <c r="CU56" s="87">
        <f t="shared" si="159"/>
        <v>2.5366083310522005</v>
      </c>
      <c r="CV56" s="87">
        <f t="shared" si="159"/>
        <v>2.5054430036623225</v>
      </c>
      <c r="CW56" s="87">
        <f t="shared" si="159"/>
        <v>2.4747017429463343</v>
      </c>
      <c r="CX56" s="87">
        <f t="shared" si="159"/>
        <v>2.4443076507565609</v>
      </c>
      <c r="CY56" s="87">
        <f t="shared" si="159"/>
        <v>2.4141607117718991</v>
      </c>
      <c r="CZ56" s="87">
        <f t="shared" si="159"/>
        <v>2.3843399359249671</v>
      </c>
      <c r="DA56" s="87">
        <f t="shared" si="159"/>
        <v>2.3549066231514151</v>
      </c>
      <c r="DB56" s="87">
        <f t="shared" si="159"/>
        <v>2.3258994382933373</v>
      </c>
      <c r="DC56" s="87">
        <f t="shared" si="159"/>
        <v>2.2973309546925136</v>
      </c>
      <c r="DD56" s="87">
        <f t="shared" si="159"/>
        <v>2.2691861471359345</v>
      </c>
      <c r="DE56" s="87">
        <f t="shared" si="159"/>
        <v>2.2414244689603575</v>
      </c>
      <c r="DF56" s="87">
        <f t="shared" si="159"/>
        <v>2.2139879960427895</v>
      </c>
      <c r="DG56" s="87">
        <f t="shared" si="159"/>
        <v>2.1868875003962058</v>
      </c>
      <c r="DH56" s="87">
        <f t="shared" si="159"/>
        <v>2.160130360699609</v>
      </c>
      <c r="DI56" s="87">
        <f t="shared" si="159"/>
        <v>2.1337203700954466</v>
      </c>
      <c r="DJ56" s="87">
        <f t="shared" si="159"/>
        <v>2.1076578204197789</v>
      </c>
      <c r="DK56" s="87">
        <f t="shared" si="159"/>
        <v>2.0819398317467011</v>
      </c>
      <c r="DL56" s="87">
        <f t="shared" si="159"/>
        <v>2.0565611476617356</v>
      </c>
      <c r="DM56" s="87">
        <f t="shared" si="159"/>
        <v>2.0315158715630632</v>
      </c>
      <c r="DN56" s="87">
        <f t="shared" si="159"/>
        <v>2.0068095963864976</v>
      </c>
      <c r="DO56" s="87">
        <f t="shared" si="159"/>
        <v>1.9824413165847059</v>
      </c>
      <c r="DP56" s="87">
        <f t="shared" si="159"/>
        <v>1.9584050156674893</v>
      </c>
      <c r="DQ56" s="87">
        <f t="shared" si="159"/>
        <v>1.9346917091536007</v>
      </c>
      <c r="DR56" s="87">
        <f t="shared" si="159"/>
        <v>1.9112917961544122</v>
      </c>
      <c r="DS56" s="87">
        <f t="shared" si="159"/>
        <v>1.8881975441532761</v>
      </c>
      <c r="DT56" s="87">
        <f t="shared" si="159"/>
        <v>1.865405411835924</v>
      </c>
      <c r="DU56" s="87">
        <f t="shared" si="159"/>
        <v>1.8429177630296241</v>
      </c>
      <c r="DV56" s="87">
        <f t="shared" si="159"/>
        <v>1.8207347371341482</v>
      </c>
      <c r="DW56" s="87">
        <f t="shared" si="159"/>
        <v>1.7988543250863505</v>
      </c>
      <c r="DX56" s="87">
        <f t="shared" si="159"/>
        <v>1.7772727312317809</v>
      </c>
      <c r="DY56" s="87">
        <f t="shared" si="159"/>
        <v>1.7559850064688891</v>
      </c>
      <c r="DZ56" s="87">
        <f t="shared" si="159"/>
        <v>1.7349859142342636</v>
      </c>
      <c r="EA56" s="87">
        <f t="shared" si="159"/>
        <v>1.7142709176963493</v>
      </c>
      <c r="EB56" s="87">
        <f t="shared" si="159"/>
        <v>1.6938370536521221</v>
      </c>
      <c r="EC56" s="87">
        <f t="shared" si="159"/>
        <v>1.6736809136114259</v>
      </c>
      <c r="ED56" s="87">
        <f t="shared" si="159"/>
        <v>1.6537989721815498</v>
      </c>
      <c r="EE56" s="87">
        <f t="shared" si="159"/>
        <v>1.6341878213547896</v>
      </c>
      <c r="EF56" s="87">
        <f t="shared" si="159"/>
        <v>1.6148442993823098</v>
      </c>
      <c r="EG56" s="87">
        <f t="shared" si="159"/>
        <v>1.5957655121132865</v>
      </c>
      <c r="EH56" s="87">
        <f t="shared" si="159"/>
        <v>1.5769487469823129</v>
      </c>
      <c r="EI56" s="87">
        <f t="shared" ref="EI56:FY56" si="160">EB33*($G$6+$I$6*(1-EI13))</f>
        <v>1.5583912766815686</v>
      </c>
      <c r="EJ56" s="87">
        <f t="shared" si="160"/>
        <v>1.5400898061408672</v>
      </c>
      <c r="EK56" s="87">
        <f t="shared" si="160"/>
        <v>1.522040747882236</v>
      </c>
      <c r="EL56" s="87">
        <f t="shared" si="160"/>
        <v>1.5042404822493574</v>
      </c>
      <c r="EM56" s="87">
        <f t="shared" si="160"/>
        <v>1.4866855630320364</v>
      </c>
      <c r="EN56" s="87">
        <f t="shared" si="160"/>
        <v>1.4693728327266555</v>
      </c>
      <c r="EO56" s="87">
        <f t="shared" si="160"/>
        <v>1.4522994185375484</v>
      </c>
      <c r="EP56" s="87">
        <f t="shared" si="160"/>
        <v>1.4354625952151256</v>
      </c>
      <c r="EQ56" s="87">
        <f t="shared" si="160"/>
        <v>1.4188595275504119</v>
      </c>
      <c r="ER56" s="87">
        <f t="shared" si="160"/>
        <v>1.402487305998247</v>
      </c>
      <c r="ES56" s="87">
        <f t="shared" si="160"/>
        <v>1.3863429832423315</v>
      </c>
      <c r="ET56" s="87">
        <f t="shared" si="160"/>
        <v>1.3704236092944626</v>
      </c>
      <c r="EU56" s="87">
        <f t="shared" si="160"/>
        <v>1.3547262602340977</v>
      </c>
      <c r="EV56" s="87">
        <f t="shared" si="160"/>
        <v>1.3392480535523548</v>
      </c>
      <c r="EW56" s="87">
        <f t="shared" si="160"/>
        <v>1.3239861432957307</v>
      </c>
      <c r="EX56" s="87">
        <f t="shared" si="160"/>
        <v>1.3089376931943835</v>
      </c>
      <c r="EY56" s="87">
        <f t="shared" si="160"/>
        <v>1.2940999160437436</v>
      </c>
      <c r="EZ56" s="87">
        <f t="shared" si="160"/>
        <v>1.2794700896726621</v>
      </c>
      <c r="FA56" s="87">
        <f t="shared" si="160"/>
        <v>1.2650455529194424</v>
      </c>
      <c r="FB56" s="87">
        <f t="shared" si="160"/>
        <v>1.2508236877466781</v>
      </c>
      <c r="FC56" s="87">
        <f t="shared" si="160"/>
        <v>1.2368018956254578</v>
      </c>
      <c r="FD56" s="87">
        <f t="shared" si="160"/>
        <v>1.2229775776141785</v>
      </c>
      <c r="FE56" s="87">
        <f t="shared" si="160"/>
        <v>1.2093481279714315</v>
      </c>
      <c r="FF56" s="87">
        <f t="shared" si="160"/>
        <v>1.1959109567174262</v>
      </c>
      <c r="FG56" s="87">
        <f t="shared" si="160"/>
        <v>1.1826635063782238</v>
      </c>
      <c r="FH56" s="87">
        <f t="shared" si="160"/>
        <v>1.1696032611178142</v>
      </c>
      <c r="FI56" s="87">
        <f t="shared" si="160"/>
        <v>1.1567277479387488</v>
      </c>
      <c r="FJ56" s="87">
        <f t="shared" si="160"/>
        <v>1.1440345314264813</v>
      </c>
      <c r="FK56" s="87">
        <f t="shared" si="160"/>
        <v>1.1315212054577259</v>
      </c>
      <c r="FL56" s="87">
        <f t="shared" si="160"/>
        <v>1.1191853869589812</v>
      </c>
      <c r="FM56" s="87">
        <f t="shared" si="160"/>
        <v>1.1070247174919419</v>
      </c>
      <c r="FN56" s="87">
        <f t="shared" si="160"/>
        <v>1.0950368633176564</v>
      </c>
      <c r="FO56" s="87">
        <f t="shared" si="160"/>
        <v>1.0832195149462418</v>
      </c>
      <c r="FP56" s="87">
        <f t="shared" si="160"/>
        <v>1.071570386855812</v>
      </c>
      <c r="FQ56" s="87">
        <f t="shared" si="160"/>
        <v>1.0600872177578338</v>
      </c>
      <c r="FR56" s="87">
        <f t="shared" si="160"/>
        <v>1.0487677715638399</v>
      </c>
      <c r="FS56" s="87">
        <f t="shared" si="160"/>
        <v>1.0376098390692943</v>
      </c>
      <c r="FT56" s="87">
        <f t="shared" si="160"/>
        <v>1.0266112402241794</v>
      </c>
      <c r="FU56" s="87">
        <f t="shared" si="160"/>
        <v>1.0157698240517545</v>
      </c>
      <c r="FV56" s="87">
        <f t="shared" si="160"/>
        <v>1.0050834670547011</v>
      </c>
      <c r="FW56" s="87">
        <f t="shared" si="160"/>
        <v>0.99455007107283366</v>
      </c>
      <c r="FX56" s="87">
        <f t="shared" si="160"/>
        <v>0.98416756148560691</v>
      </c>
      <c r="FY56" s="87">
        <f t="shared" si="160"/>
        <v>0.97393388638400646</v>
      </c>
      <c r="GA56" s="87" t="s">
        <v>121</v>
      </c>
    </row>
    <row r="57" spans="1:183" x14ac:dyDescent="0.25">
      <c r="A57" t="s">
        <v>73</v>
      </c>
      <c r="B57" s="60"/>
      <c r="C57" s="112">
        <f t="shared" si="153"/>
        <v>5.3101363626568018E-2</v>
      </c>
      <c r="D57" s="112">
        <f t="shared" si="153"/>
        <v>7.0093799987069785E-2</v>
      </c>
      <c r="E57" s="112">
        <f t="shared" si="153"/>
        <v>9.252381598293212E-2</v>
      </c>
      <c r="F57" s="112">
        <f t="shared" si="153"/>
        <v>0.1221314370974704</v>
      </c>
      <c r="G57" s="112">
        <f t="shared" si="153"/>
        <v>0.16121349696866094</v>
      </c>
      <c r="H57" s="112">
        <f>I57/(1+$V$6)</f>
        <v>0.21280181599863246</v>
      </c>
      <c r="I57" s="104">
        <f>V10*AL7</f>
        <v>0.28089839711819486</v>
      </c>
      <c r="J57" s="83">
        <f t="shared" ref="J57:BU57" si="161">I57-C58+J58</f>
        <v>0.3446493167396017</v>
      </c>
      <c r="K57" s="83">
        <f t="shared" si="161"/>
        <v>0.42880053063985873</v>
      </c>
      <c r="L57" s="83">
        <f t="shared" si="161"/>
        <v>0.53988013298819815</v>
      </c>
      <c r="M57" s="83">
        <f t="shared" si="161"/>
        <v>0.68650520808800608</v>
      </c>
      <c r="N57" s="83">
        <f t="shared" si="161"/>
        <v>0.88005030721975264</v>
      </c>
      <c r="O57" s="83">
        <f t="shared" si="161"/>
        <v>1.135529838073658</v>
      </c>
      <c r="P57" s="83">
        <f t="shared" si="161"/>
        <v>1.4727628188008131</v>
      </c>
      <c r="Q57" s="83">
        <f t="shared" si="161"/>
        <v>1.8628953351023136</v>
      </c>
      <c r="R57" s="83">
        <f t="shared" si="161"/>
        <v>2.4679979134032752</v>
      </c>
      <c r="S57" s="83">
        <f t="shared" si="161"/>
        <v>3.2667333167605443</v>
      </c>
      <c r="T57" s="83">
        <f t="shared" si="161"/>
        <v>4.3210640491921399</v>
      </c>
      <c r="U57" s="83">
        <f t="shared" si="161"/>
        <v>5.7127806160018473</v>
      </c>
      <c r="V57" s="83">
        <f t="shared" si="161"/>
        <v>7.5498464841906605</v>
      </c>
      <c r="W57" s="83">
        <f t="shared" si="161"/>
        <v>9.9747734301998943</v>
      </c>
      <c r="X57" s="83">
        <f t="shared" si="161"/>
        <v>9.8287395421050725</v>
      </c>
      <c r="Y57" s="83">
        <f t="shared" si="161"/>
        <v>9.5311316692774124</v>
      </c>
      <c r="Z57" s="83">
        <f t="shared" si="161"/>
        <v>9.1235634921377464</v>
      </c>
      <c r="AA57" s="83">
        <f t="shared" si="161"/>
        <v>8.5708300231565548</v>
      </c>
      <c r="AB57" s="83">
        <f t="shared" si="161"/>
        <v>7.8264479119677315</v>
      </c>
      <c r="AC57" s="83">
        <f t="shared" si="161"/>
        <v>6.829037034743437</v>
      </c>
      <c r="AD57" s="83">
        <f t="shared" si="161"/>
        <v>5.4975373117071342</v>
      </c>
      <c r="AE57" s="83">
        <f t="shared" si="161"/>
        <v>6.1656812591575685</v>
      </c>
      <c r="AF57" s="83">
        <f t="shared" si="161"/>
        <v>6.7748662839373734</v>
      </c>
      <c r="AG57" s="83">
        <f t="shared" si="161"/>
        <v>7.3028913112666549</v>
      </c>
      <c r="AH57" s="83">
        <f t="shared" si="161"/>
        <v>7.7204492454615057</v>
      </c>
      <c r="AI57" s="83">
        <f t="shared" si="161"/>
        <v>7.9888514783883133</v>
      </c>
      <c r="AJ57" s="83">
        <f t="shared" si="161"/>
        <v>8.0570232587173063</v>
      </c>
      <c r="AK57" s="83">
        <f t="shared" si="161"/>
        <v>8.0475969358195734</v>
      </c>
      <c r="AL57" s="83">
        <f t="shared" si="161"/>
        <v>7.9589826627794542</v>
      </c>
      <c r="AM57" s="83">
        <f t="shared" si="161"/>
        <v>7.9270696884347984</v>
      </c>
      <c r="AN57" s="83">
        <f t="shared" si="161"/>
        <v>7.9347682378613449</v>
      </c>
      <c r="AO57" s="83">
        <f t="shared" si="161"/>
        <v>7.9619687009391615</v>
      </c>
      <c r="AP57" s="83">
        <f t="shared" si="161"/>
        <v>7.9817288442731957</v>
      </c>
      <c r="AQ57" s="83">
        <f t="shared" si="161"/>
        <v>7.958105642355668</v>
      </c>
      <c r="AR57" s="83">
        <f t="shared" si="161"/>
        <v>7.6532437927107537</v>
      </c>
      <c r="AS57" s="83">
        <f t="shared" si="161"/>
        <v>7.7959272135544344</v>
      </c>
      <c r="AT57" s="83">
        <f t="shared" si="161"/>
        <v>7.8393454006225571</v>
      </c>
      <c r="AU57" s="83">
        <f t="shared" si="161"/>
        <v>7.8012546877539251</v>
      </c>
      <c r="AV57" s="83">
        <f t="shared" si="161"/>
        <v>7.6963168786578402</v>
      </c>
      <c r="AW57" s="83">
        <f t="shared" si="161"/>
        <v>7.5408437068761724</v>
      </c>
      <c r="AX57" s="83">
        <f t="shared" si="161"/>
        <v>7.3532829241467512</v>
      </c>
      <c r="AY57" s="83">
        <f t="shared" si="161"/>
        <v>7.154860119851949</v>
      </c>
      <c r="AZ57" s="83">
        <f t="shared" si="161"/>
        <v>6.9785731105305873</v>
      </c>
      <c r="BA57" s="83">
        <f t="shared" si="161"/>
        <v>6.8345995630016763</v>
      </c>
      <c r="BB57" s="83">
        <f t="shared" si="161"/>
        <v>6.7084296037728466</v>
      </c>
      <c r="BC57" s="83">
        <f t="shared" si="161"/>
        <v>6.5911081123065269</v>
      </c>
      <c r="BD57" s="83">
        <f t="shared" si="161"/>
        <v>6.4773509107202623</v>
      </c>
      <c r="BE57" s="83">
        <f t="shared" si="161"/>
        <v>6.3664522285010943</v>
      </c>
      <c r="BF57" s="83">
        <f t="shared" si="161"/>
        <v>6.2634759333140657</v>
      </c>
      <c r="BG57" s="83">
        <f t="shared" si="161"/>
        <v>6.267484948248625</v>
      </c>
      <c r="BH57" s="83">
        <f t="shared" si="161"/>
        <v>6.2389780669035479</v>
      </c>
      <c r="BI57" s="83">
        <f t="shared" si="161"/>
        <v>6.186572943962541</v>
      </c>
      <c r="BJ57" s="83">
        <f t="shared" si="161"/>
        <v>6.1166106279056587</v>
      </c>
      <c r="BK57" s="83">
        <f t="shared" si="161"/>
        <v>6.0339633700386406</v>
      </c>
      <c r="BL57" s="83">
        <f t="shared" si="161"/>
        <v>5.9424160529337504</v>
      </c>
      <c r="BM57" s="83">
        <f t="shared" si="161"/>
        <v>5.8451456997164151</v>
      </c>
      <c r="BN57" s="83">
        <f t="shared" si="161"/>
        <v>5.745329528091152</v>
      </c>
      <c r="BO57" s="83">
        <f t="shared" si="161"/>
        <v>5.6573396616935012</v>
      </c>
      <c r="BP57" s="83">
        <f t="shared" si="161"/>
        <v>5.5782087837260139</v>
      </c>
      <c r="BQ57" s="83">
        <f t="shared" si="161"/>
        <v>5.5063756414954481</v>
      </c>
      <c r="BR57" s="83">
        <f t="shared" si="161"/>
        <v>5.4411543201959285</v>
      </c>
      <c r="BS57" s="83">
        <f t="shared" si="161"/>
        <v>5.3822955713352068</v>
      </c>
      <c r="BT57" s="83">
        <f t="shared" si="161"/>
        <v>5.3295076801871737</v>
      </c>
      <c r="BU57" s="83">
        <f t="shared" si="161"/>
        <v>5.2819233252014008</v>
      </c>
      <c r="BV57" s="83">
        <f t="shared" ref="BV57:EG57" si="162">BU57-BO58+BV58</f>
        <v>5.2267999580052749</v>
      </c>
      <c r="BW57" s="83">
        <f t="shared" si="162"/>
        <v>5.1666845424597332</v>
      </c>
      <c r="BX57" s="83">
        <f t="shared" si="162"/>
        <v>5.1036107214356736</v>
      </c>
      <c r="BY57" s="83">
        <f t="shared" si="162"/>
        <v>5.0392500808788725</v>
      </c>
      <c r="BZ57" s="83">
        <f t="shared" si="162"/>
        <v>4.9750049939477368</v>
      </c>
      <c r="CA57" s="83">
        <f t="shared" si="162"/>
        <v>4.9120154065445583</v>
      </c>
      <c r="CB57" s="83">
        <f t="shared" si="162"/>
        <v>4.8510594445616286</v>
      </c>
      <c r="CC57" s="83">
        <f t="shared" si="162"/>
        <v>4.7923253639914805</v>
      </c>
      <c r="CD57" s="83">
        <f t="shared" si="162"/>
        <v>4.7351347832660231</v>
      </c>
      <c r="CE57" s="83">
        <f t="shared" si="162"/>
        <v>4.6790324516752344</v>
      </c>
      <c r="CF57" s="83">
        <f t="shared" si="162"/>
        <v>4.6237015740473133</v>
      </c>
      <c r="CG57" s="83">
        <f t="shared" si="162"/>
        <v>4.5689089520967929</v>
      </c>
      <c r="CH57" s="83">
        <f t="shared" si="162"/>
        <v>4.514475980507167</v>
      </c>
      <c r="CI57" s="83">
        <f t="shared" si="162"/>
        <v>4.4602705956992583</v>
      </c>
      <c r="CJ57" s="83">
        <f t="shared" si="162"/>
        <v>4.406210448452172</v>
      </c>
      <c r="CK57" s="83">
        <f t="shared" si="162"/>
        <v>4.3527218469758671</v>
      </c>
      <c r="CL57" s="83">
        <f t="shared" si="162"/>
        <v>4.3000658278072361</v>
      </c>
      <c r="CM57" s="83">
        <f t="shared" si="162"/>
        <v>4.2483580804507772</v>
      </c>
      <c r="CN57" s="83">
        <f t="shared" si="162"/>
        <v>4.1975844172284695</v>
      </c>
      <c r="CO57" s="83">
        <f t="shared" si="162"/>
        <v>4.1476168566552953</v>
      </c>
      <c r="CP57" s="83">
        <f t="shared" si="162"/>
        <v>4.0982386458664717</v>
      </c>
      <c r="CQ57" s="83">
        <f t="shared" si="162"/>
        <v>4.0491888084509622</v>
      </c>
      <c r="CR57" s="83">
        <f t="shared" si="162"/>
        <v>4.000516885821531</v>
      </c>
      <c r="CS57" s="83">
        <f t="shared" si="162"/>
        <v>3.9522957861915886</v>
      </c>
      <c r="CT57" s="83">
        <f t="shared" si="162"/>
        <v>3.9046038482181022</v>
      </c>
      <c r="CU57" s="83">
        <f t="shared" si="162"/>
        <v>3.8575104285544413</v>
      </c>
      <c r="CV57" s="83">
        <f t="shared" si="162"/>
        <v>3.8110645309317892</v>
      </c>
      <c r="CW57" s="83">
        <f t="shared" si="162"/>
        <v>3.7652869606361796</v>
      </c>
      <c r="CX57" s="83">
        <f t="shared" si="162"/>
        <v>3.7201681282701511</v>
      </c>
      <c r="CY57" s="83">
        <f t="shared" si="162"/>
        <v>3.6756756611181176</v>
      </c>
      <c r="CZ57" s="83">
        <f t="shared" si="162"/>
        <v>3.6317685230646957</v>
      </c>
      <c r="DA57" s="83">
        <f t="shared" si="162"/>
        <v>3.5884050336084861</v>
      </c>
      <c r="DB57" s="83">
        <f t="shared" si="162"/>
        <v>3.5455500522372563</v>
      </c>
      <c r="DC57" s="83">
        <f t="shared" si="162"/>
        <v>3.5031810562485299</v>
      </c>
      <c r="DD57" s="83">
        <f t="shared" si="162"/>
        <v>3.4612927357793728</v>
      </c>
      <c r="DE57" s="83">
        <f t="shared" si="162"/>
        <v>3.4198993318644892</v>
      </c>
      <c r="DF57" s="83">
        <f t="shared" si="162"/>
        <v>3.3790336754385408</v>
      </c>
      <c r="DG57" s="83">
        <f t="shared" si="162"/>
        <v>3.3387120433228215</v>
      </c>
      <c r="DH57" s="83">
        <f t="shared" si="162"/>
        <v>3.2989357862843609</v>
      </c>
      <c r="DI57" s="83">
        <f t="shared" si="162"/>
        <v>3.2596944878306879</v>
      </c>
      <c r="DJ57" s="83">
        <f t="shared" si="162"/>
        <v>3.2209704219824524</v>
      </c>
      <c r="DK57" s="83">
        <f t="shared" si="162"/>
        <v>3.1827439620176428</v>
      </c>
      <c r="DL57" s="83">
        <f t="shared" si="162"/>
        <v>3.1449993167989523</v>
      </c>
      <c r="DM57" s="83">
        <f t="shared" si="162"/>
        <v>3.1077294890034275</v>
      </c>
      <c r="DN57" s="83">
        <f t="shared" si="162"/>
        <v>3.070931184032974</v>
      </c>
      <c r="DO57" s="83">
        <f t="shared" si="162"/>
        <v>3.0346033638683032</v>
      </c>
      <c r="DP57" s="83">
        <f t="shared" si="162"/>
        <v>2.9987458390150388</v>
      </c>
      <c r="DQ57" s="83">
        <f t="shared" si="162"/>
        <v>2.9633580172490861</v>
      </c>
      <c r="DR57" s="83">
        <f t="shared" si="162"/>
        <v>2.9284379329467338</v>
      </c>
      <c r="DS57" s="83">
        <f t="shared" si="162"/>
        <v>2.8939816575602864</v>
      </c>
      <c r="DT57" s="83">
        <f t="shared" si="162"/>
        <v>2.8599831278467676</v>
      </c>
      <c r="DU57" s="83">
        <f t="shared" si="162"/>
        <v>2.8264342861997838</v>
      </c>
      <c r="DV57" s="83">
        <f t="shared" si="162"/>
        <v>2.7933267385288563</v>
      </c>
      <c r="DW57" s="83">
        <f t="shared" si="162"/>
        <v>2.7606529745717028</v>
      </c>
      <c r="DX57" s="83">
        <f t="shared" si="162"/>
        <v>2.7284070684495769</v>
      </c>
      <c r="DY57" s="83">
        <f t="shared" si="162"/>
        <v>2.6965848123756353</v>
      </c>
      <c r="DZ57" s="83">
        <f t="shared" si="162"/>
        <v>2.6651832818895889</v>
      </c>
      <c r="EA57" s="83">
        <f t="shared" si="162"/>
        <v>2.6341999025084801</v>
      </c>
      <c r="EB57" s="83">
        <f t="shared" si="162"/>
        <v>2.6036311918851909</v>
      </c>
      <c r="EC57" s="83">
        <f t="shared" si="162"/>
        <v>2.5734727520853737</v>
      </c>
      <c r="ED57" s="83">
        <f t="shared" si="162"/>
        <v>2.5437194672576551</v>
      </c>
      <c r="EE57" s="83">
        <f t="shared" si="162"/>
        <v>2.5143658255950077</v>
      </c>
      <c r="EF57" s="83">
        <f t="shared" si="162"/>
        <v>2.4854062745610799</v>
      </c>
      <c r="EG57" s="83">
        <f t="shared" si="162"/>
        <v>2.4568355144654697</v>
      </c>
      <c r="EH57" s="83">
        <f t="shared" ref="EH57:FY57" si="163">EG57-EA58+EH58</f>
        <v>2.4286486445981561</v>
      </c>
      <c r="EI57" s="83">
        <f t="shared" si="163"/>
        <v>2.4008411086839958</v>
      </c>
      <c r="EJ57" s="83">
        <f t="shared" si="163"/>
        <v>2.3734086557754672</v>
      </c>
      <c r="EK57" s="83">
        <f t="shared" si="163"/>
        <v>2.3463472253328761</v>
      </c>
      <c r="EL57" s="83">
        <f t="shared" si="163"/>
        <v>2.3196528035418638</v>
      </c>
      <c r="EM57" s="83">
        <f t="shared" si="163"/>
        <v>2.2933212930117892</v>
      </c>
      <c r="EN57" s="83">
        <f t="shared" si="163"/>
        <v>2.2673484296808799</v>
      </c>
      <c r="EO57" s="83">
        <f t="shared" si="163"/>
        <v>2.241729769638162</v>
      </c>
      <c r="EP57" s="83">
        <f t="shared" si="163"/>
        <v>2.2164607552076756</v>
      </c>
      <c r="EQ57" s="83">
        <f t="shared" si="163"/>
        <v>2.1915368560485735</v>
      </c>
      <c r="ER57" s="83">
        <f t="shared" si="163"/>
        <v>2.166953665674983</v>
      </c>
      <c r="ES57" s="83">
        <f t="shared" si="163"/>
        <v>2.1427069436968154</v>
      </c>
      <c r="ET57" s="83">
        <f t="shared" si="163"/>
        <v>2.1187926059473181</v>
      </c>
      <c r="EU57" s="83">
        <f t="shared" si="163"/>
        <v>2.0952066758387637</v>
      </c>
      <c r="EV57" s="83">
        <f t="shared" si="163"/>
        <v>2.0719452197925898</v>
      </c>
      <c r="EW57" s="83">
        <f t="shared" si="163"/>
        <v>2.0490042956294974</v>
      </c>
      <c r="EX57" s="83">
        <f t="shared" si="163"/>
        <v>2.0263799427792253</v>
      </c>
      <c r="EY57" s="83">
        <f t="shared" si="163"/>
        <v>2.0040681876938837</v>
      </c>
      <c r="EZ57" s="83">
        <f t="shared" si="163"/>
        <v>1.9820650604017402</v>
      </c>
      <c r="FA57" s="83">
        <f t="shared" si="163"/>
        <v>1.9603666161498063</v>
      </c>
      <c r="FB57" s="83">
        <f t="shared" si="163"/>
        <v>1.9389689557676753</v>
      </c>
      <c r="FC57" s="83">
        <f t="shared" si="163"/>
        <v>1.9178682397497622</v>
      </c>
      <c r="FD57" s="83">
        <f t="shared" si="163"/>
        <v>1.8970606937935164</v>
      </c>
      <c r="FE57" s="83">
        <f t="shared" si="163"/>
        <v>1.8765426068718878</v>
      </c>
      <c r="FF57" s="83">
        <f t="shared" si="163"/>
        <v>1.8563103200397255</v>
      </c>
      <c r="FG57" s="83">
        <f t="shared" si="163"/>
        <v>1.8363602121959595</v>
      </c>
      <c r="FH57" s="83">
        <f t="shared" si="163"/>
        <v>1.8166886881329343</v>
      </c>
      <c r="FI57" s="83">
        <f t="shared" si="163"/>
        <v>1.7972921724594584</v>
      </c>
      <c r="FJ57" s="83">
        <f t="shared" si="163"/>
        <v>1.7781671106721384</v>
      </c>
      <c r="FK57" s="83">
        <f t="shared" si="163"/>
        <v>1.7593099761072297</v>
      </c>
      <c r="FL57" s="83">
        <f t="shared" si="163"/>
        <v>1.74071727914542</v>
      </c>
      <c r="FM57" s="83">
        <f t="shared" si="163"/>
        <v>1.7223855733255908</v>
      </c>
      <c r="FN57" s="83">
        <f t="shared" si="163"/>
        <v>1.7043114576607765</v>
      </c>
      <c r="FO57" s="83">
        <f t="shared" si="163"/>
        <v>1.6864915755210064</v>
      </c>
      <c r="FP57" s="83">
        <f t="shared" si="163"/>
        <v>1.6689226112723266</v>
      </c>
      <c r="FQ57" s="83">
        <f t="shared" si="163"/>
        <v>1.6516012862662734</v>
      </c>
      <c r="FR57" s="83">
        <f t="shared" si="163"/>
        <v>1.6345243556376665</v>
      </c>
      <c r="FS57" s="83">
        <f t="shared" si="163"/>
        <v>1.617688606666406</v>
      </c>
      <c r="FT57" s="83">
        <f t="shared" si="163"/>
        <v>1.6010908583225407</v>
      </c>
      <c r="FU57" s="83">
        <f t="shared" si="163"/>
        <v>1.5847279619546375</v>
      </c>
      <c r="FV57" s="83">
        <f t="shared" si="163"/>
        <v>1.5685968027078747</v>
      </c>
      <c r="FW57" s="83">
        <f t="shared" si="163"/>
        <v>1.5526943010894669</v>
      </c>
      <c r="FX57" s="83">
        <f t="shared" si="163"/>
        <v>1.5370174141274449</v>
      </c>
      <c r="FY57" s="83">
        <f t="shared" si="163"/>
        <v>1.5215631357517234</v>
      </c>
      <c r="GA57" t="s">
        <v>73</v>
      </c>
    </row>
    <row r="58" spans="1:183" s="95" customFormat="1" x14ac:dyDescent="0.25">
      <c r="A58" s="87" t="s">
        <v>122</v>
      </c>
      <c r="B58" s="94"/>
      <c r="C58" s="113">
        <f t="shared" si="153"/>
        <v>1.2873057848864975E-2</v>
      </c>
      <c r="D58" s="114">
        <f t="shared" ref="D58:H58" si="164">D57-C57</f>
        <v>1.6992436360501767E-2</v>
      </c>
      <c r="E58" s="114">
        <f t="shared" si="164"/>
        <v>2.2430015995862335E-2</v>
      </c>
      <c r="F58" s="114">
        <f t="shared" si="164"/>
        <v>2.9607621114538282E-2</v>
      </c>
      <c r="G58" s="114">
        <f t="shared" si="164"/>
        <v>3.9082059871190539E-2</v>
      </c>
      <c r="H58" s="114">
        <f t="shared" si="164"/>
        <v>5.1588319029971519E-2</v>
      </c>
      <c r="I58" s="114">
        <f>I57-H57</f>
        <v>6.8096581119562405E-2</v>
      </c>
      <c r="J58" s="87">
        <f>C35*($G$7+$I$7*(1-J13))</f>
        <v>7.6623977470271831E-2</v>
      </c>
      <c r="K58" s="87">
        <f t="shared" ref="K58:BV58" si="165">D35*($G$7+$I$7*(1-K13))</f>
        <v>0.10114365026075882</v>
      </c>
      <c r="L58" s="87">
        <f t="shared" si="165"/>
        <v>0.13350961834420169</v>
      </c>
      <c r="M58" s="87">
        <f t="shared" si="165"/>
        <v>0.17623269621434623</v>
      </c>
      <c r="N58" s="87">
        <f t="shared" si="165"/>
        <v>0.2326271590029371</v>
      </c>
      <c r="O58" s="87">
        <f t="shared" si="165"/>
        <v>0.30706784988387686</v>
      </c>
      <c r="P58" s="87">
        <f t="shared" si="165"/>
        <v>0.40532956184671748</v>
      </c>
      <c r="Q58" s="87">
        <f t="shared" si="165"/>
        <v>0.46675649377177231</v>
      </c>
      <c r="R58" s="87">
        <f t="shared" si="165"/>
        <v>0.70624622856172059</v>
      </c>
      <c r="S58" s="87">
        <f t="shared" si="165"/>
        <v>0.93224502170147105</v>
      </c>
      <c r="T58" s="87">
        <f t="shared" si="165"/>
        <v>1.2305634286459421</v>
      </c>
      <c r="U58" s="87">
        <f t="shared" si="165"/>
        <v>1.6243437258126439</v>
      </c>
      <c r="V58" s="87">
        <f t="shared" si="165"/>
        <v>2.1441337180726903</v>
      </c>
      <c r="W58" s="87">
        <f t="shared" si="165"/>
        <v>2.830256507855951</v>
      </c>
      <c r="X58" s="87">
        <f t="shared" si="165"/>
        <v>0.32072260567695071</v>
      </c>
      <c r="Y58" s="87">
        <f t="shared" si="165"/>
        <v>0.40863835573406054</v>
      </c>
      <c r="Z58" s="87">
        <f t="shared" si="165"/>
        <v>0.52467684456180452</v>
      </c>
      <c r="AA58" s="87">
        <f t="shared" si="165"/>
        <v>0.6778299596647509</v>
      </c>
      <c r="AB58" s="87">
        <f t="shared" si="165"/>
        <v>0.87996161462381972</v>
      </c>
      <c r="AC58" s="87">
        <f t="shared" si="165"/>
        <v>1.1467228408483958</v>
      </c>
      <c r="AD58" s="87">
        <f t="shared" si="165"/>
        <v>1.4987567848196486</v>
      </c>
      <c r="AE58" s="87">
        <f t="shared" si="165"/>
        <v>0.98886655312738481</v>
      </c>
      <c r="AF58" s="87">
        <f t="shared" si="165"/>
        <v>1.0178233805138659</v>
      </c>
      <c r="AG58" s="87">
        <f t="shared" si="165"/>
        <v>1.0527018718910863</v>
      </c>
      <c r="AH58" s="87">
        <f t="shared" si="165"/>
        <v>1.0953878938596022</v>
      </c>
      <c r="AI58" s="87">
        <f t="shared" si="165"/>
        <v>1.1483638475506279</v>
      </c>
      <c r="AJ58" s="87">
        <f t="shared" si="165"/>
        <v>1.214894621177389</v>
      </c>
      <c r="AK58" s="87">
        <f t="shared" si="165"/>
        <v>1.4893304619219154</v>
      </c>
      <c r="AL58" s="87">
        <f t="shared" si="165"/>
        <v>0.90025228008726521</v>
      </c>
      <c r="AM58" s="87">
        <f t="shared" si="165"/>
        <v>0.98591040616920989</v>
      </c>
      <c r="AN58" s="87">
        <f t="shared" si="165"/>
        <v>1.0604004213176326</v>
      </c>
      <c r="AO58" s="87">
        <f t="shared" si="165"/>
        <v>1.1225883569374184</v>
      </c>
      <c r="AP58" s="87">
        <f t="shared" si="165"/>
        <v>1.1681239908846621</v>
      </c>
      <c r="AQ58" s="87">
        <f t="shared" si="165"/>
        <v>1.1912714192598612</v>
      </c>
      <c r="AR58" s="87">
        <f t="shared" si="165"/>
        <v>1.1844686122770018</v>
      </c>
      <c r="AS58" s="87">
        <f t="shared" si="165"/>
        <v>1.0429357009309459</v>
      </c>
      <c r="AT58" s="87">
        <f t="shared" si="165"/>
        <v>1.0293285932373322</v>
      </c>
      <c r="AU58" s="87">
        <f t="shared" si="165"/>
        <v>1.0223097084490003</v>
      </c>
      <c r="AV58" s="87">
        <f t="shared" si="165"/>
        <v>1.0176505478413336</v>
      </c>
      <c r="AW58" s="87">
        <f t="shared" si="165"/>
        <v>1.0126508191029941</v>
      </c>
      <c r="AX58" s="87">
        <f t="shared" si="165"/>
        <v>1.00371063653044</v>
      </c>
      <c r="AY58" s="87">
        <f t="shared" si="165"/>
        <v>0.98604580798220032</v>
      </c>
      <c r="AZ58" s="87">
        <f t="shared" si="165"/>
        <v>0.86664869160958424</v>
      </c>
      <c r="BA58" s="87">
        <f t="shared" si="165"/>
        <v>0.8853550457084205</v>
      </c>
      <c r="BB58" s="87">
        <f t="shared" si="165"/>
        <v>0.89613974922017081</v>
      </c>
      <c r="BC58" s="87">
        <f t="shared" si="165"/>
        <v>0.90032905637501426</v>
      </c>
      <c r="BD58" s="87">
        <f t="shared" si="165"/>
        <v>0.89889361751672936</v>
      </c>
      <c r="BE58" s="87">
        <f t="shared" si="165"/>
        <v>0.89281195431127225</v>
      </c>
      <c r="BF58" s="87">
        <f t="shared" si="165"/>
        <v>0.88306951279517132</v>
      </c>
      <c r="BG58" s="87">
        <f t="shared" si="165"/>
        <v>0.87065770654414398</v>
      </c>
      <c r="BH58" s="87">
        <f t="shared" si="165"/>
        <v>0.85684816436334343</v>
      </c>
      <c r="BI58" s="87">
        <f t="shared" si="165"/>
        <v>0.84373462627916385</v>
      </c>
      <c r="BJ58" s="87">
        <f t="shared" si="165"/>
        <v>0.83036674031813218</v>
      </c>
      <c r="BK58" s="87">
        <f t="shared" si="165"/>
        <v>0.81624635964971148</v>
      </c>
      <c r="BL58" s="87">
        <f t="shared" si="165"/>
        <v>0.80126463720638286</v>
      </c>
      <c r="BM58" s="87">
        <f t="shared" si="165"/>
        <v>0.78579915957783597</v>
      </c>
      <c r="BN58" s="87">
        <f t="shared" si="165"/>
        <v>0.77084153491888074</v>
      </c>
      <c r="BO58" s="87">
        <f t="shared" si="165"/>
        <v>0.76885829796569261</v>
      </c>
      <c r="BP58" s="87">
        <f t="shared" si="165"/>
        <v>0.76460374831167699</v>
      </c>
      <c r="BQ58" s="87">
        <f t="shared" si="165"/>
        <v>0.75853359808756582</v>
      </c>
      <c r="BR58" s="87">
        <f t="shared" si="165"/>
        <v>0.75102503835019152</v>
      </c>
      <c r="BS58" s="87">
        <f t="shared" si="165"/>
        <v>0.74240588834566057</v>
      </c>
      <c r="BT58" s="87">
        <f t="shared" si="165"/>
        <v>0.73301126842980358</v>
      </c>
      <c r="BU58" s="87">
        <f t="shared" si="165"/>
        <v>0.72325717993310823</v>
      </c>
      <c r="BV58" s="87">
        <f t="shared" si="165"/>
        <v>0.71373493076956696</v>
      </c>
      <c r="BW58" s="87">
        <f t="shared" ref="BW58:EH58" si="166">BP35*($G$7+$I$7*(1-BW13))</f>
        <v>0.70448833276613521</v>
      </c>
      <c r="BX58" s="87">
        <f t="shared" si="166"/>
        <v>0.6954597770635067</v>
      </c>
      <c r="BY58" s="87">
        <f t="shared" si="166"/>
        <v>0.68666439779339039</v>
      </c>
      <c r="BZ58" s="87">
        <f t="shared" si="166"/>
        <v>0.67816080141452473</v>
      </c>
      <c r="CA58" s="87">
        <f t="shared" si="166"/>
        <v>0.67002168102662552</v>
      </c>
      <c r="CB58" s="87">
        <f t="shared" si="166"/>
        <v>0.66230121795017871</v>
      </c>
      <c r="CC58" s="87">
        <f t="shared" si="166"/>
        <v>0.655000850199419</v>
      </c>
      <c r="CD58" s="87">
        <f t="shared" si="166"/>
        <v>0.64729775204067752</v>
      </c>
      <c r="CE58" s="87">
        <f t="shared" si="166"/>
        <v>0.63935744547271789</v>
      </c>
      <c r="CF58" s="87">
        <f t="shared" si="166"/>
        <v>0.63133352016546973</v>
      </c>
      <c r="CG58" s="87">
        <f t="shared" si="166"/>
        <v>0.62336817946400469</v>
      </c>
      <c r="CH58" s="87">
        <f t="shared" si="166"/>
        <v>0.61558870943699939</v>
      </c>
      <c r="CI58" s="87">
        <f t="shared" si="166"/>
        <v>0.60809583314226989</v>
      </c>
      <c r="CJ58" s="87">
        <f t="shared" si="166"/>
        <v>0.60094070295233282</v>
      </c>
      <c r="CK58" s="87">
        <f t="shared" si="166"/>
        <v>0.59380915056437278</v>
      </c>
      <c r="CL58" s="87">
        <f t="shared" si="166"/>
        <v>0.58670142630408728</v>
      </c>
      <c r="CM58" s="87">
        <f t="shared" si="166"/>
        <v>0.5796257728090104</v>
      </c>
      <c r="CN58" s="87">
        <f t="shared" si="166"/>
        <v>0.57259451624169744</v>
      </c>
      <c r="CO58" s="87">
        <f t="shared" si="166"/>
        <v>0.56562114886382531</v>
      </c>
      <c r="CP58" s="87">
        <f t="shared" si="166"/>
        <v>0.55871762235344613</v>
      </c>
      <c r="CQ58" s="87">
        <f t="shared" si="166"/>
        <v>0.55189086553682376</v>
      </c>
      <c r="CR58" s="87">
        <f t="shared" si="166"/>
        <v>0.54513722793494179</v>
      </c>
      <c r="CS58" s="87">
        <f t="shared" si="166"/>
        <v>0.53848032667414469</v>
      </c>
      <c r="CT58" s="87">
        <f t="shared" si="166"/>
        <v>0.53193383483552414</v>
      </c>
      <c r="CU58" s="87">
        <f t="shared" si="166"/>
        <v>0.52550109657803667</v>
      </c>
      <c r="CV58" s="87">
        <f t="shared" si="166"/>
        <v>0.51917525124117336</v>
      </c>
      <c r="CW58" s="87">
        <f t="shared" si="166"/>
        <v>0.51294005205783666</v>
      </c>
      <c r="CX58" s="87">
        <f t="shared" si="166"/>
        <v>0.50677203317079511</v>
      </c>
      <c r="CY58" s="87">
        <f t="shared" si="166"/>
        <v>0.50064476078290809</v>
      </c>
      <c r="CZ58" s="87">
        <f t="shared" si="166"/>
        <v>0.49457318862072241</v>
      </c>
      <c r="DA58" s="87">
        <f t="shared" si="166"/>
        <v>0.48857034537931449</v>
      </c>
      <c r="DB58" s="87">
        <f t="shared" si="166"/>
        <v>0.48264611520680722</v>
      </c>
      <c r="DC58" s="87">
        <f t="shared" si="166"/>
        <v>0.47680625525244691</v>
      </c>
      <c r="DD58" s="87">
        <f t="shared" si="166"/>
        <v>0.47105173158867952</v>
      </c>
      <c r="DE58" s="87">
        <f t="shared" si="166"/>
        <v>0.46537862925591184</v>
      </c>
      <c r="DF58" s="87">
        <f t="shared" si="166"/>
        <v>0.45977910435695962</v>
      </c>
      <c r="DG58" s="87">
        <f t="shared" si="166"/>
        <v>0.45425155650500326</v>
      </c>
      <c r="DH58" s="87">
        <f t="shared" si="166"/>
        <v>0.4487940883408541</v>
      </c>
      <c r="DI58" s="87">
        <f t="shared" si="166"/>
        <v>0.44340481675313403</v>
      </c>
      <c r="DJ58" s="87">
        <f t="shared" si="166"/>
        <v>0.43808218940421156</v>
      </c>
      <c r="DK58" s="87">
        <f t="shared" si="166"/>
        <v>0.43282527162386986</v>
      </c>
      <c r="DL58" s="87">
        <f t="shared" si="166"/>
        <v>0.42763398403722136</v>
      </c>
      <c r="DM58" s="87">
        <f t="shared" si="166"/>
        <v>0.42250927656143489</v>
      </c>
      <c r="DN58" s="87">
        <f t="shared" si="166"/>
        <v>0.41745325153454982</v>
      </c>
      <c r="DO58" s="87">
        <f t="shared" si="166"/>
        <v>0.41246626817618304</v>
      </c>
      <c r="DP58" s="87">
        <f t="shared" si="166"/>
        <v>0.40754729189986988</v>
      </c>
      <c r="DQ58" s="87">
        <f t="shared" si="166"/>
        <v>0.40269436763825872</v>
      </c>
      <c r="DR58" s="87">
        <f t="shared" si="166"/>
        <v>0.39790518732151781</v>
      </c>
      <c r="DS58" s="87">
        <f t="shared" si="166"/>
        <v>0.39317770865077384</v>
      </c>
      <c r="DT58" s="87">
        <f t="shared" si="166"/>
        <v>0.38851074684791592</v>
      </c>
      <c r="DU58" s="87">
        <f t="shared" si="166"/>
        <v>0.38390440988756586</v>
      </c>
      <c r="DV58" s="87">
        <f t="shared" si="166"/>
        <v>0.37935872050525554</v>
      </c>
      <c r="DW58" s="87">
        <f t="shared" si="166"/>
        <v>0.37487352794271639</v>
      </c>
      <c r="DX58" s="87">
        <f t="shared" si="166"/>
        <v>0.37044846151613287</v>
      </c>
      <c r="DY58" s="87">
        <f t="shared" si="166"/>
        <v>0.3660829312475759</v>
      </c>
      <c r="DZ58" s="87">
        <f t="shared" si="166"/>
        <v>0.36177617816472751</v>
      </c>
      <c r="EA58" s="87">
        <f t="shared" si="166"/>
        <v>0.35752736746680741</v>
      </c>
      <c r="EB58" s="87">
        <f t="shared" si="166"/>
        <v>0.35333569926427683</v>
      </c>
      <c r="EC58" s="87">
        <f t="shared" si="166"/>
        <v>0.34920028070543851</v>
      </c>
      <c r="ED58" s="87">
        <f t="shared" si="166"/>
        <v>0.34512024311499773</v>
      </c>
      <c r="EE58" s="87">
        <f t="shared" si="166"/>
        <v>0.34109481985348544</v>
      </c>
      <c r="EF58" s="87">
        <f t="shared" si="166"/>
        <v>0.33712338021364829</v>
      </c>
      <c r="EG58" s="87">
        <f t="shared" si="166"/>
        <v>0.33320541806911708</v>
      </c>
      <c r="EH58" s="87">
        <f t="shared" si="166"/>
        <v>0.32934049759949374</v>
      </c>
      <c r="EI58" s="87">
        <f t="shared" ref="EI58:FY58" si="167">EB35*($G$7+$I$7*(1-EI13))</f>
        <v>0.32552816335011642</v>
      </c>
      <c r="EJ58" s="87">
        <f t="shared" si="167"/>
        <v>0.3217678277969101</v>
      </c>
      <c r="EK58" s="87">
        <f t="shared" si="167"/>
        <v>0.31805881267240638</v>
      </c>
      <c r="EL58" s="87">
        <f t="shared" si="167"/>
        <v>0.31440039806247333</v>
      </c>
      <c r="EM58" s="87">
        <f t="shared" si="167"/>
        <v>0.31079186968357364</v>
      </c>
      <c r="EN58" s="87">
        <f t="shared" si="167"/>
        <v>0.30723255473820765</v>
      </c>
      <c r="EO58" s="87">
        <f t="shared" si="167"/>
        <v>0.30372183755677601</v>
      </c>
      <c r="EP58" s="87">
        <f t="shared" si="167"/>
        <v>0.30025914891963024</v>
      </c>
      <c r="EQ58" s="87">
        <f t="shared" si="167"/>
        <v>0.2968439286378079</v>
      </c>
      <c r="ER58" s="87">
        <f t="shared" si="167"/>
        <v>0.29347562229881613</v>
      </c>
      <c r="ES58" s="87">
        <f t="shared" si="167"/>
        <v>0.29015367608430542</v>
      </c>
      <c r="ET58" s="87">
        <f t="shared" si="167"/>
        <v>0.28687753193407661</v>
      </c>
      <c r="EU58" s="87">
        <f t="shared" si="167"/>
        <v>0.2836466246296534</v>
      </c>
      <c r="EV58" s="87">
        <f t="shared" si="167"/>
        <v>0.28046038151060237</v>
      </c>
      <c r="EW58" s="87">
        <f t="shared" si="167"/>
        <v>0.27731822475653795</v>
      </c>
      <c r="EX58" s="87">
        <f t="shared" si="167"/>
        <v>0.27421957578753603</v>
      </c>
      <c r="EY58" s="87">
        <f t="shared" si="167"/>
        <v>0.27116386721347452</v>
      </c>
      <c r="EZ58" s="87">
        <f t="shared" si="167"/>
        <v>0.26815054879216199</v>
      </c>
      <c r="FA58" s="87">
        <f t="shared" si="167"/>
        <v>0.26517908768214266</v>
      </c>
      <c r="FB58" s="87">
        <f t="shared" si="167"/>
        <v>0.26224896424752242</v>
      </c>
      <c r="FC58" s="87">
        <f t="shared" si="167"/>
        <v>0.25935966549268941</v>
      </c>
      <c r="FD58" s="87">
        <f t="shared" si="167"/>
        <v>0.25651067880029227</v>
      </c>
      <c r="FE58" s="87">
        <f t="shared" si="167"/>
        <v>0.25370148886590743</v>
      </c>
      <c r="FF58" s="87">
        <f t="shared" si="167"/>
        <v>0.2509315803813123</v>
      </c>
      <c r="FG58" s="87">
        <f t="shared" si="167"/>
        <v>0.24820044094839602</v>
      </c>
      <c r="FH58" s="87">
        <f t="shared" si="167"/>
        <v>0.24550756361911749</v>
      </c>
      <c r="FI58" s="87">
        <f t="shared" si="167"/>
        <v>0.24285244857404636</v>
      </c>
      <c r="FJ58" s="87">
        <f t="shared" si="167"/>
        <v>0.24023460370536939</v>
      </c>
      <c r="FK58" s="87">
        <f t="shared" si="167"/>
        <v>0.23765354423538357</v>
      </c>
      <c r="FL58" s="87">
        <f t="shared" si="167"/>
        <v>0.2351087919040977</v>
      </c>
      <c r="FM58" s="87">
        <f t="shared" si="167"/>
        <v>0.23259987456148321</v>
      </c>
      <c r="FN58" s="87">
        <f t="shared" si="167"/>
        <v>0.23012632528358171</v>
      </c>
      <c r="FO58" s="87">
        <f t="shared" si="167"/>
        <v>0.22768768147934729</v>
      </c>
      <c r="FP58" s="87">
        <f t="shared" si="167"/>
        <v>0.22528348432536666</v>
      </c>
      <c r="FQ58" s="87">
        <f t="shared" si="167"/>
        <v>0.22291327869931613</v>
      </c>
      <c r="FR58" s="87">
        <f t="shared" si="167"/>
        <v>0.22057661360677655</v>
      </c>
      <c r="FS58" s="87">
        <f t="shared" si="167"/>
        <v>0.21827304293283714</v>
      </c>
      <c r="FT58" s="87">
        <f t="shared" si="167"/>
        <v>0.21600212621761791</v>
      </c>
      <c r="FU58" s="87">
        <f t="shared" si="167"/>
        <v>0.2137634289156784</v>
      </c>
      <c r="FV58" s="87">
        <f t="shared" si="167"/>
        <v>0.21155652223258448</v>
      </c>
      <c r="FW58" s="87">
        <f t="shared" si="167"/>
        <v>0.20938098270695871</v>
      </c>
      <c r="FX58" s="87">
        <f t="shared" si="167"/>
        <v>0.20723639173729402</v>
      </c>
      <c r="FY58" s="87">
        <f t="shared" si="167"/>
        <v>0.20512233523105508</v>
      </c>
      <c r="GA58" s="87" t="s">
        <v>122</v>
      </c>
    </row>
    <row r="59" spans="1:183" x14ac:dyDescent="0.25">
      <c r="A59" t="s">
        <v>74</v>
      </c>
      <c r="B59" s="60"/>
      <c r="C59" s="112">
        <f t="shared" si="153"/>
        <v>7.3306543577196038E-3</v>
      </c>
      <c r="D59" s="112">
        <f t="shared" si="153"/>
        <v>9.6764637521898778E-3</v>
      </c>
      <c r="E59" s="112">
        <f t="shared" si="153"/>
        <v>1.2772932152890638E-2</v>
      </c>
      <c r="F59" s="112">
        <f t="shared" si="153"/>
        <v>1.6860270441815643E-2</v>
      </c>
      <c r="G59" s="112">
        <f t="shared" si="153"/>
        <v>2.2255556983196648E-2</v>
      </c>
      <c r="H59" s="112">
        <f>I59/(1+$V$6)</f>
        <v>2.9377335217819576E-2</v>
      </c>
      <c r="I59" s="104">
        <f>V10*AL8</f>
        <v>3.8778082487521841E-2</v>
      </c>
      <c r="J59" s="83">
        <f t="shared" ref="J59:BU59" si="168">I59-C60+J60</f>
        <v>4.7578910278269528E-2</v>
      </c>
      <c r="K59" s="83">
        <f t="shared" si="168"/>
        <v>5.9196002962056474E-2</v>
      </c>
      <c r="L59" s="83">
        <f t="shared" si="168"/>
        <v>7.4530565304655239E-2</v>
      </c>
      <c r="M59" s="83">
        <f t="shared" si="168"/>
        <v>9.4772187596885632E-2</v>
      </c>
      <c r="N59" s="83">
        <f t="shared" si="168"/>
        <v>0.12149112902262975</v>
      </c>
      <c r="O59" s="83">
        <f t="shared" si="168"/>
        <v>0.15676013170461198</v>
      </c>
      <c r="P59" s="83">
        <f t="shared" si="168"/>
        <v>0.20331521524482854</v>
      </c>
      <c r="Q59" s="83">
        <f t="shared" si="168"/>
        <v>0.20883532121948256</v>
      </c>
      <c r="R59" s="83">
        <f t="shared" si="168"/>
        <v>0.29236985874442789</v>
      </c>
      <c r="S59" s="83">
        <f t="shared" si="168"/>
        <v>0.4026354482773557</v>
      </c>
      <c r="T59" s="83">
        <f t="shared" si="168"/>
        <v>0.54818602646082049</v>
      </c>
      <c r="U59" s="83">
        <f t="shared" si="168"/>
        <v>0.74031278966299385</v>
      </c>
      <c r="V59" s="83">
        <f t="shared" si="168"/>
        <v>0.99392011708986283</v>
      </c>
      <c r="W59" s="83">
        <f t="shared" si="168"/>
        <v>1.3286817892933298</v>
      </c>
      <c r="X59" s="83">
        <f t="shared" si="168"/>
        <v>1.2373548243882113</v>
      </c>
      <c r="Y59" s="83">
        <f t="shared" si="168"/>
        <v>1.044008663799513</v>
      </c>
      <c r="Z59" s="83">
        <f t="shared" si="168"/>
        <v>0.79224864468285883</v>
      </c>
      <c r="AA59" s="83">
        <f t="shared" si="168"/>
        <v>0.46338831775652234</v>
      </c>
      <c r="AB59" s="83">
        <f t="shared" si="168"/>
        <v>3.276589755900583E-2</v>
      </c>
      <c r="AC59" s="83">
        <f t="shared" si="168"/>
        <v>-0.53216467814804047</v>
      </c>
      <c r="AD59" s="83">
        <f t="shared" si="168"/>
        <v>-1.2743512150797298</v>
      </c>
      <c r="AE59" s="83">
        <f t="shared" si="168"/>
        <v>-1.1226391215946951</v>
      </c>
      <c r="AF59" s="83">
        <f t="shared" si="168"/>
        <v>-0.9475909325447095</v>
      </c>
      <c r="AG59" s="83">
        <f t="shared" si="168"/>
        <v>-0.74201795255289282</v>
      </c>
      <c r="AH59" s="83">
        <f t="shared" si="168"/>
        <v>-0.4964344690616721</v>
      </c>
      <c r="AI59" s="83">
        <f t="shared" si="168"/>
        <v>-0.19832518707702262</v>
      </c>
      <c r="AJ59" s="83">
        <f t="shared" si="168"/>
        <v>0.16881995272085984</v>
      </c>
      <c r="AK59" s="83">
        <f t="shared" si="168"/>
        <v>1.0088796001947322</v>
      </c>
      <c r="AL59" s="83">
        <f t="shared" si="168"/>
        <v>1.2323209352246813</v>
      </c>
      <c r="AM59" s="83">
        <f t="shared" si="168"/>
        <v>1.4816296041463901</v>
      </c>
      <c r="AN59" s="83">
        <f t="shared" si="168"/>
        <v>1.7524442866304748</v>
      </c>
      <c r="AO59" s="83">
        <f t="shared" si="168"/>
        <v>2.0399244357289454</v>
      </c>
      <c r="AP59" s="83">
        <f t="shared" si="168"/>
        <v>2.3375475713039102</v>
      </c>
      <c r="AQ59" s="83">
        <f t="shared" si="168"/>
        <v>2.6365749225440713</v>
      </c>
      <c r="AR59" s="83">
        <f t="shared" si="168"/>
        <v>2.5432451622288603</v>
      </c>
      <c r="AS59" s="83">
        <f t="shared" si="168"/>
        <v>2.5917766397613224</v>
      </c>
      <c r="AT59" s="83">
        <f t="shared" si="168"/>
        <v>2.6075292955897269</v>
      </c>
      <c r="AU59" s="83">
        <f t="shared" si="168"/>
        <v>2.5964937399432841</v>
      </c>
      <c r="AV59" s="83">
        <f t="shared" si="168"/>
        <v>2.5634658451698886</v>
      </c>
      <c r="AW59" s="83">
        <f t="shared" si="168"/>
        <v>2.5137649788783758</v>
      </c>
      <c r="AX59" s="83">
        <f t="shared" si="168"/>
        <v>2.4533875664585207</v>
      </c>
      <c r="AY59" s="83">
        <f t="shared" si="168"/>
        <v>2.3892097745174175</v>
      </c>
      <c r="AZ59" s="83">
        <f t="shared" si="168"/>
        <v>2.3318254808848775</v>
      </c>
      <c r="BA59" s="83">
        <f t="shared" si="168"/>
        <v>2.2849905810769213</v>
      </c>
      <c r="BB59" s="83">
        <f t="shared" si="168"/>
        <v>2.2439177917377244</v>
      </c>
      <c r="BC59" s="83">
        <f t="shared" si="168"/>
        <v>2.20572978032886</v>
      </c>
      <c r="BD59" s="83">
        <f t="shared" si="168"/>
        <v>2.1687642915677841</v>
      </c>
      <c r="BE59" s="83">
        <f t="shared" si="168"/>
        <v>2.1328734240175953</v>
      </c>
      <c r="BF59" s="83">
        <f t="shared" si="168"/>
        <v>2.0998163823914897</v>
      </c>
      <c r="BG59" s="83">
        <f t="shared" si="168"/>
        <v>2.1028823059850357</v>
      </c>
      <c r="BH59" s="83">
        <f t="shared" si="168"/>
        <v>2.0951200152625193</v>
      </c>
      <c r="BI59" s="83">
        <f t="shared" si="168"/>
        <v>2.0792360989917551</v>
      </c>
      <c r="BJ59" s="83">
        <f t="shared" si="168"/>
        <v>2.0572136989454677</v>
      </c>
      <c r="BK59" s="83">
        <f t="shared" si="168"/>
        <v>2.0305784796066488</v>
      </c>
      <c r="BL59" s="83">
        <f t="shared" si="168"/>
        <v>2.0005320732818106</v>
      </c>
      <c r="BM59" s="83">
        <f t="shared" si="168"/>
        <v>1.9681196992233767</v>
      </c>
      <c r="BN59" s="83">
        <f t="shared" si="168"/>
        <v>1.9344430045423591</v>
      </c>
      <c r="BO59" s="83">
        <f t="shared" si="168"/>
        <v>1.9044779133312113</v>
      </c>
      <c r="BP59" s="83">
        <f t="shared" si="168"/>
        <v>1.8773620691999939</v>
      </c>
      <c r="BQ59" s="83">
        <f t="shared" si="168"/>
        <v>1.8526691958832617</v>
      </c>
      <c r="BR59" s="83">
        <f t="shared" si="168"/>
        <v>1.8302416886031143</v>
      </c>
      <c r="BS59" s="83">
        <f t="shared" si="168"/>
        <v>1.8100467845585813</v>
      </c>
      <c r="BT59" s="83">
        <f t="shared" si="168"/>
        <v>1.792020362099934</v>
      </c>
      <c r="BU59" s="83">
        <f t="shared" si="168"/>
        <v>1.7758934234057819</v>
      </c>
      <c r="BV59" s="83">
        <f t="shared" ref="BV59:EG59" si="169">BU59-BO60+BV60</f>
        <v>1.7573726042702627</v>
      </c>
      <c r="BW59" s="83">
        <f t="shared" si="169"/>
        <v>1.7372381872001335</v>
      </c>
      <c r="BX59" s="83">
        <f t="shared" si="169"/>
        <v>1.7161216655781775</v>
      </c>
      <c r="BY59" s="83">
        <f t="shared" si="169"/>
        <v>1.6945485249871899</v>
      </c>
      <c r="BZ59" s="83">
        <f t="shared" si="169"/>
        <v>1.6729644885019928</v>
      </c>
      <c r="CA59" s="83">
        <f t="shared" si="169"/>
        <v>1.6517327566504771</v>
      </c>
      <c r="CB59" s="83">
        <f t="shared" si="169"/>
        <v>1.6310956469226841</v>
      </c>
      <c r="CC59" s="83">
        <f t="shared" si="169"/>
        <v>1.6110921285710114</v>
      </c>
      <c r="CD59" s="83">
        <f t="shared" si="169"/>
        <v>1.5915406564922721</v>
      </c>
      <c r="CE59" s="83">
        <f t="shared" si="169"/>
        <v>1.5723227036571843</v>
      </c>
      <c r="CF59" s="83">
        <f t="shared" si="169"/>
        <v>1.5533582067021281</v>
      </c>
      <c r="CG59" s="83">
        <f t="shared" si="169"/>
        <v>1.5345896990096579</v>
      </c>
      <c r="CH59" s="83">
        <f t="shared" si="169"/>
        <v>1.51597407987619</v>
      </c>
      <c r="CI59" s="83">
        <f t="shared" si="169"/>
        <v>1.4974803827946113</v>
      </c>
      <c r="CJ59" s="83">
        <f t="shared" si="169"/>
        <v>1.4790901078520495</v>
      </c>
      <c r="CK59" s="83">
        <f t="shared" si="169"/>
        <v>1.4609258296855065</v>
      </c>
      <c r="CL59" s="83">
        <f t="shared" si="169"/>
        <v>1.4430604862401997</v>
      </c>
      <c r="CM59" s="83">
        <f t="shared" si="169"/>
        <v>1.4255222327724155</v>
      </c>
      <c r="CN59" s="83">
        <f t="shared" si="169"/>
        <v>1.4082984168608585</v>
      </c>
      <c r="CO59" s="83">
        <f t="shared" si="169"/>
        <v>1.3913402830579427</v>
      </c>
      <c r="CP59" s="83">
        <f t="shared" si="169"/>
        <v>1.3745710693873396</v>
      </c>
      <c r="CQ59" s="83">
        <f t="shared" si="169"/>
        <v>1.3579009335390078</v>
      </c>
      <c r="CR59" s="83">
        <f t="shared" si="169"/>
        <v>1.3413549485365583</v>
      </c>
      <c r="CS59" s="83">
        <f t="shared" si="169"/>
        <v>1.3249630152951035</v>
      </c>
      <c r="CT59" s="83">
        <f t="shared" si="169"/>
        <v>1.3087546099230514</v>
      </c>
      <c r="CU59" s="83">
        <f t="shared" si="169"/>
        <v>1.2927544700437508</v>
      </c>
      <c r="CV59" s="83">
        <f t="shared" si="169"/>
        <v>1.2769791589749433</v>
      </c>
      <c r="CW59" s="83">
        <f t="shared" si="169"/>
        <v>1.2614347704520794</v>
      </c>
      <c r="CX59" s="83">
        <f t="shared" si="169"/>
        <v>1.2461165917928769</v>
      </c>
      <c r="CY59" s="83">
        <f t="shared" si="169"/>
        <v>1.231012217630761</v>
      </c>
      <c r="CZ59" s="83">
        <f t="shared" si="169"/>
        <v>1.2161073209368098</v>
      </c>
      <c r="DA59" s="83">
        <f t="shared" si="169"/>
        <v>1.2013879517987827</v>
      </c>
      <c r="DB59" s="83">
        <f t="shared" si="169"/>
        <v>1.1868426568291672</v>
      </c>
      <c r="DC59" s="83">
        <f t="shared" si="169"/>
        <v>1.1724642934717808</v>
      </c>
      <c r="DD59" s="83">
        <f t="shared" si="169"/>
        <v>1.1582513943291146</v>
      </c>
      <c r="DE59" s="83">
        <f t="shared" si="169"/>
        <v>1.1442088177839975</v>
      </c>
      <c r="DF59" s="83">
        <f t="shared" si="169"/>
        <v>1.1303473522838854</v>
      </c>
      <c r="DG59" s="83">
        <f t="shared" si="169"/>
        <v>1.1166720290074947</v>
      </c>
      <c r="DH59" s="83">
        <f t="shared" si="169"/>
        <v>1.1031828229291885</v>
      </c>
      <c r="DI59" s="83">
        <f t="shared" si="169"/>
        <v>1.0898758264071489</v>
      </c>
      <c r="DJ59" s="83">
        <f t="shared" si="169"/>
        <v>1.0767448246906701</v>
      </c>
      <c r="DK59" s="83">
        <f t="shared" si="169"/>
        <v>1.0637831597406153</v>
      </c>
      <c r="DL59" s="83">
        <f t="shared" si="169"/>
        <v>1.0509856711427474</v>
      </c>
      <c r="DM59" s="83">
        <f t="shared" si="169"/>
        <v>1.0383503365997437</v>
      </c>
      <c r="DN59" s="83">
        <f t="shared" si="169"/>
        <v>1.0258762582624383</v>
      </c>
      <c r="DO59" s="83">
        <f t="shared" si="169"/>
        <v>1.0135631635446918</v>
      </c>
      <c r="DP59" s="83">
        <f t="shared" si="169"/>
        <v>1.0014109410744991</v>
      </c>
      <c r="DQ59" s="83">
        <f t="shared" si="169"/>
        <v>0.98941924729852859</v>
      </c>
      <c r="DR59" s="83">
        <f t="shared" si="169"/>
        <v>0.97758722086524008</v>
      </c>
      <c r="DS59" s="83">
        <f t="shared" si="169"/>
        <v>0.96591333323768047</v>
      </c>
      <c r="DT59" s="83">
        <f t="shared" si="169"/>
        <v>0.95439538000698854</v>
      </c>
      <c r="DU59" s="83">
        <f t="shared" si="169"/>
        <v>0.9430305655271225</v>
      </c>
      <c r="DV59" s="83">
        <f t="shared" si="169"/>
        <v>0.93181603905121668</v>
      </c>
      <c r="DW59" s="83">
        <f t="shared" si="169"/>
        <v>0.92074928167495351</v>
      </c>
      <c r="DX59" s="83">
        <f t="shared" si="169"/>
        <v>0.90982831908490713</v>
      </c>
      <c r="DY59" s="83">
        <f t="shared" si="169"/>
        <v>0.89905174677364563</v>
      </c>
      <c r="DZ59" s="83">
        <f t="shared" si="169"/>
        <v>0.88841856940456898</v>
      </c>
      <c r="EA59" s="83">
        <f t="shared" si="169"/>
        <v>0.87792787967647445</v>
      </c>
      <c r="EB59" s="83">
        <f t="shared" si="169"/>
        <v>0.86757843620031039</v>
      </c>
      <c r="EC59" s="83">
        <f t="shared" si="169"/>
        <v>0.8573686802933822</v>
      </c>
      <c r="ED59" s="83">
        <f t="shared" si="169"/>
        <v>0.84729681709520444</v>
      </c>
      <c r="EE59" s="83">
        <f t="shared" si="169"/>
        <v>0.83736093302056813</v>
      </c>
      <c r="EF59" s="83">
        <f t="shared" si="169"/>
        <v>0.8275591186254625</v>
      </c>
      <c r="EG59" s="83">
        <f t="shared" si="169"/>
        <v>0.81788956512689603</v>
      </c>
      <c r="EH59" s="83">
        <f t="shared" ref="EH59:FY59" si="170">EG59-EA60+EH60</f>
        <v>0.80835060650817436</v>
      </c>
      <c r="EI59" s="83">
        <f t="shared" si="170"/>
        <v>0.79894069092993414</v>
      </c>
      <c r="EJ59" s="83">
        <f t="shared" si="170"/>
        <v>0.7896583628474404</v>
      </c>
      <c r="EK59" s="83">
        <f t="shared" si="170"/>
        <v>0.78050222311224104</v>
      </c>
      <c r="EL59" s="83">
        <f t="shared" si="170"/>
        <v>0.7714708820396764</v>
      </c>
      <c r="EM59" s="83">
        <f t="shared" si="170"/>
        <v>0.76256291862956715</v>
      </c>
      <c r="EN59" s="83">
        <f t="shared" si="170"/>
        <v>0.75377685624117829</v>
      </c>
      <c r="EO59" s="83">
        <f t="shared" si="170"/>
        <v>0.74511116128473864</v>
      </c>
      <c r="EP59" s="83">
        <f t="shared" si="170"/>
        <v>0.73656426714693624</v>
      </c>
      <c r="EQ59" s="83">
        <f t="shared" si="170"/>
        <v>0.72813462138778584</v>
      </c>
      <c r="ER59" s="83">
        <f t="shared" si="170"/>
        <v>0.71982071677568782</v>
      </c>
      <c r="ES59" s="83">
        <f t="shared" si="170"/>
        <v>0.71162110357989372</v>
      </c>
      <c r="ET59" s="83">
        <f t="shared" si="170"/>
        <v>0.70353438443440663</v>
      </c>
      <c r="EU59" s="83">
        <f t="shared" si="170"/>
        <v>0.69555919671285038</v>
      </c>
      <c r="EV59" s="83">
        <f t="shared" si="170"/>
        <v>0.68769419038397417</v>
      </c>
      <c r="EW59" s="83">
        <f t="shared" si="170"/>
        <v>0.67993801115072938</v>
      </c>
      <c r="EX59" s="83">
        <f t="shared" si="170"/>
        <v>0.67228929845115526</v>
      </c>
      <c r="EY59" s="83">
        <f t="shared" si="170"/>
        <v>0.66474668838008333</v>
      </c>
      <c r="EZ59" s="83">
        <f t="shared" si="170"/>
        <v>0.65730881994607704</v>
      </c>
      <c r="FA59" s="83">
        <f t="shared" si="170"/>
        <v>0.64997434254573727</v>
      </c>
      <c r="FB59" s="83">
        <f t="shared" si="170"/>
        <v>0.64274192255856355</v>
      </c>
      <c r="FC59" s="83">
        <f t="shared" si="170"/>
        <v>0.63561024753342255</v>
      </c>
      <c r="FD59" s="83">
        <f t="shared" si="170"/>
        <v>0.62857802743699998</v>
      </c>
      <c r="FE59" s="83">
        <f t="shared" si="170"/>
        <v>0.62164399358618772</v>
      </c>
      <c r="FF59" s="83">
        <f t="shared" si="170"/>
        <v>0.61480689471435979</v>
      </c>
      <c r="FG59" s="83">
        <f t="shared" si="170"/>
        <v>0.60806549223712647</v>
      </c>
      <c r="FH59" s="83">
        <f t="shared" si="170"/>
        <v>0.60141855643941644</v>
      </c>
      <c r="FI59" s="83">
        <f t="shared" si="170"/>
        <v>0.5948648646973731</v>
      </c>
      <c r="FJ59" s="83">
        <f t="shared" si="170"/>
        <v>0.58840320207234587</v>
      </c>
      <c r="FK59" s="83">
        <f t="shared" si="170"/>
        <v>0.58203236378171197</v>
      </c>
      <c r="FL59" s="83">
        <f t="shared" si="170"/>
        <v>0.57575115829650669</v>
      </c>
      <c r="FM59" s="83">
        <f t="shared" si="170"/>
        <v>0.56955840928424839</v>
      </c>
      <c r="FN59" s="83">
        <f t="shared" si="170"/>
        <v>0.56345295622326275</v>
      </c>
      <c r="FO59" s="83">
        <f t="shared" si="170"/>
        <v>0.5574336538703486</v>
      </c>
      <c r="FP59" s="83">
        <f t="shared" si="170"/>
        <v>0.5514993710253755</v>
      </c>
      <c r="FQ59" s="83">
        <f t="shared" si="170"/>
        <v>0.54564898914994531</v>
      </c>
      <c r="FR59" s="83">
        <f t="shared" si="170"/>
        <v>0.53988140132583073</v>
      </c>
      <c r="FS59" s="83">
        <f t="shared" si="170"/>
        <v>0.53419551177913249</v>
      </c>
      <c r="FT59" s="83">
        <f t="shared" si="170"/>
        <v>0.52859023579744113</v>
      </c>
      <c r="FU59" s="83">
        <f t="shared" si="170"/>
        <v>0.52306450000465099</v>
      </c>
      <c r="FV59" s="83">
        <f t="shared" si="170"/>
        <v>0.51761724284542288</v>
      </c>
      <c r="FW59" s="83">
        <f t="shared" si="170"/>
        <v>0.51224741508661276</v>
      </c>
      <c r="FX59" s="83">
        <f t="shared" si="170"/>
        <v>0.50695398016144744</v>
      </c>
      <c r="FY59" s="83">
        <f t="shared" si="170"/>
        <v>0.50173591424775565</v>
      </c>
      <c r="GA59" t="s">
        <v>74</v>
      </c>
    </row>
    <row r="60" spans="1:183" s="95" customFormat="1" x14ac:dyDescent="0.25">
      <c r="A60" s="87" t="s">
        <v>123</v>
      </c>
      <c r="B60" s="94"/>
      <c r="C60" s="113">
        <f t="shared" si="153"/>
        <v>1.7771283291441468E-3</v>
      </c>
      <c r="D60" s="114">
        <f t="shared" ref="D60:H60" si="171">D59-C59</f>
        <v>2.3458093944702741E-3</v>
      </c>
      <c r="E60" s="114">
        <f t="shared" si="171"/>
        <v>3.0964684007007606E-3</v>
      </c>
      <c r="F60" s="114">
        <f t="shared" si="171"/>
        <v>4.0873382889250048E-3</v>
      </c>
      <c r="G60" s="114">
        <f t="shared" si="171"/>
        <v>5.3952865413810051E-3</v>
      </c>
      <c r="H60" s="114">
        <f t="shared" si="171"/>
        <v>7.1217782346229275E-3</v>
      </c>
      <c r="I60" s="114">
        <f>I59-H59</f>
        <v>9.400747269702265E-3</v>
      </c>
      <c r="J60" s="87">
        <f>C37*($G$8+$I$8*(1-J13))</f>
        <v>1.0577956119891834E-2</v>
      </c>
      <c r="K60" s="87">
        <f t="shared" ref="K60:BV60" si="172">D37*($G$8+$I$8*(1-K13))</f>
        <v>1.3962902078257223E-2</v>
      </c>
      <c r="L60" s="87">
        <f t="shared" si="172"/>
        <v>1.8431030743299534E-2</v>
      </c>
      <c r="M60" s="87">
        <f t="shared" si="172"/>
        <v>2.4328960581155391E-2</v>
      </c>
      <c r="N60" s="87">
        <f t="shared" si="172"/>
        <v>3.2114227967125125E-2</v>
      </c>
      <c r="O60" s="87">
        <f t="shared" si="172"/>
        <v>4.2390780916605156E-2</v>
      </c>
      <c r="P60" s="87">
        <f t="shared" si="172"/>
        <v>5.5955830809918825E-2</v>
      </c>
      <c r="Q60" s="87">
        <f t="shared" si="172"/>
        <v>1.6098062094545867E-2</v>
      </c>
      <c r="R60" s="87">
        <f t="shared" si="172"/>
        <v>9.7497439603202535E-2</v>
      </c>
      <c r="S60" s="87">
        <f t="shared" si="172"/>
        <v>0.12869662027622736</v>
      </c>
      <c r="T60" s="87">
        <f t="shared" si="172"/>
        <v>0.16987953876462014</v>
      </c>
      <c r="U60" s="87">
        <f t="shared" si="172"/>
        <v>0.22424099116929855</v>
      </c>
      <c r="V60" s="87">
        <f t="shared" si="172"/>
        <v>0.29599810834347418</v>
      </c>
      <c r="W60" s="87">
        <f t="shared" si="172"/>
        <v>0.39071750301338576</v>
      </c>
      <c r="X60" s="87">
        <f t="shared" si="172"/>
        <v>-7.5228902810572595E-2</v>
      </c>
      <c r="Y60" s="87">
        <f t="shared" si="172"/>
        <v>-9.5848720985495864E-2</v>
      </c>
      <c r="Z60" s="87">
        <f t="shared" si="172"/>
        <v>-0.12306339884042673</v>
      </c>
      <c r="AA60" s="87">
        <f t="shared" si="172"/>
        <v>-0.15898078816171635</v>
      </c>
      <c r="AB60" s="87">
        <f t="shared" si="172"/>
        <v>-0.20638142902821796</v>
      </c>
      <c r="AC60" s="87">
        <f t="shared" si="172"/>
        <v>-0.26893246736357207</v>
      </c>
      <c r="AD60" s="87">
        <f t="shared" si="172"/>
        <v>-0.35146903391830353</v>
      </c>
      <c r="AE60" s="87">
        <f t="shared" si="172"/>
        <v>7.6483190674462159E-2</v>
      </c>
      <c r="AF60" s="87">
        <f t="shared" si="172"/>
        <v>7.919946806448977E-2</v>
      </c>
      <c r="AG60" s="87">
        <f t="shared" si="172"/>
        <v>8.2509581151389982E-2</v>
      </c>
      <c r="AH60" s="87">
        <f t="shared" si="172"/>
        <v>8.6602695329504403E-2</v>
      </c>
      <c r="AI60" s="87">
        <f t="shared" si="172"/>
        <v>9.1727852956431474E-2</v>
      </c>
      <c r="AJ60" s="87">
        <f t="shared" si="172"/>
        <v>9.8212672434310394E-2</v>
      </c>
      <c r="AK60" s="87">
        <f t="shared" si="172"/>
        <v>0.48859061355556893</v>
      </c>
      <c r="AL60" s="87">
        <f t="shared" si="172"/>
        <v>0.2999245257044113</v>
      </c>
      <c r="AM60" s="87">
        <f t="shared" si="172"/>
        <v>0.32850813698619852</v>
      </c>
      <c r="AN60" s="87">
        <f t="shared" si="172"/>
        <v>0.35332426363547476</v>
      </c>
      <c r="AO60" s="87">
        <f t="shared" si="172"/>
        <v>0.37408284442797518</v>
      </c>
      <c r="AP60" s="87">
        <f t="shared" si="172"/>
        <v>0.38935098853139632</v>
      </c>
      <c r="AQ60" s="87">
        <f t="shared" si="172"/>
        <v>0.39724002367447131</v>
      </c>
      <c r="AR60" s="87">
        <f t="shared" si="172"/>
        <v>0.3952608532403577</v>
      </c>
      <c r="AS60" s="87">
        <f t="shared" si="172"/>
        <v>0.34845600323687376</v>
      </c>
      <c r="AT60" s="87">
        <f t="shared" si="172"/>
        <v>0.34426079281460303</v>
      </c>
      <c r="AU60" s="87">
        <f t="shared" si="172"/>
        <v>0.34228870798903172</v>
      </c>
      <c r="AV60" s="87">
        <f t="shared" si="172"/>
        <v>0.34105494965457978</v>
      </c>
      <c r="AW60" s="87">
        <f t="shared" si="172"/>
        <v>0.3396501222398835</v>
      </c>
      <c r="AX60" s="87">
        <f t="shared" si="172"/>
        <v>0.33686261125461642</v>
      </c>
      <c r="AY60" s="87">
        <f t="shared" si="172"/>
        <v>0.33108306129925436</v>
      </c>
      <c r="AZ60" s="87">
        <f t="shared" si="172"/>
        <v>0.29107170960433371</v>
      </c>
      <c r="BA60" s="87">
        <f t="shared" si="172"/>
        <v>0.2974258930066469</v>
      </c>
      <c r="BB60" s="87">
        <f t="shared" si="172"/>
        <v>0.30121591864983488</v>
      </c>
      <c r="BC60" s="87">
        <f t="shared" si="172"/>
        <v>0.30286693824571542</v>
      </c>
      <c r="BD60" s="87">
        <f t="shared" si="172"/>
        <v>0.30268463347880747</v>
      </c>
      <c r="BE60" s="87">
        <f t="shared" si="172"/>
        <v>0.30097174370442781</v>
      </c>
      <c r="BF60" s="87">
        <f t="shared" si="172"/>
        <v>0.29802601967314873</v>
      </c>
      <c r="BG60" s="87">
        <f t="shared" si="172"/>
        <v>0.29413763319787972</v>
      </c>
      <c r="BH60" s="87">
        <f t="shared" si="172"/>
        <v>0.28966360228413046</v>
      </c>
      <c r="BI60" s="87">
        <f t="shared" si="172"/>
        <v>0.2853320023790708</v>
      </c>
      <c r="BJ60" s="87">
        <f t="shared" si="172"/>
        <v>0.28084453819942784</v>
      </c>
      <c r="BK60" s="87">
        <f t="shared" si="172"/>
        <v>0.27604941413998846</v>
      </c>
      <c r="BL60" s="87">
        <f t="shared" si="172"/>
        <v>0.27092533737958968</v>
      </c>
      <c r="BM60" s="87">
        <f t="shared" si="172"/>
        <v>0.26561364561471495</v>
      </c>
      <c r="BN60" s="87">
        <f t="shared" si="172"/>
        <v>0.26046093851686214</v>
      </c>
      <c r="BO60" s="87">
        <f t="shared" si="172"/>
        <v>0.25969851107298264</v>
      </c>
      <c r="BP60" s="87">
        <f t="shared" si="172"/>
        <v>0.25821615824785343</v>
      </c>
      <c r="BQ60" s="87">
        <f t="shared" si="172"/>
        <v>0.25615166488269553</v>
      </c>
      <c r="BR60" s="87">
        <f t="shared" si="172"/>
        <v>0.2536219068598411</v>
      </c>
      <c r="BS60" s="87">
        <f t="shared" si="172"/>
        <v>0.25073043333505668</v>
      </c>
      <c r="BT60" s="87">
        <f t="shared" si="172"/>
        <v>0.24758722315606765</v>
      </c>
      <c r="BU60" s="87">
        <f t="shared" si="172"/>
        <v>0.24433399982271001</v>
      </c>
      <c r="BV60" s="87">
        <f t="shared" si="172"/>
        <v>0.24117769193746338</v>
      </c>
      <c r="BW60" s="87">
        <f t="shared" ref="BW60:EH60" si="173">BP37*($G$8+$I$8*(1-BW13))</f>
        <v>0.23808174117772429</v>
      </c>
      <c r="BX60" s="87">
        <f t="shared" si="173"/>
        <v>0.23503514326073965</v>
      </c>
      <c r="BY60" s="87">
        <f t="shared" si="173"/>
        <v>0.2320487662688536</v>
      </c>
      <c r="BZ60" s="87">
        <f t="shared" si="173"/>
        <v>0.22914639684985957</v>
      </c>
      <c r="CA60" s="87">
        <f t="shared" si="173"/>
        <v>0.22635549130455193</v>
      </c>
      <c r="CB60" s="87">
        <f t="shared" si="173"/>
        <v>0.22369689009491711</v>
      </c>
      <c r="CC60" s="87">
        <f t="shared" si="173"/>
        <v>0.22117417358579064</v>
      </c>
      <c r="CD60" s="87">
        <f t="shared" si="173"/>
        <v>0.21853026909898499</v>
      </c>
      <c r="CE60" s="87">
        <f t="shared" si="173"/>
        <v>0.21581719042565178</v>
      </c>
      <c r="CF60" s="87">
        <f t="shared" si="173"/>
        <v>0.21308426931379734</v>
      </c>
      <c r="CG60" s="87">
        <f t="shared" si="173"/>
        <v>0.21037788915738931</v>
      </c>
      <c r="CH60" s="87">
        <f t="shared" si="173"/>
        <v>0.20773987217108403</v>
      </c>
      <c r="CI60" s="87">
        <f t="shared" si="173"/>
        <v>0.20520319301333836</v>
      </c>
      <c r="CJ60" s="87">
        <f t="shared" si="173"/>
        <v>0.2027838986432289</v>
      </c>
      <c r="CK60" s="87">
        <f t="shared" si="173"/>
        <v>0.20036599093244198</v>
      </c>
      <c r="CL60" s="87">
        <f t="shared" si="173"/>
        <v>0.19795184698034507</v>
      </c>
      <c r="CM60" s="87">
        <f t="shared" si="173"/>
        <v>0.19554601584601319</v>
      </c>
      <c r="CN60" s="87">
        <f t="shared" si="173"/>
        <v>0.19315407324583231</v>
      </c>
      <c r="CO60" s="87">
        <f t="shared" si="173"/>
        <v>0.19078173836816806</v>
      </c>
      <c r="CP60" s="87">
        <f t="shared" si="173"/>
        <v>0.1884339793427354</v>
      </c>
      <c r="CQ60" s="87">
        <f t="shared" si="173"/>
        <v>0.186113762794897</v>
      </c>
      <c r="CR60" s="87">
        <f t="shared" si="173"/>
        <v>0.18382000592999256</v>
      </c>
      <c r="CS60" s="87">
        <f t="shared" si="173"/>
        <v>0.18155991373889016</v>
      </c>
      <c r="CT60" s="87">
        <f t="shared" si="173"/>
        <v>0.17933761047396099</v>
      </c>
      <c r="CU60" s="87">
        <f t="shared" si="173"/>
        <v>0.17715393336653176</v>
      </c>
      <c r="CV60" s="87">
        <f t="shared" si="173"/>
        <v>0.17500642729936058</v>
      </c>
      <c r="CW60" s="87">
        <f t="shared" si="173"/>
        <v>0.17288959081987162</v>
      </c>
      <c r="CX60" s="87">
        <f t="shared" si="173"/>
        <v>0.17079558413569454</v>
      </c>
      <c r="CY60" s="87">
        <f t="shared" si="173"/>
        <v>0.1687156317678766</v>
      </c>
      <c r="CZ60" s="87">
        <f t="shared" si="173"/>
        <v>0.16665501704493907</v>
      </c>
      <c r="DA60" s="87">
        <f t="shared" si="173"/>
        <v>0.16461824133593386</v>
      </c>
      <c r="DB60" s="87">
        <f t="shared" si="173"/>
        <v>0.16260863839691622</v>
      </c>
      <c r="DC60" s="87">
        <f t="shared" si="173"/>
        <v>0.16062806394197421</v>
      </c>
      <c r="DD60" s="87">
        <f t="shared" si="173"/>
        <v>0.15867669167720541</v>
      </c>
      <c r="DE60" s="87">
        <f t="shared" si="173"/>
        <v>0.15675300759057745</v>
      </c>
      <c r="DF60" s="87">
        <f t="shared" si="173"/>
        <v>0.15485416626776452</v>
      </c>
      <c r="DG60" s="87">
        <f t="shared" si="173"/>
        <v>0.15297969376854839</v>
      </c>
      <c r="DH60" s="87">
        <f t="shared" si="173"/>
        <v>0.15112903525762747</v>
      </c>
      <c r="DI60" s="87">
        <f t="shared" si="173"/>
        <v>0.14930164187487666</v>
      </c>
      <c r="DJ60" s="87">
        <f t="shared" si="173"/>
        <v>0.1474970622254955</v>
      </c>
      <c r="DK60" s="87">
        <f t="shared" si="173"/>
        <v>0.14571502672715061</v>
      </c>
      <c r="DL60" s="87">
        <f t="shared" si="173"/>
        <v>0.14395551899270956</v>
      </c>
      <c r="DM60" s="87">
        <f t="shared" si="173"/>
        <v>0.14221883172476085</v>
      </c>
      <c r="DN60" s="87">
        <f t="shared" si="173"/>
        <v>0.14050561543124285</v>
      </c>
      <c r="DO60" s="87">
        <f t="shared" si="173"/>
        <v>0.13881594053988083</v>
      </c>
      <c r="DP60" s="87">
        <f t="shared" si="173"/>
        <v>0.137149419404684</v>
      </c>
      <c r="DQ60" s="87">
        <f t="shared" si="173"/>
        <v>0.13550536844952499</v>
      </c>
      <c r="DR60" s="87">
        <f t="shared" si="173"/>
        <v>0.13388300029386208</v>
      </c>
      <c r="DS60" s="87">
        <f t="shared" si="173"/>
        <v>0.13228163136514995</v>
      </c>
      <c r="DT60" s="87">
        <f t="shared" si="173"/>
        <v>0.13070087849406894</v>
      </c>
      <c r="DU60" s="87">
        <f t="shared" si="173"/>
        <v>0.12914080095137684</v>
      </c>
      <c r="DV60" s="87">
        <f t="shared" si="173"/>
        <v>0.12760141406397493</v>
      </c>
      <c r="DW60" s="87">
        <f t="shared" si="173"/>
        <v>0.12608266202842089</v>
      </c>
      <c r="DX60" s="87">
        <f t="shared" si="173"/>
        <v>0.12458440585947858</v>
      </c>
      <c r="DY60" s="87">
        <f t="shared" si="173"/>
        <v>0.12310642798260064</v>
      </c>
      <c r="DZ60" s="87">
        <f t="shared" si="173"/>
        <v>0.12164845399607323</v>
      </c>
      <c r="EA60" s="87">
        <f t="shared" si="173"/>
        <v>0.12021018876597442</v>
      </c>
      <c r="EB60" s="87">
        <f t="shared" si="173"/>
        <v>0.11879135747521274</v>
      </c>
      <c r="EC60" s="87">
        <f t="shared" si="173"/>
        <v>0.11739165815704672</v>
      </c>
      <c r="ED60" s="87">
        <f t="shared" si="173"/>
        <v>0.11601079883024308</v>
      </c>
      <c r="EE60" s="87">
        <f t="shared" si="173"/>
        <v>0.11464852178484229</v>
      </c>
      <c r="EF60" s="87">
        <f t="shared" si="173"/>
        <v>0.11330461358749501</v>
      </c>
      <c r="EG60" s="87">
        <f t="shared" si="173"/>
        <v>0.11197890049750685</v>
      </c>
      <c r="EH60" s="87">
        <f t="shared" si="173"/>
        <v>0.1106712301472528</v>
      </c>
      <c r="EI60" s="87">
        <f t="shared" ref="EI60:FY60" si="174">EB37*($G$8+$I$8*(1-EI13))</f>
        <v>0.10938144189697252</v>
      </c>
      <c r="EJ60" s="87">
        <f t="shared" si="174"/>
        <v>0.10810933007455294</v>
      </c>
      <c r="EK60" s="87">
        <f t="shared" si="174"/>
        <v>0.10685465909504378</v>
      </c>
      <c r="EL60" s="87">
        <f t="shared" si="174"/>
        <v>0.10561718071227767</v>
      </c>
      <c r="EM60" s="87">
        <f t="shared" si="174"/>
        <v>0.10439665017738575</v>
      </c>
      <c r="EN60" s="87">
        <f t="shared" si="174"/>
        <v>0.10319283810911796</v>
      </c>
      <c r="EO60" s="87">
        <f t="shared" si="174"/>
        <v>0.10200553519081312</v>
      </c>
      <c r="EP60" s="87">
        <f t="shared" si="174"/>
        <v>0.10083454775917008</v>
      </c>
      <c r="EQ60" s="87">
        <f t="shared" si="174"/>
        <v>9.9679684315402542E-2</v>
      </c>
      <c r="ER60" s="87">
        <f t="shared" si="174"/>
        <v>9.8540754482945719E-2</v>
      </c>
      <c r="ES60" s="87">
        <f t="shared" si="174"/>
        <v>9.7417567516483561E-2</v>
      </c>
      <c r="ET60" s="87">
        <f t="shared" si="174"/>
        <v>9.630993103189868E-2</v>
      </c>
      <c r="EU60" s="87">
        <f t="shared" si="174"/>
        <v>9.5217650387561734E-2</v>
      </c>
      <c r="EV60" s="87">
        <f t="shared" si="174"/>
        <v>9.414052886193694E-2</v>
      </c>
      <c r="EW60" s="87">
        <f t="shared" si="174"/>
        <v>9.3078368525925312E-2</v>
      </c>
      <c r="EX60" s="87">
        <f t="shared" si="174"/>
        <v>9.2030971615828364E-2</v>
      </c>
      <c r="EY60" s="87">
        <f t="shared" si="174"/>
        <v>9.099814441187383E-2</v>
      </c>
      <c r="EZ60" s="87">
        <f t="shared" si="174"/>
        <v>8.9979699082477257E-2</v>
      </c>
      <c r="FA60" s="87">
        <f t="shared" si="174"/>
        <v>8.8975453631558885E-2</v>
      </c>
      <c r="FB60" s="87">
        <f t="shared" si="174"/>
        <v>8.7985230400387984E-2</v>
      </c>
      <c r="FC60" s="87">
        <f t="shared" si="174"/>
        <v>8.700885383679588E-2</v>
      </c>
      <c r="FD60" s="87">
        <f t="shared" si="174"/>
        <v>8.6046148429502756E-2</v>
      </c>
      <c r="FE60" s="87">
        <f t="shared" si="174"/>
        <v>8.5096937765016117E-2</v>
      </c>
      <c r="FF60" s="87">
        <f t="shared" si="174"/>
        <v>8.4161045540045859E-2</v>
      </c>
      <c r="FG60" s="87">
        <f t="shared" si="174"/>
        <v>8.3238296605243928E-2</v>
      </c>
      <c r="FH60" s="87">
        <f t="shared" si="174"/>
        <v>8.2328517833848855E-2</v>
      </c>
      <c r="FI60" s="87">
        <f t="shared" si="174"/>
        <v>8.143153865834464E-2</v>
      </c>
      <c r="FJ60" s="87">
        <f t="shared" si="174"/>
        <v>8.054719121176869E-2</v>
      </c>
      <c r="FK60" s="87">
        <f t="shared" si="174"/>
        <v>7.9675310138868902E-2</v>
      </c>
      <c r="FL60" s="87">
        <f t="shared" si="174"/>
        <v>7.8815732279810868E-2</v>
      </c>
      <c r="FM60" s="87">
        <f t="shared" si="174"/>
        <v>7.7968296527787542E-2</v>
      </c>
      <c r="FN60" s="87">
        <f t="shared" si="174"/>
        <v>7.713284354425827E-2</v>
      </c>
      <c r="FO60" s="87">
        <f t="shared" si="174"/>
        <v>7.6309215480934667E-2</v>
      </c>
      <c r="FP60" s="87">
        <f t="shared" si="174"/>
        <v>7.5497255813371522E-2</v>
      </c>
      <c r="FQ60" s="87">
        <f t="shared" si="174"/>
        <v>7.4696809336338529E-2</v>
      </c>
      <c r="FR60" s="87">
        <f t="shared" si="174"/>
        <v>7.3907722314754384E-2</v>
      </c>
      <c r="FS60" s="87">
        <f t="shared" si="174"/>
        <v>7.3129842733112585E-2</v>
      </c>
      <c r="FT60" s="87">
        <f t="shared" si="174"/>
        <v>7.2363020546096127E-2</v>
      </c>
      <c r="FU60" s="87">
        <f t="shared" si="174"/>
        <v>7.1607107751468071E-2</v>
      </c>
      <c r="FV60" s="87">
        <f t="shared" si="174"/>
        <v>7.0861958321706525E-2</v>
      </c>
      <c r="FW60" s="87">
        <f t="shared" si="174"/>
        <v>7.0127428054561389E-2</v>
      </c>
      <c r="FX60" s="87">
        <f t="shared" si="174"/>
        <v>6.9403374411173252E-2</v>
      </c>
      <c r="FY60" s="87">
        <f t="shared" si="174"/>
        <v>6.8689656401062657E-2</v>
      </c>
      <c r="GA60" s="87" t="s">
        <v>123</v>
      </c>
    </row>
    <row r="61" spans="1:183" s="76" customFormat="1" x14ac:dyDescent="0.25">
      <c r="A61" s="101" t="s">
        <v>75</v>
      </c>
      <c r="B61" s="102" t="s">
        <v>111</v>
      </c>
      <c r="C61" s="76">
        <f t="shared" ref="C61:BN61" si="175">C62+C64+C66</f>
        <v>0.24833647368906944</v>
      </c>
      <c r="D61" s="76">
        <f t="shared" si="175"/>
        <v>0.32780414526957169</v>
      </c>
      <c r="E61" s="76">
        <f t="shared" si="175"/>
        <v>0.43270147175583468</v>
      </c>
      <c r="F61" s="76">
        <f t="shared" si="175"/>
        <v>0.57116594271770171</v>
      </c>
      <c r="G61" s="76">
        <f t="shared" si="175"/>
        <v>0.75393904438736636</v>
      </c>
      <c r="H61" s="76">
        <f t="shared" si="175"/>
        <v>0.99519953859132371</v>
      </c>
      <c r="I61" s="111">
        <f t="shared" si="175"/>
        <v>1.3136633909405473</v>
      </c>
      <c r="J61" s="76">
        <f t="shared" si="175"/>
        <v>1.2925076112746683</v>
      </c>
      <c r="K61" s="76">
        <f t="shared" si="175"/>
        <v>1.2645819821157076</v>
      </c>
      <c r="L61" s="76">
        <f t="shared" si="175"/>
        <v>1.22772015162588</v>
      </c>
      <c r="M61" s="76">
        <f t="shared" si="175"/>
        <v>1.1790625353793072</v>
      </c>
      <c r="N61" s="76">
        <f t="shared" si="175"/>
        <v>1.1148344819338314</v>
      </c>
      <c r="O61" s="76">
        <f t="shared" si="175"/>
        <v>1.0300534513858033</v>
      </c>
      <c r="P61" s="103">
        <f t="shared" si="175"/>
        <v>0.91814249106240609</v>
      </c>
      <c r="Q61" s="76">
        <f t="shared" si="175"/>
        <v>1.2880702154390411</v>
      </c>
      <c r="R61" s="76">
        <f t="shared" si="175"/>
        <v>1.5964259320832994</v>
      </c>
      <c r="S61" s="76">
        <f t="shared" si="175"/>
        <v>2.0034554780537204</v>
      </c>
      <c r="T61" s="76">
        <f t="shared" si="175"/>
        <v>2.5407344787346755</v>
      </c>
      <c r="U61" s="76">
        <f t="shared" si="175"/>
        <v>3.2499427596335373</v>
      </c>
      <c r="V61" s="76">
        <f t="shared" si="175"/>
        <v>4.1860976904200342</v>
      </c>
      <c r="W61" s="103">
        <f t="shared" si="175"/>
        <v>5.4218221990582105</v>
      </c>
      <c r="X61" s="76">
        <f t="shared" si="175"/>
        <v>5.7190783976662756</v>
      </c>
      <c r="Y61" s="76">
        <f t="shared" si="175"/>
        <v>6.259306754989419</v>
      </c>
      <c r="Z61" s="76">
        <f t="shared" si="175"/>
        <v>6.9402749617597479</v>
      </c>
      <c r="AA61" s="76">
        <f t="shared" si="175"/>
        <v>7.8069604315444625</v>
      </c>
      <c r="AB61" s="76">
        <f t="shared" si="175"/>
        <v>8.9186904454918761</v>
      </c>
      <c r="AC61" s="76">
        <f t="shared" si="175"/>
        <v>10.353702712343297</v>
      </c>
      <c r="AD61" s="103">
        <f t="shared" si="175"/>
        <v>12.215142164600913</v>
      </c>
      <c r="AE61" s="76">
        <f t="shared" si="175"/>
        <v>12.904562397690492</v>
      </c>
      <c r="AF61" s="76">
        <f t="shared" si="175"/>
        <v>13.44516807341617</v>
      </c>
      <c r="AG61" s="76">
        <f t="shared" si="175"/>
        <v>13.787682712968193</v>
      </c>
      <c r="AH61" s="76">
        <f t="shared" si="175"/>
        <v>13.863895356999961</v>
      </c>
      <c r="AI61" s="76">
        <f t="shared" si="175"/>
        <v>13.583783894433513</v>
      </c>
      <c r="AJ61" s="160">
        <f t="shared" si="175"/>
        <v>12.828547379687366</v>
      </c>
      <c r="AK61" s="103">
        <f t="shared" si="175"/>
        <v>10.802555512872827</v>
      </c>
      <c r="AL61" s="76">
        <f t="shared" si="175"/>
        <v>10.188944092272695</v>
      </c>
      <c r="AM61" s="76">
        <f t="shared" si="175"/>
        <v>9.6037977748702836</v>
      </c>
      <c r="AN61" s="76">
        <f t="shared" si="175"/>
        <v>9.0248718679896687</v>
      </c>
      <c r="AO61" s="76">
        <f t="shared" si="175"/>
        <v>8.4282377884931208</v>
      </c>
      <c r="AP61" s="76">
        <f t="shared" si="175"/>
        <v>7.7819913896994404</v>
      </c>
      <c r="AQ61" s="160">
        <f t="shared" si="175"/>
        <v>7.0437269851518831</v>
      </c>
      <c r="AR61" s="103">
        <f t="shared" si="175"/>
        <v>6.7960821619413991</v>
      </c>
      <c r="AS61" s="76">
        <f t="shared" si="175"/>
        <v>6.923913400352304</v>
      </c>
      <c r="AT61" s="76">
        <f t="shared" si="175"/>
        <v>6.9689361750748162</v>
      </c>
      <c r="AU61" s="76">
        <f t="shared" si="175"/>
        <v>6.9460786719853385</v>
      </c>
      <c r="AV61" s="76">
        <f t="shared" si="175"/>
        <v>6.8673218294915959</v>
      </c>
      <c r="AW61" s="76">
        <f t="shared" si="175"/>
        <v>6.7458799778387855</v>
      </c>
      <c r="AX61" s="160">
        <f t="shared" si="175"/>
        <v>6.5965601786675148</v>
      </c>
      <c r="AY61" s="178">
        <f t="shared" si="175"/>
        <v>6.4362368022633802</v>
      </c>
      <c r="AZ61" s="76">
        <f t="shared" si="175"/>
        <v>6.2907545608992486</v>
      </c>
      <c r="BA61" s="76">
        <f t="shared" si="175"/>
        <v>6.1703619203945603</v>
      </c>
      <c r="BB61" s="76">
        <f t="shared" si="175"/>
        <v>6.0631447046944089</v>
      </c>
      <c r="BC61" s="76">
        <f t="shared" si="175"/>
        <v>5.9619486557876389</v>
      </c>
      <c r="BD61" s="76">
        <f t="shared" si="175"/>
        <v>5.86277247902688</v>
      </c>
      <c r="BE61" s="160">
        <f t="shared" si="175"/>
        <v>5.7655466101934358</v>
      </c>
      <c r="BF61" s="103">
        <f t="shared" si="175"/>
        <v>5.6751553893732449</v>
      </c>
      <c r="BG61" s="76">
        <f t="shared" si="175"/>
        <v>5.6792182474663067</v>
      </c>
      <c r="BH61" s="76">
        <f t="shared" si="175"/>
        <v>5.6562976675286487</v>
      </c>
      <c r="BI61" s="76">
        <f t="shared" si="175"/>
        <v>5.6131596508394423</v>
      </c>
      <c r="BJ61" s="76">
        <f t="shared" si="175"/>
        <v>5.5548069783078944</v>
      </c>
      <c r="BK61" s="76">
        <f t="shared" si="175"/>
        <v>5.4851204704581367</v>
      </c>
      <c r="BL61" s="160">
        <f t="shared" si="175"/>
        <v>5.4072122922877686</v>
      </c>
      <c r="BM61" s="103">
        <f t="shared" si="175"/>
        <v>5.3238720062862095</v>
      </c>
      <c r="BN61" s="76">
        <f t="shared" si="175"/>
        <v>5.2381336854127056</v>
      </c>
      <c r="BO61" s="76">
        <f t="shared" ref="BO61:DZ61" si="176">BO62+BO64+BO66</f>
        <v>5.1613634367822803</v>
      </c>
      <c r="BP61" s="76">
        <f t="shared" si="176"/>
        <v>5.0914283446172908</v>
      </c>
      <c r="BQ61" s="76">
        <f t="shared" si="176"/>
        <v>5.0272895209437856</v>
      </c>
      <c r="BR61" s="76">
        <f t="shared" si="176"/>
        <v>4.9685831869949606</v>
      </c>
      <c r="BS61" s="76">
        <f t="shared" si="176"/>
        <v>4.9152612712557069</v>
      </c>
      <c r="BT61" s="103">
        <f t="shared" si="176"/>
        <v>4.867199787353762</v>
      </c>
      <c r="BU61" s="76">
        <f t="shared" si="176"/>
        <v>4.8237653272690366</v>
      </c>
      <c r="BV61" s="76">
        <f t="shared" si="176"/>
        <v>4.774365155379261</v>
      </c>
      <c r="BW61" s="76">
        <f t="shared" si="176"/>
        <v>4.720996137330852</v>
      </c>
      <c r="BX61" s="76">
        <f t="shared" si="176"/>
        <v>4.6652850478758818</v>
      </c>
      <c r="BY61" s="76">
        <f t="shared" si="176"/>
        <v>4.6085933296899775</v>
      </c>
      <c r="BZ61" s="76">
        <f t="shared" si="176"/>
        <v>4.5520779176506485</v>
      </c>
      <c r="CA61" s="103">
        <f t="shared" si="176"/>
        <v>4.4966782206486533</v>
      </c>
      <c r="CB61" s="76">
        <f t="shared" si="176"/>
        <v>4.4430110777415006</v>
      </c>
      <c r="CC61" s="76">
        <f t="shared" si="176"/>
        <v>4.3909035114462069</v>
      </c>
      <c r="CD61" s="76">
        <f t="shared" si="176"/>
        <v>4.3399041788082631</v>
      </c>
      <c r="CE61" s="76">
        <f t="shared" si="176"/>
        <v>4.2897225585538319</v>
      </c>
      <c r="CF61" s="76">
        <f t="shared" si="176"/>
        <v>4.2401661447792307</v>
      </c>
      <c r="CG61" s="76">
        <f t="shared" si="176"/>
        <v>4.1910994760730516</v>
      </c>
      <c r="CH61" s="103">
        <f t="shared" si="176"/>
        <v>4.1424216795366089</v>
      </c>
      <c r="CI61" s="76">
        <f t="shared" si="176"/>
        <v>4.0940578789204034</v>
      </c>
      <c r="CJ61" s="76">
        <f t="shared" si="176"/>
        <v>4.0459555348345546</v>
      </c>
      <c r="CK61" s="76">
        <f t="shared" si="176"/>
        <v>3.9984327891240854</v>
      </c>
      <c r="CL61" s="76">
        <f t="shared" si="176"/>
        <v>3.9516804611485514</v>
      </c>
      <c r="CM61" s="76">
        <f t="shared" si="176"/>
        <v>3.9057742192083822</v>
      </c>
      <c r="CN61" s="76">
        <f t="shared" si="176"/>
        <v>3.860684729229237</v>
      </c>
      <c r="CO61" s="103">
        <f t="shared" si="176"/>
        <v>3.8162897136711864</v>
      </c>
      <c r="CP61" s="76">
        <f t="shared" si="176"/>
        <v>3.7723947236998834</v>
      </c>
      <c r="CQ61" s="76">
        <f t="shared" si="176"/>
        <v>3.7287712721033528</v>
      </c>
      <c r="CR61" s="76">
        <f t="shared" si="176"/>
        <v>3.6854841285804989</v>
      </c>
      <c r="CS61" s="76">
        <f t="shared" si="176"/>
        <v>3.6426096797909082</v>
      </c>
      <c r="CT61" s="76">
        <f t="shared" si="176"/>
        <v>3.6002221933043317</v>
      </c>
      <c r="CU61" s="76">
        <f t="shared" si="176"/>
        <v>3.5583826326709298</v>
      </c>
      <c r="CV61" s="103">
        <f t="shared" si="176"/>
        <v>3.5171298811236849</v>
      </c>
      <c r="CW61" s="76">
        <f t="shared" si="176"/>
        <v>3.4764751323163319</v>
      </c>
      <c r="CX61" s="76">
        <f t="shared" si="176"/>
        <v>3.4364016692574992</v>
      </c>
      <c r="CY61" s="76">
        <f t="shared" si="176"/>
        <v>3.3968807049753469</v>
      </c>
      <c r="CZ61" s="76">
        <f t="shared" si="176"/>
        <v>3.3578780370980046</v>
      </c>
      <c r="DA61" s="76">
        <f t="shared" si="176"/>
        <v>3.3193599022307017</v>
      </c>
      <c r="DB61" s="76">
        <f t="shared" si="176"/>
        <v>3.2812983480919709</v>
      </c>
      <c r="DC61" s="76">
        <f t="shared" si="176"/>
        <v>3.2436758286511562</v>
      </c>
      <c r="DD61" s="103">
        <f t="shared" si="176"/>
        <v>3.206488685403408</v>
      </c>
      <c r="DE61" s="76">
        <f t="shared" si="176"/>
        <v>3.169748898479293</v>
      </c>
      <c r="DF61" s="76">
        <f t="shared" si="176"/>
        <v>3.1334833415590904</v>
      </c>
      <c r="DG61" s="76">
        <f t="shared" si="176"/>
        <v>3.0977042419533301</v>
      </c>
      <c r="DH61" s="76">
        <f t="shared" si="176"/>
        <v>3.062410989816609</v>
      </c>
      <c r="DI61" s="76">
        <f t="shared" si="176"/>
        <v>3.0275931753598377</v>
      </c>
      <c r="DJ61" s="76">
        <f t="shared" si="176"/>
        <v>2.993234659730684</v>
      </c>
      <c r="DK61" s="103">
        <f t="shared" si="176"/>
        <v>2.9593183776812504</v>
      </c>
      <c r="DL61" s="76">
        <f t="shared" si="176"/>
        <v>2.9258313178211317</v>
      </c>
      <c r="DM61" s="76">
        <f t="shared" si="176"/>
        <v>2.8927687013928547</v>
      </c>
      <c r="DN61" s="76">
        <f t="shared" si="176"/>
        <v>2.8601283459445153</v>
      </c>
      <c r="DO61" s="76">
        <f t="shared" si="176"/>
        <v>2.8279094489289784</v>
      </c>
      <c r="DP61" s="76">
        <f t="shared" si="176"/>
        <v>2.7961114729212224</v>
      </c>
      <c r="DQ61" s="76">
        <f t="shared" si="176"/>
        <v>2.7647332220187648</v>
      </c>
      <c r="DR61" s="76">
        <f t="shared" si="176"/>
        <v>2.7337722004006668</v>
      </c>
      <c r="DS61" s="76">
        <f t="shared" si="176"/>
        <v>2.7032243163098513</v>
      </c>
      <c r="DT61" s="76">
        <f t="shared" si="176"/>
        <v>2.6730839249025498</v>
      </c>
      <c r="DU61" s="76">
        <f t="shared" si="176"/>
        <v>2.6433438805364724</v>
      </c>
      <c r="DV61" s="76">
        <f t="shared" si="176"/>
        <v>2.6139968892689005</v>
      </c>
      <c r="DW61" s="76">
        <f t="shared" si="176"/>
        <v>2.5850364849480667</v>
      </c>
      <c r="DX61" s="76">
        <f t="shared" si="176"/>
        <v>2.5564575652965829</v>
      </c>
      <c r="DY61" s="76">
        <f t="shared" si="176"/>
        <v>2.5282564543304007</v>
      </c>
      <c r="DZ61" s="76">
        <f t="shared" si="176"/>
        <v>2.5004304953986232</v>
      </c>
      <c r="EA61" s="76">
        <f t="shared" ref="EA61:FY61" si="177">EA62+EA64+EA66</f>
        <v>2.4729772382091824</v>
      </c>
      <c r="EB61" s="76">
        <f t="shared" si="177"/>
        <v>2.4458933676436394</v>
      </c>
      <c r="EC61" s="76">
        <f t="shared" si="177"/>
        <v>2.4191747649805828</v>
      </c>
      <c r="ED61" s="76">
        <f t="shared" si="177"/>
        <v>2.3928167273862964</v>
      </c>
      <c r="EE61" s="76">
        <f t="shared" si="177"/>
        <v>2.3668142733153545</v>
      </c>
      <c r="EF61" s="76">
        <f t="shared" si="177"/>
        <v>2.3411624544013874</v>
      </c>
      <c r="EG61" s="76">
        <f t="shared" si="177"/>
        <v>2.3158565928737014</v>
      </c>
      <c r="EH61" s="76">
        <f t="shared" si="177"/>
        <v>2.2908923739578455</v>
      </c>
      <c r="EI61" s="76">
        <f t="shared" si="177"/>
        <v>2.266265754270671</v>
      </c>
      <c r="EJ61" s="76">
        <f t="shared" si="177"/>
        <v>2.2419729213265853</v>
      </c>
      <c r="EK61" s="76">
        <f t="shared" si="177"/>
        <v>2.218010198158777</v>
      </c>
      <c r="EL61" s="76">
        <f t="shared" si="177"/>
        <v>2.1943739301356477</v>
      </c>
      <c r="EM61" s="76">
        <f t="shared" si="177"/>
        <v>2.1710603864096303</v>
      </c>
      <c r="EN61" s="76">
        <f t="shared" si="177"/>
        <v>2.1480657011001485</v>
      </c>
      <c r="EO61" s="76">
        <f t="shared" si="177"/>
        <v>2.1253858700239197</v>
      </c>
      <c r="EP61" s="76">
        <f t="shared" si="177"/>
        <v>2.1030168083519261</v>
      </c>
      <c r="EQ61" s="76">
        <f t="shared" si="177"/>
        <v>2.0809544699450129</v>
      </c>
      <c r="ER61" s="76">
        <f t="shared" si="177"/>
        <v>2.0591949250568393</v>
      </c>
      <c r="ES61" s="76">
        <f t="shared" si="177"/>
        <v>2.037734390225598</v>
      </c>
      <c r="ET61" s="76">
        <f t="shared" si="177"/>
        <v>2.0165692140654912</v>
      </c>
      <c r="EU61" s="76">
        <f t="shared" si="177"/>
        <v>1.9956958318325595</v>
      </c>
      <c r="EV61" s="76">
        <f t="shared" si="177"/>
        <v>1.9751107092585456</v>
      </c>
      <c r="EW61" s="76">
        <f t="shared" si="177"/>
        <v>1.9548103007026261</v>
      </c>
      <c r="EX61" s="76">
        <f t="shared" si="177"/>
        <v>1.934791046009066</v>
      </c>
      <c r="EY61" s="76">
        <f t="shared" si="177"/>
        <v>1.9150493790199521</v>
      </c>
      <c r="EZ61" s="76">
        <f t="shared" si="177"/>
        <v>1.8955817437204581</v>
      </c>
      <c r="FA61" s="76">
        <f t="shared" si="177"/>
        <v>1.8763846127749946</v>
      </c>
      <c r="FB61" s="76">
        <f t="shared" si="177"/>
        <v>1.8574545033937302</v>
      </c>
      <c r="FC61" s="76">
        <f t="shared" si="177"/>
        <v>1.8387879870202606</v>
      </c>
      <c r="FD61" s="76">
        <f t="shared" si="177"/>
        <v>1.8203816919305496</v>
      </c>
      <c r="FE61" s="76">
        <f t="shared" si="177"/>
        <v>1.8022323007289871</v>
      </c>
      <c r="FF61" s="76">
        <f t="shared" si="177"/>
        <v>1.7843365406474678</v>
      </c>
      <c r="FG61" s="76">
        <f t="shared" si="177"/>
        <v>1.7666911718315053</v>
      </c>
      <c r="FH61" s="76">
        <f t="shared" si="177"/>
        <v>1.7492929779242015</v>
      </c>
      <c r="FI61" s="76">
        <f t="shared" si="177"/>
        <v>1.7321387617281609</v>
      </c>
      <c r="FJ61" s="76">
        <f t="shared" si="177"/>
        <v>1.7152253467831318</v>
      </c>
      <c r="FK61" s="76">
        <f t="shared" si="177"/>
        <v>1.6985495836214606</v>
      </c>
      <c r="FL61" s="76">
        <f t="shared" si="177"/>
        <v>1.6821083575819831</v>
      </c>
      <c r="FM61" s="76">
        <f t="shared" si="177"/>
        <v>1.6658985935933899</v>
      </c>
      <c r="FN61" s="76">
        <f t="shared" si="177"/>
        <v>1.649917257564171</v>
      </c>
      <c r="FO61" s="76">
        <f t="shared" si="177"/>
        <v>1.6341613549039433</v>
      </c>
      <c r="FP61" s="76">
        <f t="shared" si="177"/>
        <v>1.6186279273416684</v>
      </c>
      <c r="FQ61" s="76">
        <f t="shared" si="177"/>
        <v>1.6033140494644158</v>
      </c>
      <c r="FR61" s="76">
        <f t="shared" si="177"/>
        <v>1.5882168261860379</v>
      </c>
      <c r="FS61" s="76">
        <f t="shared" si="177"/>
        <v>1.5733333916643655</v>
      </c>
      <c r="FT61" s="76">
        <f t="shared" si="177"/>
        <v>1.558660909149328</v>
      </c>
      <c r="FU61" s="76">
        <f t="shared" si="177"/>
        <v>1.5441965716792647</v>
      </c>
      <c r="FV61" s="76">
        <f t="shared" si="177"/>
        <v>1.5299376032676619</v>
      </c>
      <c r="FW61" s="76">
        <f t="shared" si="177"/>
        <v>1.5158812601153995</v>
      </c>
      <c r="FX61" s="76">
        <f t="shared" si="177"/>
        <v>1.5020248314304339</v>
      </c>
      <c r="FY61" s="76">
        <f t="shared" si="177"/>
        <v>1.4883656395957687</v>
      </c>
      <c r="GA61" s="101" t="s">
        <v>75</v>
      </c>
    </row>
    <row r="62" spans="1:183" x14ac:dyDescent="0.25">
      <c r="A62" t="s">
        <v>102</v>
      </c>
      <c r="B62" s="60"/>
      <c r="C62" s="112">
        <f t="shared" ref="C62:G67" si="178">D62/(1+$V$6)</f>
        <v>1.8731580155050501E-2</v>
      </c>
      <c r="D62" s="112">
        <f t="shared" si="178"/>
        <v>2.4725685804666664E-2</v>
      </c>
      <c r="E62" s="112">
        <f t="shared" si="178"/>
        <v>3.2637905262159997E-2</v>
      </c>
      <c r="F62" s="112">
        <f t="shared" si="178"/>
        <v>4.3082034946051194E-2</v>
      </c>
      <c r="G62" s="112">
        <f t="shared" si="178"/>
        <v>5.6868286128787575E-2</v>
      </c>
      <c r="H62" s="112">
        <f>I62/(1+$V$6)</f>
        <v>7.5066137689999604E-2</v>
      </c>
      <c r="I62" s="104">
        <f>V11*AN6</f>
        <v>9.9087301750799481E-2</v>
      </c>
      <c r="J62" s="83">
        <f t="shared" ref="J62:BU62" si="179">I62-C63+J63</f>
        <v>9.7491558778906556E-2</v>
      </c>
      <c r="K62" s="83">
        <f t="shared" si="179"/>
        <v>9.5385178056007908E-2</v>
      </c>
      <c r="L62" s="83">
        <f t="shared" si="179"/>
        <v>9.2604755501781696E-2</v>
      </c>
      <c r="M62" s="83">
        <f t="shared" si="179"/>
        <v>8.8934597730203097E-2</v>
      </c>
      <c r="N62" s="83">
        <f t="shared" si="179"/>
        <v>8.4089989471719348E-2</v>
      </c>
      <c r="O62" s="83">
        <f t="shared" si="179"/>
        <v>7.7695106570520797E-2</v>
      </c>
      <c r="P62" s="105">
        <f t="shared" si="179"/>
        <v>6.9253861140938705E-2</v>
      </c>
      <c r="Q62" s="83">
        <f t="shared" si="179"/>
        <v>9.7156853874145743E-2</v>
      </c>
      <c r="R62" s="83">
        <f t="shared" si="179"/>
        <v>0.1204155791704621</v>
      </c>
      <c r="S62" s="83">
        <f t="shared" si="179"/>
        <v>0.15111709656159969</v>
      </c>
      <c r="T62" s="83">
        <f t="shared" si="179"/>
        <v>0.19164309951790132</v>
      </c>
      <c r="U62" s="83">
        <f t="shared" si="179"/>
        <v>0.24513742342021946</v>
      </c>
      <c r="V62" s="83">
        <f t="shared" si="179"/>
        <v>0.3157499309712794</v>
      </c>
      <c r="W62" s="83">
        <f t="shared" si="179"/>
        <v>0.40895844093867856</v>
      </c>
      <c r="X62" s="83">
        <f t="shared" si="179"/>
        <v>0.44734155407150866</v>
      </c>
      <c r="Y62" s="83">
        <f t="shared" si="179"/>
        <v>0.50871852061759093</v>
      </c>
      <c r="Z62" s="83">
        <f t="shared" si="179"/>
        <v>0.58686599846624599</v>
      </c>
      <c r="AA62" s="83">
        <f t="shared" si="179"/>
        <v>0.68713652971321892</v>
      </c>
      <c r="AB62" s="83">
        <f t="shared" si="179"/>
        <v>0.81658531391750233</v>
      </c>
      <c r="AC62" s="83">
        <f t="shared" si="179"/>
        <v>0.98450762103693834</v>
      </c>
      <c r="AD62" s="83">
        <f t="shared" si="179"/>
        <v>1.2031426972941039</v>
      </c>
      <c r="AE62" s="83">
        <f t="shared" si="179"/>
        <v>1.2722804309079658</v>
      </c>
      <c r="AF62" s="83">
        <f t="shared" si="179"/>
        <v>1.3252591343324776</v>
      </c>
      <c r="AG62" s="83">
        <f t="shared" si="179"/>
        <v>1.3596577764375906</v>
      </c>
      <c r="AH62" s="83">
        <f t="shared" si="179"/>
        <v>1.3691089005465817</v>
      </c>
      <c r="AI62" s="83">
        <f t="shared" si="179"/>
        <v>1.3452144364680088</v>
      </c>
      <c r="AJ62" s="161">
        <f t="shared" si="179"/>
        <v>1.2769010735436368</v>
      </c>
      <c r="AK62" s="105">
        <f t="shared" si="179"/>
        <v>1.0828747225946462</v>
      </c>
      <c r="AL62" s="83">
        <f t="shared" si="179"/>
        <v>1.0276611521262258</v>
      </c>
      <c r="AM62" s="83">
        <f t="shared" si="179"/>
        <v>0.97629005053512596</v>
      </c>
      <c r="AN62" s="83">
        <f t="shared" si="179"/>
        <v>0.92425107834609332</v>
      </c>
      <c r="AO62" s="83">
        <f t="shared" si="179"/>
        <v>0.86895703442931393</v>
      </c>
      <c r="AP62" s="83">
        <f t="shared" si="179"/>
        <v>0.80696691686960875</v>
      </c>
      <c r="AQ62" s="161">
        <f t="shared" si="179"/>
        <v>0.73371574500053649</v>
      </c>
      <c r="AR62" s="105">
        <f t="shared" si="179"/>
        <v>0.70985816735820195</v>
      </c>
      <c r="AS62" s="83">
        <f t="shared" si="179"/>
        <v>0.72536408990891033</v>
      </c>
      <c r="AT62" s="83">
        <f t="shared" si="179"/>
        <v>0.73466646592341189</v>
      </c>
      <c r="AU62" s="83">
        <f t="shared" si="179"/>
        <v>0.73879160114355324</v>
      </c>
      <c r="AV62" s="83">
        <f t="shared" si="179"/>
        <v>0.73847706373949173</v>
      </c>
      <c r="AW62" s="83">
        <f t="shared" si="179"/>
        <v>0.73445390164065172</v>
      </c>
      <c r="AX62" s="161">
        <f t="shared" si="179"/>
        <v>0.72744173016837921</v>
      </c>
      <c r="AY62" s="105">
        <f t="shared" si="179"/>
        <v>0.71814247994455482</v>
      </c>
      <c r="AZ62" s="83">
        <f t="shared" si="179"/>
        <v>0.70740891490746138</v>
      </c>
      <c r="BA62" s="83">
        <f t="shared" si="179"/>
        <v>0.69701724788968111</v>
      </c>
      <c r="BB62" s="83">
        <f t="shared" si="179"/>
        <v>0.68624446184102017</v>
      </c>
      <c r="BC62" s="83">
        <f t="shared" si="179"/>
        <v>0.67472235849032813</v>
      </c>
      <c r="BD62" s="83">
        <f t="shared" si="179"/>
        <v>0.66239826232408205</v>
      </c>
      <c r="BE62" s="161">
        <f t="shared" si="179"/>
        <v>0.64961407603688803</v>
      </c>
      <c r="BF62" s="105">
        <f t="shared" si="179"/>
        <v>0.63721011153221374</v>
      </c>
      <c r="BG62" s="83">
        <f t="shared" si="179"/>
        <v>0.63545432928629642</v>
      </c>
      <c r="BH62" s="83">
        <f t="shared" si="179"/>
        <v>0.63195058307500973</v>
      </c>
      <c r="BI62" s="83">
        <f t="shared" si="179"/>
        <v>0.62703200665917813</v>
      </c>
      <c r="BJ62" s="83">
        <f t="shared" si="179"/>
        <v>0.62098111721679894</v>
      </c>
      <c r="BK62" s="83">
        <f t="shared" si="179"/>
        <v>0.61404889422985431</v>
      </c>
      <c r="BL62" s="161">
        <f t="shared" si="179"/>
        <v>0.60650201047020857</v>
      </c>
      <c r="BM62" s="105">
        <f t="shared" si="179"/>
        <v>0.59868432630342661</v>
      </c>
      <c r="BN62" s="83">
        <f t="shared" si="179"/>
        <v>0.59109590394414468</v>
      </c>
      <c r="BO62" s="83">
        <f t="shared" si="179"/>
        <v>0.58365179595606798</v>
      </c>
      <c r="BP62" s="83">
        <f t="shared" si="179"/>
        <v>0.57632524904090876</v>
      </c>
      <c r="BQ62" s="83">
        <f t="shared" si="179"/>
        <v>0.56914259374538356</v>
      </c>
      <c r="BR62" s="83">
        <f t="shared" si="179"/>
        <v>0.56216162746191922</v>
      </c>
      <c r="BS62" s="83">
        <f t="shared" si="179"/>
        <v>0.5554491387803745</v>
      </c>
      <c r="BT62" s="105">
        <f t="shared" si="179"/>
        <v>0.5490558885514043</v>
      </c>
      <c r="BU62" s="83">
        <f t="shared" si="179"/>
        <v>0.54299057552527663</v>
      </c>
      <c r="BV62" s="83">
        <f t="shared" ref="BV62:EG62" si="180">BU62-BO63+BV63</f>
        <v>0.53662800826336543</v>
      </c>
      <c r="BW62" s="83">
        <f t="shared" si="180"/>
        <v>0.53009454863661287</v>
      </c>
      <c r="BX62" s="83">
        <f t="shared" si="180"/>
        <v>0.5235102040526578</v>
      </c>
      <c r="BY62" s="83">
        <f t="shared" si="180"/>
        <v>0.51698786474891634</v>
      </c>
      <c r="BZ62" s="83">
        <f t="shared" si="180"/>
        <v>0.51062938112143741</v>
      </c>
      <c r="CA62" s="105">
        <f t="shared" si="180"/>
        <v>0.5045151306482919</v>
      </c>
      <c r="CB62" s="83">
        <f t="shared" si="180"/>
        <v>0.49868434181032573</v>
      </c>
      <c r="CC62" s="83">
        <f t="shared" si="180"/>
        <v>0.49285503661635333</v>
      </c>
      <c r="CD62" s="83">
        <f t="shared" si="180"/>
        <v>0.48703297068603696</v>
      </c>
      <c r="CE62" s="83">
        <f t="shared" si="180"/>
        <v>0.48122920487182053</v>
      </c>
      <c r="CF62" s="83">
        <f t="shared" si="180"/>
        <v>0.47545731625381049</v>
      </c>
      <c r="CG62" s="83">
        <f t="shared" si="180"/>
        <v>0.46973124633196883</v>
      </c>
      <c r="CH62" s="105">
        <f t="shared" si="180"/>
        <v>0.46406312158595109</v>
      </c>
      <c r="CI62" s="83">
        <f t="shared" si="180"/>
        <v>0.4584602071633242</v>
      </c>
      <c r="CJ62" s="83">
        <f t="shared" si="180"/>
        <v>0.45291991743735377</v>
      </c>
      <c r="CK62" s="83">
        <f t="shared" si="180"/>
        <v>0.44745986825109396</v>
      </c>
      <c r="CL62" s="83">
        <f t="shared" si="180"/>
        <v>0.44209017214888896</v>
      </c>
      <c r="CM62" s="83">
        <f t="shared" si="180"/>
        <v>0.43681293227586321</v>
      </c>
      <c r="CN62" s="83">
        <f t="shared" si="180"/>
        <v>0.43162222536510741</v>
      </c>
      <c r="CO62" s="105">
        <f t="shared" si="180"/>
        <v>0.4265046971277624</v>
      </c>
      <c r="CP62" s="83">
        <f t="shared" si="180"/>
        <v>0.42144128419436577</v>
      </c>
      <c r="CQ62" s="83">
        <f t="shared" si="180"/>
        <v>0.41641063098259307</v>
      </c>
      <c r="CR62" s="83">
        <f t="shared" si="180"/>
        <v>0.41142564594982933</v>
      </c>
      <c r="CS62" s="83">
        <f t="shared" si="180"/>
        <v>0.40649733928520398</v>
      </c>
      <c r="CT62" s="83">
        <f t="shared" si="180"/>
        <v>0.40163388051647653</v>
      </c>
      <c r="CU62" s="83">
        <f t="shared" si="180"/>
        <v>0.39683983910635229</v>
      </c>
      <c r="CV62" s="105">
        <f t="shared" si="180"/>
        <v>0.39211568433160338</v>
      </c>
      <c r="CW62" s="83">
        <f t="shared" si="180"/>
        <v>0.38745776848295499</v>
      </c>
      <c r="CX62" s="83">
        <f t="shared" si="180"/>
        <v>0.38285919319059492</v>
      </c>
      <c r="CY62" s="83">
        <f t="shared" si="180"/>
        <v>0.3783188372406151</v>
      </c>
      <c r="CZ62" s="83">
        <f t="shared" si="180"/>
        <v>0.37383538085669649</v>
      </c>
      <c r="DA62" s="83">
        <f t="shared" si="180"/>
        <v>0.36940751785717824</v>
      </c>
      <c r="DB62" s="83">
        <f t="shared" si="180"/>
        <v>0.36503417915071662</v>
      </c>
      <c r="DC62" s="83">
        <f t="shared" si="180"/>
        <v>0.36071473886927452</v>
      </c>
      <c r="DD62" s="105">
        <f t="shared" si="180"/>
        <v>0.35644918890519339</v>
      </c>
      <c r="DE62" s="83">
        <f t="shared" si="180"/>
        <v>0.35223827563892313</v>
      </c>
      <c r="DF62" s="83">
        <f t="shared" si="180"/>
        <v>0.34808361906883956</v>
      </c>
      <c r="DG62" s="83">
        <f t="shared" si="180"/>
        <v>0.34398542289080136</v>
      </c>
      <c r="DH62" s="83">
        <f t="shared" si="180"/>
        <v>0.33994277164562947</v>
      </c>
      <c r="DI62" s="83">
        <f t="shared" si="180"/>
        <v>0.33595402609950109</v>
      </c>
      <c r="DJ62" s="83">
        <f t="shared" si="180"/>
        <v>0.33201729211153347</v>
      </c>
      <c r="DK62" s="105">
        <f t="shared" si="180"/>
        <v>0.3281309276206375</v>
      </c>
      <c r="DL62" s="83">
        <f t="shared" si="180"/>
        <v>0.32429402302750515</v>
      </c>
      <c r="DM62" s="83">
        <f t="shared" si="180"/>
        <v>0.3205067485827065</v>
      </c>
      <c r="DN62" s="83">
        <f t="shared" si="180"/>
        <v>0.3167691670432059</v>
      </c>
      <c r="DO62" s="83">
        <f t="shared" si="180"/>
        <v>0.31308116714834061</v>
      </c>
      <c r="DP62" s="83">
        <f t="shared" si="180"/>
        <v>0.30944243403500094</v>
      </c>
      <c r="DQ62" s="83">
        <f t="shared" si="180"/>
        <v>0.30585246030678154</v>
      </c>
      <c r="DR62" s="83">
        <f t="shared" si="180"/>
        <v>0.30231059907128321</v>
      </c>
      <c r="DS62" s="83">
        <f t="shared" si="180"/>
        <v>0.29881615204371736</v>
      </c>
      <c r="DT62" s="83">
        <f t="shared" si="180"/>
        <v>0.29536846982413401</v>
      </c>
      <c r="DU62" s="83">
        <f t="shared" si="180"/>
        <v>0.29196683599127615</v>
      </c>
      <c r="DV62" s="83">
        <f t="shared" si="180"/>
        <v>0.28861055788767492</v>
      </c>
      <c r="DW62" s="83">
        <f t="shared" si="180"/>
        <v>0.28529902603144852</v>
      </c>
      <c r="DX62" s="83">
        <f t="shared" si="180"/>
        <v>0.28203173863667785</v>
      </c>
      <c r="DY62" s="83">
        <f t="shared" si="180"/>
        <v>0.27880829046695449</v>
      </c>
      <c r="DZ62" s="83">
        <f t="shared" si="180"/>
        <v>0.27562832809027543</v>
      </c>
      <c r="EA62" s="83">
        <f t="shared" si="180"/>
        <v>0.27249147741231899</v>
      </c>
      <c r="EB62" s="83">
        <f t="shared" si="180"/>
        <v>0.26939725377433749</v>
      </c>
      <c r="EC62" s="83">
        <f t="shared" si="180"/>
        <v>0.2663450988798543</v>
      </c>
      <c r="ED62" s="83">
        <f t="shared" si="180"/>
        <v>0.26333442296042836</v>
      </c>
      <c r="EE62" s="83">
        <f t="shared" si="180"/>
        <v>0.26036464429336592</v>
      </c>
      <c r="EF62" s="83">
        <f t="shared" si="180"/>
        <v>0.25743521825312049</v>
      </c>
      <c r="EG62" s="83">
        <f t="shared" si="180"/>
        <v>0.25454564883175962</v>
      </c>
      <c r="EH62" s="83">
        <f t="shared" ref="EH62:FY62" si="181">EG62-EA63+EH63</f>
        <v>0.25169547788464963</v>
      </c>
      <c r="EI62" s="83">
        <f t="shared" si="181"/>
        <v>0.2488842521632465</v>
      </c>
      <c r="EJ62" s="83">
        <f t="shared" si="181"/>
        <v>0.24611152077307841</v>
      </c>
      <c r="EK62" s="83">
        <f t="shared" si="181"/>
        <v>0.24337683153107156</v>
      </c>
      <c r="EL62" s="83">
        <f t="shared" si="181"/>
        <v>0.24067972786130928</v>
      </c>
      <c r="EM62" s="83">
        <f t="shared" si="181"/>
        <v>0.23801974728377723</v>
      </c>
      <c r="EN62" s="83">
        <f t="shared" si="181"/>
        <v>0.23539642185247936</v>
      </c>
      <c r="EO62" s="83">
        <f t="shared" si="181"/>
        <v>0.23280928029578299</v>
      </c>
      <c r="EP62" s="83">
        <f t="shared" si="181"/>
        <v>0.23025785138477484</v>
      </c>
      <c r="EQ62" s="83">
        <f t="shared" si="181"/>
        <v>0.22774167343512602</v>
      </c>
      <c r="ER62" s="83">
        <f t="shared" si="181"/>
        <v>0.22526029883324672</v>
      </c>
      <c r="ES62" s="83">
        <f t="shared" si="181"/>
        <v>0.22281329392020535</v>
      </c>
      <c r="ET62" s="83">
        <f t="shared" si="181"/>
        <v>0.22040023533633601</v>
      </c>
      <c r="EU62" s="83">
        <f t="shared" si="181"/>
        <v>0.21802070457007333</v>
      </c>
      <c r="EV62" s="83">
        <f t="shared" si="181"/>
        <v>0.21567428290825066</v>
      </c>
      <c r="EW62" s="83">
        <f t="shared" si="181"/>
        <v>0.21336054913244831</v>
      </c>
      <c r="EX62" s="83">
        <f t="shared" si="181"/>
        <v>0.21107908200222791</v>
      </c>
      <c r="EY62" s="83">
        <f t="shared" si="181"/>
        <v>0.20882946281637399</v>
      </c>
      <c r="EZ62" s="83">
        <f t="shared" si="181"/>
        <v>0.20661127754663944</v>
      </c>
      <c r="FA62" s="83">
        <f t="shared" si="181"/>
        <v>0.20442411815947503</v>
      </c>
      <c r="FB62" s="83">
        <f t="shared" si="181"/>
        <v>0.20226758297004577</v>
      </c>
      <c r="FC62" s="83">
        <f t="shared" si="181"/>
        <v>0.20014127618762295</v>
      </c>
      <c r="FD62" s="83">
        <f t="shared" si="181"/>
        <v>0.19804480714829845</v>
      </c>
      <c r="FE62" s="83">
        <f t="shared" si="181"/>
        <v>0.19597778997286461</v>
      </c>
      <c r="FF62" s="83">
        <f t="shared" si="181"/>
        <v>0.1939398428755848</v>
      </c>
      <c r="FG62" s="83">
        <f t="shared" si="181"/>
        <v>0.19193058748907213</v>
      </c>
      <c r="FH62" s="83">
        <f t="shared" si="181"/>
        <v>0.18994964846222648</v>
      </c>
      <c r="FI62" s="83">
        <f t="shared" si="181"/>
        <v>0.18799665345430416</v>
      </c>
      <c r="FJ62" s="83">
        <f t="shared" si="181"/>
        <v>0.18607123351005864</v>
      </c>
      <c r="FK62" s="83">
        <f t="shared" si="181"/>
        <v>0.18417302367625682</v>
      </c>
      <c r="FL62" s="83">
        <f t="shared" si="181"/>
        <v>0.18230166362121786</v>
      </c>
      <c r="FM62" s="83">
        <f t="shared" si="181"/>
        <v>0.18045679781898766</v>
      </c>
      <c r="FN62" s="83">
        <f t="shared" si="181"/>
        <v>0.17863807538731205</v>
      </c>
      <c r="FO62" s="83">
        <f t="shared" si="181"/>
        <v>0.17684514972672483</v>
      </c>
      <c r="FP62" s="83">
        <f t="shared" si="181"/>
        <v>0.17507767812888231</v>
      </c>
      <c r="FQ62" s="83">
        <f t="shared" si="181"/>
        <v>0.1733353214994888</v>
      </c>
      <c r="FR62" s="83">
        <f t="shared" si="181"/>
        <v>0.17161774427338228</v>
      </c>
      <c r="FS62" s="83">
        <f t="shared" si="181"/>
        <v>0.16992461449411353</v>
      </c>
      <c r="FT62" s="83">
        <f t="shared" si="181"/>
        <v>0.16825560390774624</v>
      </c>
      <c r="FU62" s="83">
        <f t="shared" si="181"/>
        <v>0.1666103880536394</v>
      </c>
      <c r="FV62" s="83">
        <f t="shared" si="181"/>
        <v>0.16498864633149446</v>
      </c>
      <c r="FW62" s="83">
        <f t="shared" si="181"/>
        <v>0.16339006202977224</v>
      </c>
      <c r="FX62" s="83">
        <f t="shared" si="181"/>
        <v>0.16181432231129461</v>
      </c>
      <c r="FY62" s="83">
        <f t="shared" si="181"/>
        <v>0.16026111816159408</v>
      </c>
      <c r="GA62" t="s">
        <v>102</v>
      </c>
    </row>
    <row r="63" spans="1:183" s="98" customFormat="1" x14ac:dyDescent="0.25">
      <c r="A63" s="98" t="s">
        <v>121</v>
      </c>
      <c r="B63" s="100"/>
      <c r="C63" s="113">
        <f t="shared" si="178"/>
        <v>4.5409891284970928E-3</v>
      </c>
      <c r="D63" s="114">
        <f t="shared" ref="D63:H63" si="182">D62-C62</f>
        <v>5.9941056496161625E-3</v>
      </c>
      <c r="E63" s="114">
        <f t="shared" si="182"/>
        <v>7.912219457493333E-3</v>
      </c>
      <c r="F63" s="114">
        <f t="shared" si="182"/>
        <v>1.0444129683891197E-2</v>
      </c>
      <c r="G63" s="114">
        <f t="shared" si="182"/>
        <v>1.3786251182736381E-2</v>
      </c>
      <c r="H63" s="114">
        <f t="shared" si="182"/>
        <v>1.8197851561212029E-2</v>
      </c>
      <c r="I63" s="114">
        <f>I62-H62</f>
        <v>2.4021164060799877E-2</v>
      </c>
      <c r="J63" s="98">
        <f>C33*$I$6*J13</f>
        <v>2.9452461566041787E-3</v>
      </c>
      <c r="K63" s="98">
        <f t="shared" ref="K63:BV63" si="183">D33*$I$6*K13</f>
        <v>3.887724926717516E-3</v>
      </c>
      <c r="L63" s="98">
        <f t="shared" si="183"/>
        <v>5.1317969032671201E-3</v>
      </c>
      <c r="M63" s="98">
        <f t="shared" si="183"/>
        <v>6.7739719123125998E-3</v>
      </c>
      <c r="N63" s="98">
        <f t="shared" si="183"/>
        <v>8.9416429242526341E-3</v>
      </c>
      <c r="O63" s="98">
        <f t="shared" si="183"/>
        <v>1.1802968660013471E-2</v>
      </c>
      <c r="P63" s="147">
        <f t="shared" si="183"/>
        <v>1.5579918631217788E-2</v>
      </c>
      <c r="Q63" s="98">
        <f t="shared" si="183"/>
        <v>3.0848238889811211E-2</v>
      </c>
      <c r="R63" s="98">
        <f t="shared" si="183"/>
        <v>2.7146450223033872E-2</v>
      </c>
      <c r="S63" s="98">
        <f t="shared" si="183"/>
        <v>3.5833314294404721E-2</v>
      </c>
      <c r="T63" s="98">
        <f t="shared" si="183"/>
        <v>4.7299974868614224E-2</v>
      </c>
      <c r="U63" s="98">
        <f t="shared" si="183"/>
        <v>6.2435966826570787E-2</v>
      </c>
      <c r="V63" s="98">
        <f t="shared" si="183"/>
        <v>8.2415476211073438E-2</v>
      </c>
      <c r="W63" s="98">
        <f t="shared" si="183"/>
        <v>0.10878842859861691</v>
      </c>
      <c r="X63" s="98">
        <f t="shared" si="183"/>
        <v>6.9231352022641288E-2</v>
      </c>
      <c r="Y63" s="98">
        <f t="shared" si="183"/>
        <v>8.8523416769116167E-2</v>
      </c>
      <c r="Z63" s="98">
        <f t="shared" si="183"/>
        <v>0.11398079214305977</v>
      </c>
      <c r="AA63" s="98">
        <f t="shared" si="183"/>
        <v>0.14757050611558722</v>
      </c>
      <c r="AB63" s="98">
        <f t="shared" si="183"/>
        <v>0.1918847510308542</v>
      </c>
      <c r="AC63" s="98">
        <f t="shared" si="183"/>
        <v>0.25033778333050949</v>
      </c>
      <c r="AD63" s="98">
        <f t="shared" si="183"/>
        <v>0.32742350485578242</v>
      </c>
      <c r="AE63" s="98">
        <f t="shared" si="183"/>
        <v>0.13836908563650324</v>
      </c>
      <c r="AF63" s="98">
        <f t="shared" si="183"/>
        <v>0.14150212019362804</v>
      </c>
      <c r="AG63" s="98">
        <f t="shared" si="183"/>
        <v>0.14837943424817279</v>
      </c>
      <c r="AH63" s="98">
        <f t="shared" si="183"/>
        <v>0.15702163022457843</v>
      </c>
      <c r="AI63" s="98">
        <f t="shared" si="183"/>
        <v>0.16799028695228113</v>
      </c>
      <c r="AJ63" s="168">
        <f t="shared" si="183"/>
        <v>0.18202442040613737</v>
      </c>
      <c r="AK63" s="147">
        <f t="shared" si="183"/>
        <v>0.1333971539067918</v>
      </c>
      <c r="AL63" s="98">
        <f t="shared" si="183"/>
        <v>8.315551516808263E-2</v>
      </c>
      <c r="AM63" s="98">
        <f t="shared" si="183"/>
        <v>9.0131018602528284E-2</v>
      </c>
      <c r="AN63" s="98">
        <f t="shared" si="183"/>
        <v>9.6340462059140139E-2</v>
      </c>
      <c r="AO63" s="98">
        <f t="shared" si="183"/>
        <v>0.10172758630779902</v>
      </c>
      <c r="AP63" s="98">
        <f t="shared" si="183"/>
        <v>0.10600016939257599</v>
      </c>
      <c r="AQ63" s="168">
        <f t="shared" si="183"/>
        <v>0.10877324853706517</v>
      </c>
      <c r="AR63" s="147">
        <f t="shared" si="183"/>
        <v>0.10953957626445719</v>
      </c>
      <c r="AS63" s="98">
        <f t="shared" si="183"/>
        <v>9.866143771879099E-2</v>
      </c>
      <c r="AT63" s="98">
        <f t="shared" si="183"/>
        <v>9.9433394617029797E-2</v>
      </c>
      <c r="AU63" s="98">
        <f t="shared" si="183"/>
        <v>0.10046559727928155</v>
      </c>
      <c r="AV63" s="98">
        <f t="shared" si="183"/>
        <v>0.10141304890373744</v>
      </c>
      <c r="AW63" s="98">
        <f t="shared" si="183"/>
        <v>0.10197700729373588</v>
      </c>
      <c r="AX63" s="168">
        <f t="shared" si="183"/>
        <v>0.10176107706479262</v>
      </c>
      <c r="AY63" s="147">
        <f t="shared" si="183"/>
        <v>0.10024032604063288</v>
      </c>
      <c r="AZ63" s="98">
        <f t="shared" si="183"/>
        <v>8.7927872681697578E-2</v>
      </c>
      <c r="BA63" s="98">
        <f t="shared" si="183"/>
        <v>8.9041727599249582E-2</v>
      </c>
      <c r="BB63" s="98">
        <f t="shared" si="183"/>
        <v>8.9692811230620575E-2</v>
      </c>
      <c r="BC63" s="98">
        <f t="shared" si="183"/>
        <v>8.9890945553045387E-2</v>
      </c>
      <c r="BD63" s="98">
        <f t="shared" si="183"/>
        <v>8.9652911127489784E-2</v>
      </c>
      <c r="BE63" s="168">
        <f t="shared" si="183"/>
        <v>8.8976890777598586E-2</v>
      </c>
      <c r="BF63" s="147">
        <f t="shared" si="183"/>
        <v>8.7836361535958515E-2</v>
      </c>
      <c r="BG63" s="98">
        <f t="shared" si="183"/>
        <v>8.617209043578028E-2</v>
      </c>
      <c r="BH63" s="98">
        <f t="shared" si="183"/>
        <v>8.5537981387962828E-2</v>
      </c>
      <c r="BI63" s="98">
        <f t="shared" si="183"/>
        <v>8.4774234814788976E-2</v>
      </c>
      <c r="BJ63" s="98">
        <f t="shared" si="183"/>
        <v>8.3840056110666306E-2</v>
      </c>
      <c r="BK63" s="98">
        <f t="shared" si="183"/>
        <v>8.2720688140545118E-2</v>
      </c>
      <c r="BL63" s="168">
        <f t="shared" si="183"/>
        <v>8.1430007017952943E-2</v>
      </c>
      <c r="BM63" s="147">
        <f t="shared" si="183"/>
        <v>8.0018677369176519E-2</v>
      </c>
      <c r="BN63" s="98">
        <f t="shared" si="183"/>
        <v>7.8583668076498289E-2</v>
      </c>
      <c r="BO63" s="98">
        <f t="shared" si="183"/>
        <v>7.8093873399886118E-2</v>
      </c>
      <c r="BP63" s="98">
        <f t="shared" si="183"/>
        <v>7.7447687899629802E-2</v>
      </c>
      <c r="BQ63" s="98">
        <f t="shared" si="183"/>
        <v>7.665740081514115E-2</v>
      </c>
      <c r="BR63" s="98">
        <f t="shared" si="183"/>
        <v>7.5739721857080763E-2</v>
      </c>
      <c r="BS63" s="98">
        <f t="shared" si="183"/>
        <v>7.4717518336408259E-2</v>
      </c>
      <c r="BT63" s="147">
        <f t="shared" si="183"/>
        <v>7.3625427140206257E-2</v>
      </c>
      <c r="BU63" s="98">
        <f t="shared" si="183"/>
        <v>7.2518355050370686E-2</v>
      </c>
      <c r="BV63" s="98">
        <f t="shared" si="183"/>
        <v>7.1731306137974876E-2</v>
      </c>
      <c r="BW63" s="98">
        <f t="shared" ref="BW63:EH63" si="184">BP33*$I$6*BW13</f>
        <v>7.09142282728773E-2</v>
      </c>
      <c r="BX63" s="98">
        <f t="shared" si="184"/>
        <v>7.0073056231186134E-2</v>
      </c>
      <c r="BY63" s="98">
        <f t="shared" si="184"/>
        <v>6.9217382553339354E-2</v>
      </c>
      <c r="BZ63" s="98">
        <f t="shared" si="184"/>
        <v>6.8359034708929303E-2</v>
      </c>
      <c r="CA63" s="147">
        <f t="shared" si="184"/>
        <v>6.7511176667060788E-2</v>
      </c>
      <c r="CB63" s="98">
        <f t="shared" si="184"/>
        <v>6.6687566212404542E-2</v>
      </c>
      <c r="CC63" s="98">
        <f t="shared" si="184"/>
        <v>6.5902000944002476E-2</v>
      </c>
      <c r="CD63" s="98">
        <f t="shared" si="184"/>
        <v>6.5092162342560933E-2</v>
      </c>
      <c r="CE63" s="98">
        <f t="shared" si="184"/>
        <v>6.4269290416969743E-2</v>
      </c>
      <c r="CF63" s="98">
        <f t="shared" si="184"/>
        <v>6.3445493935329361E-2</v>
      </c>
      <c r="CG63" s="98">
        <f t="shared" si="184"/>
        <v>6.2632964787087644E-2</v>
      </c>
      <c r="CH63" s="147">
        <f t="shared" si="184"/>
        <v>6.1843051921043064E-2</v>
      </c>
      <c r="CI63" s="98">
        <f t="shared" si="184"/>
        <v>6.1084651789777684E-2</v>
      </c>
      <c r="CJ63" s="98">
        <f t="shared" si="184"/>
        <v>6.0361711218032063E-2</v>
      </c>
      <c r="CK63" s="98">
        <f t="shared" si="184"/>
        <v>5.9632113156301118E-2</v>
      </c>
      <c r="CL63" s="98">
        <f t="shared" si="184"/>
        <v>5.8899594314764721E-2</v>
      </c>
      <c r="CM63" s="98">
        <f t="shared" si="184"/>
        <v>5.8168254062303582E-2</v>
      </c>
      <c r="CN63" s="98">
        <f t="shared" si="184"/>
        <v>5.7442257876331844E-2</v>
      </c>
      <c r="CO63" s="147">
        <f t="shared" si="184"/>
        <v>5.6725523683698036E-2</v>
      </c>
      <c r="CP63" s="98">
        <f t="shared" si="184"/>
        <v>5.602123885638105E-2</v>
      </c>
      <c r="CQ63" s="98">
        <f t="shared" si="184"/>
        <v>5.5331058006259384E-2</v>
      </c>
      <c r="CR63" s="98">
        <f t="shared" si="184"/>
        <v>5.4647128123537385E-2</v>
      </c>
      <c r="CS63" s="98">
        <f t="shared" si="184"/>
        <v>5.3971287650139387E-2</v>
      </c>
      <c r="CT63" s="98">
        <f t="shared" si="184"/>
        <v>5.3304795293576152E-2</v>
      </c>
      <c r="CU63" s="98">
        <f t="shared" si="184"/>
        <v>5.2648216466207584E-2</v>
      </c>
      <c r="CV63" s="147">
        <f t="shared" si="184"/>
        <v>5.2001368908949151E-2</v>
      </c>
      <c r="CW63" s="98">
        <f t="shared" si="184"/>
        <v>5.136332300773265E-2</v>
      </c>
      <c r="CX63" s="98">
        <f t="shared" si="184"/>
        <v>5.073248271389931E-2</v>
      </c>
      <c r="CY63" s="98">
        <f t="shared" si="184"/>
        <v>5.0106772173557579E-2</v>
      </c>
      <c r="CZ63" s="98">
        <f t="shared" si="184"/>
        <v>4.9487831266220771E-2</v>
      </c>
      <c r="DA63" s="98">
        <f t="shared" si="184"/>
        <v>4.8876932294057908E-2</v>
      </c>
      <c r="DB63" s="98">
        <f t="shared" si="184"/>
        <v>4.8274877759745982E-2</v>
      </c>
      <c r="DC63" s="98">
        <f t="shared" si="184"/>
        <v>4.7681928627507045E-2</v>
      </c>
      <c r="DD63" s="147">
        <f t="shared" si="184"/>
        <v>4.7097773043651543E-2</v>
      </c>
      <c r="DE63" s="98">
        <f t="shared" si="184"/>
        <v>4.6521569447629023E-2</v>
      </c>
      <c r="DF63" s="98">
        <f t="shared" si="184"/>
        <v>4.5952115603473981E-2</v>
      </c>
      <c r="DG63" s="98">
        <f t="shared" si="184"/>
        <v>4.5389635088182528E-2</v>
      </c>
      <c r="DH63" s="98">
        <f t="shared" si="184"/>
        <v>4.4834281048886024E-2</v>
      </c>
      <c r="DI63" s="98">
        <f t="shared" si="184"/>
        <v>4.4286132213617602E-2</v>
      </c>
      <c r="DJ63" s="98">
        <f t="shared" si="184"/>
        <v>4.3745194639539429E-2</v>
      </c>
      <c r="DK63" s="147">
        <f t="shared" si="184"/>
        <v>4.3211408552755584E-2</v>
      </c>
      <c r="DL63" s="98">
        <f t="shared" si="184"/>
        <v>4.2684664854496693E-2</v>
      </c>
      <c r="DM63" s="98">
        <f t="shared" si="184"/>
        <v>4.2164841158675317E-2</v>
      </c>
      <c r="DN63" s="98">
        <f t="shared" si="184"/>
        <v>4.1652053548681948E-2</v>
      </c>
      <c r="DO63" s="98">
        <f t="shared" si="184"/>
        <v>4.114628115402074E-2</v>
      </c>
      <c r="DP63" s="98">
        <f t="shared" si="184"/>
        <v>4.0647399100277898E-2</v>
      </c>
      <c r="DQ63" s="98">
        <f t="shared" si="184"/>
        <v>4.0155220911320018E-2</v>
      </c>
      <c r="DR63" s="98">
        <f t="shared" si="184"/>
        <v>3.9669547317257248E-2</v>
      </c>
      <c r="DS63" s="98">
        <f t="shared" si="184"/>
        <v>3.9190217826930843E-2</v>
      </c>
      <c r="DT63" s="98">
        <f t="shared" si="184"/>
        <v>3.8717158939091958E-2</v>
      </c>
      <c r="DU63" s="98">
        <f t="shared" si="184"/>
        <v>3.8250419715824081E-2</v>
      </c>
      <c r="DV63" s="98">
        <f t="shared" si="184"/>
        <v>3.7790003050419511E-2</v>
      </c>
      <c r="DW63" s="98">
        <f t="shared" si="184"/>
        <v>3.7335867244051468E-2</v>
      </c>
      <c r="DX63" s="98">
        <f t="shared" si="184"/>
        <v>3.688793351654935E-2</v>
      </c>
      <c r="DY63" s="98">
        <f t="shared" si="184"/>
        <v>3.6446099147533904E-2</v>
      </c>
      <c r="DZ63" s="98">
        <f t="shared" si="184"/>
        <v>3.6010255450251778E-2</v>
      </c>
      <c r="EA63" s="98">
        <f t="shared" si="184"/>
        <v>3.5580308261135493E-2</v>
      </c>
      <c r="EB63" s="98">
        <f t="shared" si="184"/>
        <v>3.515619607784258E-2</v>
      </c>
      <c r="EC63" s="98">
        <f t="shared" si="184"/>
        <v>3.4737848155936335E-2</v>
      </c>
      <c r="ED63" s="98">
        <f t="shared" si="184"/>
        <v>3.432519132462554E-2</v>
      </c>
      <c r="EE63" s="98">
        <f t="shared" si="184"/>
        <v>3.3918154849486931E-2</v>
      </c>
      <c r="EF63" s="98">
        <f t="shared" si="184"/>
        <v>3.3516673107288467E-2</v>
      </c>
      <c r="EG63" s="98">
        <f t="shared" si="184"/>
        <v>3.3120686028890914E-2</v>
      </c>
      <c r="EH63" s="98">
        <f t="shared" si="184"/>
        <v>3.273013731402552E-2</v>
      </c>
      <c r="EI63" s="98">
        <f t="shared" ref="EI63:FY63" si="185">EB33*$I$6*EI13</f>
        <v>3.2344970356439469E-2</v>
      </c>
      <c r="EJ63" s="98">
        <f t="shared" si="185"/>
        <v>3.1965116765768228E-2</v>
      </c>
      <c r="EK63" s="98">
        <f t="shared" si="185"/>
        <v>3.1590502082618689E-2</v>
      </c>
      <c r="EL63" s="98">
        <f t="shared" si="185"/>
        <v>3.1221051179724641E-2</v>
      </c>
      <c r="EM63" s="98">
        <f t="shared" si="185"/>
        <v>3.0856692529756424E-2</v>
      </c>
      <c r="EN63" s="98">
        <f t="shared" si="185"/>
        <v>3.0497360597593028E-2</v>
      </c>
      <c r="EO63" s="98">
        <f t="shared" si="185"/>
        <v>3.0142995757329153E-2</v>
      </c>
      <c r="EP63" s="98">
        <f t="shared" si="185"/>
        <v>2.9793541445431299E-2</v>
      </c>
      <c r="EQ63" s="98">
        <f t="shared" si="185"/>
        <v>2.9448938816119444E-2</v>
      </c>
      <c r="ER63" s="98">
        <f t="shared" si="185"/>
        <v>2.9109127480739364E-2</v>
      </c>
      <c r="ES63" s="98">
        <f t="shared" si="185"/>
        <v>2.8774046266683277E-2</v>
      </c>
      <c r="ET63" s="98">
        <f t="shared" si="185"/>
        <v>2.8443633945887087E-2</v>
      </c>
      <c r="EU63" s="98">
        <f t="shared" si="185"/>
        <v>2.8117829831330345E-2</v>
      </c>
      <c r="EV63" s="98">
        <f t="shared" si="185"/>
        <v>2.7796574095506489E-2</v>
      </c>
      <c r="EW63" s="98">
        <f t="shared" si="185"/>
        <v>2.7479807669628955E-2</v>
      </c>
      <c r="EX63" s="98">
        <f t="shared" si="185"/>
        <v>2.7167471685899051E-2</v>
      </c>
      <c r="EY63" s="98">
        <f t="shared" si="185"/>
        <v>2.6859508294885433E-2</v>
      </c>
      <c r="EZ63" s="98">
        <f t="shared" si="185"/>
        <v>2.6555860996948729E-2</v>
      </c>
      <c r="FA63" s="98">
        <f t="shared" si="185"/>
        <v>2.6256474558722667E-2</v>
      </c>
      <c r="FB63" s="98">
        <f t="shared" si="185"/>
        <v>2.5961294641901087E-2</v>
      </c>
      <c r="FC63" s="98">
        <f t="shared" si="185"/>
        <v>2.5670267313083656E-2</v>
      </c>
      <c r="FD63" s="98">
        <f t="shared" si="185"/>
        <v>2.5383338630304463E-2</v>
      </c>
      <c r="FE63" s="98">
        <f t="shared" si="185"/>
        <v>2.5100454510465213E-2</v>
      </c>
      <c r="FF63" s="98">
        <f t="shared" si="185"/>
        <v>2.4821561197605625E-2</v>
      </c>
      <c r="FG63" s="98">
        <f t="shared" si="185"/>
        <v>2.4546605610436065E-2</v>
      </c>
      <c r="FH63" s="98">
        <f t="shared" si="185"/>
        <v>2.4275535531877036E-2</v>
      </c>
      <c r="FI63" s="98">
        <f t="shared" si="185"/>
        <v>2.4008299633978776E-2</v>
      </c>
      <c r="FJ63" s="98">
        <f t="shared" si="185"/>
        <v>2.374484736883814E-2</v>
      </c>
      <c r="FK63" s="98">
        <f t="shared" si="185"/>
        <v>2.3485128796502629E-2</v>
      </c>
      <c r="FL63" s="98">
        <f t="shared" si="185"/>
        <v>2.3229094455426261E-2</v>
      </c>
      <c r="FM63" s="98">
        <f t="shared" si="185"/>
        <v>2.2976695395375429E-2</v>
      </c>
      <c r="FN63" s="98">
        <f t="shared" si="185"/>
        <v>2.2727883178760455E-2</v>
      </c>
      <c r="FO63" s="98">
        <f t="shared" si="185"/>
        <v>2.2482609871289791E-2</v>
      </c>
      <c r="FP63" s="98">
        <f t="shared" si="185"/>
        <v>2.2240828036136261E-2</v>
      </c>
      <c r="FQ63" s="98">
        <f t="shared" si="185"/>
        <v>2.200249073944464E-2</v>
      </c>
      <c r="FR63" s="98">
        <f t="shared" si="185"/>
        <v>2.1767551570396112E-2</v>
      </c>
      <c r="FS63" s="98">
        <f t="shared" si="185"/>
        <v>2.1535964676157503E-2</v>
      </c>
      <c r="FT63" s="98">
        <f t="shared" si="185"/>
        <v>2.1307684809008128E-2</v>
      </c>
      <c r="FU63" s="98">
        <f t="shared" si="185"/>
        <v>2.1082667324653616E-2</v>
      </c>
      <c r="FV63" s="98">
        <f t="shared" si="185"/>
        <v>2.086086814914485E-2</v>
      </c>
      <c r="FW63" s="98">
        <f t="shared" si="185"/>
        <v>2.064224373441402E-2</v>
      </c>
      <c r="FX63" s="98">
        <f t="shared" si="185"/>
        <v>2.0426751020966985E-2</v>
      </c>
      <c r="FY63" s="98">
        <f t="shared" si="185"/>
        <v>2.021434742069559E-2</v>
      </c>
      <c r="GA63" s="98" t="s">
        <v>121</v>
      </c>
    </row>
    <row r="64" spans="1:183" x14ac:dyDescent="0.25">
      <c r="A64" t="s">
        <v>76</v>
      </c>
      <c r="B64" s="60"/>
      <c r="C64" s="112">
        <f t="shared" si="178"/>
        <v>0.12437968230445229</v>
      </c>
      <c r="D64" s="112">
        <f t="shared" si="178"/>
        <v>0.16418118064187703</v>
      </c>
      <c r="E64" s="112">
        <f t="shared" si="178"/>
        <v>0.21671915844727771</v>
      </c>
      <c r="F64" s="112">
        <f t="shared" si="178"/>
        <v>0.28606928915040658</v>
      </c>
      <c r="G64" s="112">
        <f t="shared" si="178"/>
        <v>0.37761146167853671</v>
      </c>
      <c r="H64" s="112">
        <f>I64/(1+$V$6)</f>
        <v>0.49844712941566849</v>
      </c>
      <c r="I64" s="104">
        <f>V11*AN7</f>
        <v>0.65795021082868244</v>
      </c>
      <c r="J64" s="83">
        <f t="shared" ref="J64:BU64" si="186">I64-C65+J65</f>
        <v>0.64735430796086757</v>
      </c>
      <c r="K64" s="83">
        <f t="shared" si="186"/>
        <v>0.63336771617535192</v>
      </c>
      <c r="L64" s="83">
        <f t="shared" si="186"/>
        <v>0.61490541501847129</v>
      </c>
      <c r="M64" s="83">
        <f t="shared" si="186"/>
        <v>0.59053517749138895</v>
      </c>
      <c r="N64" s="83">
        <f t="shared" si="186"/>
        <v>0.55836646395564027</v>
      </c>
      <c r="O64" s="83">
        <f t="shared" si="186"/>
        <v>0.5159037620884519</v>
      </c>
      <c r="P64" s="105">
        <f t="shared" si="186"/>
        <v>0.45985299562376336</v>
      </c>
      <c r="Q64" s="83">
        <f t="shared" si="186"/>
        <v>0.64513183183363765</v>
      </c>
      <c r="R64" s="83">
        <f t="shared" si="186"/>
        <v>0.79957223884769069</v>
      </c>
      <c r="S64" s="83">
        <f t="shared" si="186"/>
        <v>1.0034335761062407</v>
      </c>
      <c r="T64" s="83">
        <f t="shared" si="186"/>
        <v>1.2725305412875265</v>
      </c>
      <c r="U64" s="83">
        <f t="shared" si="186"/>
        <v>1.6277385353268241</v>
      </c>
      <c r="V64" s="83">
        <f t="shared" si="186"/>
        <v>2.0966130874586968</v>
      </c>
      <c r="W64" s="83">
        <f t="shared" si="186"/>
        <v>2.7155274962727689</v>
      </c>
      <c r="X64" s="83">
        <f t="shared" si="186"/>
        <v>2.7305130244311973</v>
      </c>
      <c r="Y64" s="83">
        <f t="shared" si="186"/>
        <v>2.830335685020041</v>
      </c>
      <c r="Z64" s="83">
        <f t="shared" si="186"/>
        <v>2.952008643228365</v>
      </c>
      <c r="AA64" s="83">
        <f t="shared" si="186"/>
        <v>3.1025118695850753</v>
      </c>
      <c r="AB64" s="83">
        <f t="shared" si="186"/>
        <v>3.2910501748910703</v>
      </c>
      <c r="AC64" s="83">
        <f t="shared" si="186"/>
        <v>3.5297587612909638</v>
      </c>
      <c r="AD64" s="83">
        <f t="shared" si="186"/>
        <v>3.8346298338656286</v>
      </c>
      <c r="AE64" s="83">
        <f t="shared" si="186"/>
        <v>4.0487717418272897</v>
      </c>
      <c r="AF64" s="83">
        <f t="shared" si="186"/>
        <v>4.2153644598404396</v>
      </c>
      <c r="AG64" s="83">
        <f t="shared" si="186"/>
        <v>4.3177315681952342</v>
      </c>
      <c r="AH64" s="83">
        <f t="shared" si="186"/>
        <v>4.3338612786282109</v>
      </c>
      <c r="AI64" s="83">
        <f t="shared" si="186"/>
        <v>4.2346997555465675</v>
      </c>
      <c r="AJ64" s="161">
        <f t="shared" si="186"/>
        <v>3.9818988446111945</v>
      </c>
      <c r="AK64" s="105">
        <f t="shared" si="186"/>
        <v>3.3347830490157087</v>
      </c>
      <c r="AL64" s="83">
        <f t="shared" si="186"/>
        <v>3.1305915317469863</v>
      </c>
      <c r="AM64" s="83">
        <f t="shared" si="186"/>
        <v>2.9355548763000425</v>
      </c>
      <c r="AN64" s="83">
        <f t="shared" si="186"/>
        <v>2.7442239284674086</v>
      </c>
      <c r="AO64" s="83">
        <f t="shared" si="186"/>
        <v>2.5500325005721987</v>
      </c>
      <c r="AP64" s="83">
        <f t="shared" si="186"/>
        <v>2.3442146981361023</v>
      </c>
      <c r="AQ64" s="161">
        <f t="shared" si="186"/>
        <v>2.1151078585394378</v>
      </c>
      <c r="AR64" s="105">
        <f t="shared" si="186"/>
        <v>2.037297930387389</v>
      </c>
      <c r="AS64" s="83">
        <f t="shared" si="186"/>
        <v>2.0737150377993743</v>
      </c>
      <c r="AT64" s="83">
        <f t="shared" si="186"/>
        <v>2.0847966671347526</v>
      </c>
      <c r="AU64" s="83">
        <f t="shared" si="186"/>
        <v>2.0750747697080305</v>
      </c>
      <c r="AV64" s="83">
        <f t="shared" si="186"/>
        <v>2.0482914795203269</v>
      </c>
      <c r="AW64" s="83">
        <f t="shared" si="186"/>
        <v>2.0086100423710307</v>
      </c>
      <c r="AX64" s="161">
        <f t="shared" si="186"/>
        <v>1.960738880251806</v>
      </c>
      <c r="AY64" s="105">
        <f t="shared" si="186"/>
        <v>1.9100954030050157</v>
      </c>
      <c r="AZ64" s="83">
        <f t="shared" si="186"/>
        <v>1.8651016474878479</v>
      </c>
      <c r="BA64" s="83">
        <f t="shared" si="186"/>
        <v>1.8283552608800504</v>
      </c>
      <c r="BB64" s="83">
        <f t="shared" si="186"/>
        <v>1.7961528863488427</v>
      </c>
      <c r="BC64" s="83">
        <f t="shared" si="186"/>
        <v>1.7662089073553471</v>
      </c>
      <c r="BD64" s="83">
        <f t="shared" si="186"/>
        <v>1.737174642515338</v>
      </c>
      <c r="BE64" s="161">
        <f t="shared" si="186"/>
        <v>1.7088699579322033</v>
      </c>
      <c r="BF64" s="105">
        <f t="shared" si="186"/>
        <v>1.6825873051857232</v>
      </c>
      <c r="BG64" s="83">
        <f t="shared" si="186"/>
        <v>1.6836105265706947</v>
      </c>
      <c r="BH64" s="83">
        <f t="shared" si="186"/>
        <v>1.6763347116667211</v>
      </c>
      <c r="BI64" s="83">
        <f t="shared" si="186"/>
        <v>1.662959345560439</v>
      </c>
      <c r="BJ64" s="83">
        <f t="shared" si="186"/>
        <v>1.6451028548513602</v>
      </c>
      <c r="BK64" s="83">
        <f t="shared" si="186"/>
        <v>1.6240087848518285</v>
      </c>
      <c r="BL64" s="161">
        <f t="shared" si="186"/>
        <v>1.6006431516158526</v>
      </c>
      <c r="BM64" s="105">
        <f t="shared" si="186"/>
        <v>1.5758168271545241</v>
      </c>
      <c r="BN64" s="83">
        <f t="shared" si="186"/>
        <v>1.5503407331413817</v>
      </c>
      <c r="BO64" s="83">
        <f t="shared" si="186"/>
        <v>1.5278830684959561</v>
      </c>
      <c r="BP64" s="83">
        <f t="shared" si="186"/>
        <v>1.5076864845795683</v>
      </c>
      <c r="BQ64" s="83">
        <f t="shared" si="186"/>
        <v>1.4893525026713486</v>
      </c>
      <c r="BR64" s="83">
        <f t="shared" si="186"/>
        <v>1.4727060566492953</v>
      </c>
      <c r="BS64" s="83">
        <f t="shared" si="186"/>
        <v>1.4576835307894456</v>
      </c>
      <c r="BT64" s="105">
        <f t="shared" si="186"/>
        <v>1.4442104707056382</v>
      </c>
      <c r="BU64" s="83">
        <f t="shared" si="186"/>
        <v>1.4320655098096879</v>
      </c>
      <c r="BV64" s="83">
        <f t="shared" ref="BV64:EG64" si="187">BU64-BO65+BV65</f>
        <v>1.4179963658809698</v>
      </c>
      <c r="BW64" s="83">
        <f t="shared" si="187"/>
        <v>1.4026531008254131</v>
      </c>
      <c r="BX64" s="83">
        <f t="shared" si="187"/>
        <v>1.3865547615682263</v>
      </c>
      <c r="BY64" s="83">
        <f t="shared" si="187"/>
        <v>1.3701279872001724</v>
      </c>
      <c r="BZ64" s="83">
        <f t="shared" si="187"/>
        <v>1.3537307055985017</v>
      </c>
      <c r="CA64" s="105">
        <f t="shared" si="187"/>
        <v>1.3376538652989458</v>
      </c>
      <c r="CB64" s="83">
        <f t="shared" si="187"/>
        <v>1.3220960674706665</v>
      </c>
      <c r="CC64" s="83">
        <f t="shared" si="187"/>
        <v>1.3071053607142689</v>
      </c>
      <c r="CD64" s="83">
        <f t="shared" si="187"/>
        <v>1.2925086016169764</v>
      </c>
      <c r="CE64" s="83">
        <f t="shared" si="187"/>
        <v>1.2781895964829257</v>
      </c>
      <c r="CF64" s="83">
        <f t="shared" si="187"/>
        <v>1.2640674896406532</v>
      </c>
      <c r="CG64" s="83">
        <f t="shared" si="187"/>
        <v>1.250082761862487</v>
      </c>
      <c r="CH64" s="105">
        <f t="shared" si="187"/>
        <v>1.2361898276910761</v>
      </c>
      <c r="CI64" s="83">
        <f t="shared" si="187"/>
        <v>1.2223549805225304</v>
      </c>
      <c r="CJ64" s="83">
        <f t="shared" si="187"/>
        <v>1.2085572023548641</v>
      </c>
      <c r="CK64" s="83">
        <f t="shared" si="187"/>
        <v>1.1949052998860166</v>
      </c>
      <c r="CL64" s="83">
        <f t="shared" si="187"/>
        <v>1.1814658975040648</v>
      </c>
      <c r="CM64" s="83">
        <f t="shared" si="187"/>
        <v>1.1682685226557634</v>
      </c>
      <c r="CN64" s="83">
        <f t="shared" si="187"/>
        <v>1.1553095542182708</v>
      </c>
      <c r="CO64" s="105">
        <f t="shared" si="187"/>
        <v>1.1425563274611008</v>
      </c>
      <c r="CP64" s="83">
        <f t="shared" si="187"/>
        <v>1.1299535205233675</v>
      </c>
      <c r="CQ64" s="83">
        <f t="shared" si="187"/>
        <v>1.1174345243629238</v>
      </c>
      <c r="CR64" s="83">
        <f t="shared" si="187"/>
        <v>1.1050119834407677</v>
      </c>
      <c r="CS64" s="83">
        <f t="shared" si="187"/>
        <v>1.0927045061293599</v>
      </c>
      <c r="CT64" s="83">
        <f t="shared" si="187"/>
        <v>1.0805320868139514</v>
      </c>
      <c r="CU64" s="83">
        <f t="shared" si="187"/>
        <v>1.0685124274018873</v>
      </c>
      <c r="CV64" s="105">
        <f t="shared" si="187"/>
        <v>1.056658035121629</v>
      </c>
      <c r="CW64" s="83">
        <f t="shared" si="187"/>
        <v>1.044974220108942</v>
      </c>
      <c r="CX64" s="83">
        <f t="shared" si="187"/>
        <v>1.0334585348607088</v>
      </c>
      <c r="CY64" s="83">
        <f t="shared" si="187"/>
        <v>1.0221027168846668</v>
      </c>
      <c r="CZ64" s="83">
        <f t="shared" si="187"/>
        <v>1.0108962925279357</v>
      </c>
      <c r="DA64" s="83">
        <f t="shared" si="187"/>
        <v>0.99982862367091141</v>
      </c>
      <c r="DB64" s="83">
        <f t="shared" si="187"/>
        <v>0.98889074139624611</v>
      </c>
      <c r="DC64" s="83">
        <f t="shared" si="187"/>
        <v>0.9780768972317595</v>
      </c>
      <c r="DD64" s="105">
        <f t="shared" si="187"/>
        <v>0.96738573594046828</v>
      </c>
      <c r="DE64" s="83">
        <f t="shared" si="187"/>
        <v>0.9568208922634478</v>
      </c>
      <c r="DF64" s="83">
        <f t="shared" si="187"/>
        <v>0.94639074564427261</v>
      </c>
      <c r="DG64" s="83">
        <f t="shared" si="187"/>
        <v>0.93609945041808496</v>
      </c>
      <c r="DH64" s="83">
        <f t="shared" si="187"/>
        <v>0.92594735134132311</v>
      </c>
      <c r="DI64" s="83">
        <f t="shared" si="187"/>
        <v>0.91593178981130607</v>
      </c>
      <c r="DJ64" s="83">
        <f t="shared" si="187"/>
        <v>0.90604824162409958</v>
      </c>
      <c r="DK64" s="105">
        <f t="shared" si="187"/>
        <v>0.89629169744898085</v>
      </c>
      <c r="DL64" s="83">
        <f t="shared" si="187"/>
        <v>0.88665812691199297</v>
      </c>
      <c r="DM64" s="83">
        <f t="shared" si="187"/>
        <v>0.87714574408552004</v>
      </c>
      <c r="DN64" s="83">
        <f t="shared" si="187"/>
        <v>0.86775370808887708</v>
      </c>
      <c r="DO64" s="83">
        <f t="shared" si="187"/>
        <v>0.85848175398827065</v>
      </c>
      <c r="DP64" s="83">
        <f t="shared" si="187"/>
        <v>0.84932983341902757</v>
      </c>
      <c r="DQ64" s="83">
        <f t="shared" si="187"/>
        <v>0.84029779522771741</v>
      </c>
      <c r="DR64" s="83">
        <f t="shared" si="187"/>
        <v>0.83138513772795386</v>
      </c>
      <c r="DS64" s="83">
        <f t="shared" si="187"/>
        <v>0.8225908582360153</v>
      </c>
      <c r="DT64" s="83">
        <f t="shared" si="187"/>
        <v>0.81391340922963606</v>
      </c>
      <c r="DU64" s="83">
        <f t="shared" si="187"/>
        <v>0.80535073416492464</v>
      </c>
      <c r="DV64" s="83">
        <f t="shared" si="187"/>
        <v>0.79690069061711477</v>
      </c>
      <c r="DW64" s="83">
        <f t="shared" si="187"/>
        <v>0.78856136174102121</v>
      </c>
      <c r="DX64" s="83">
        <f t="shared" si="187"/>
        <v>0.7803312350738677</v>
      </c>
      <c r="DY64" s="83">
        <f t="shared" si="187"/>
        <v>0.77220923666169017</v>
      </c>
      <c r="DZ64" s="83">
        <f t="shared" si="187"/>
        <v>0.76419462009412187</v>
      </c>
      <c r="EA64" s="83">
        <f t="shared" si="187"/>
        <v>0.75628672828555432</v>
      </c>
      <c r="EB64" s="83">
        <f t="shared" si="187"/>
        <v>0.74848467243609562</v>
      </c>
      <c r="EC64" s="83">
        <f t="shared" si="187"/>
        <v>0.74078733006041009</v>
      </c>
      <c r="ED64" s="83">
        <f t="shared" si="187"/>
        <v>0.73319339543910944</v>
      </c>
      <c r="EE64" s="83">
        <f t="shared" si="187"/>
        <v>0.72570146179299444</v>
      </c>
      <c r="EF64" s="83">
        <f t="shared" si="187"/>
        <v>0.71831011194751504</v>
      </c>
      <c r="EG64" s="83">
        <f t="shared" si="187"/>
        <v>0.71101799326202453</v>
      </c>
      <c r="EH64" s="83">
        <f t="shared" ref="EH64:FY64" si="188">EG64-EA65+EH65</f>
        <v>0.70382385492768929</v>
      </c>
      <c r="EI64" s="83">
        <f t="shared" si="188"/>
        <v>0.6967265340458324</v>
      </c>
      <c r="EJ64" s="83">
        <f t="shared" si="188"/>
        <v>0.6897249456465846</v>
      </c>
      <c r="EK64" s="83">
        <f t="shared" si="188"/>
        <v>0.68281805335788981</v>
      </c>
      <c r="EL64" s="83">
        <f t="shared" si="188"/>
        <v>0.6760048327334055</v>
      </c>
      <c r="EM64" s="83">
        <f t="shared" si="188"/>
        <v>0.66928423799560399</v>
      </c>
      <c r="EN64" s="83">
        <f t="shared" si="188"/>
        <v>0.66265518082746389</v>
      </c>
      <c r="EO64" s="83">
        <f t="shared" si="188"/>
        <v>0.65611652700902967</v>
      </c>
      <c r="EP64" s="83">
        <f t="shared" si="188"/>
        <v>0.64966711328409388</v>
      </c>
      <c r="EQ64" s="83">
        <f t="shared" si="188"/>
        <v>0.64330578337319322</v>
      </c>
      <c r="ER64" s="83">
        <f t="shared" si="188"/>
        <v>0.63703141260838569</v>
      </c>
      <c r="ES64" s="83">
        <f t="shared" si="188"/>
        <v>0.63084291871437637</v>
      </c>
      <c r="ET64" s="83">
        <f t="shared" si="188"/>
        <v>0.62473925928877261</v>
      </c>
      <c r="EU64" s="83">
        <f t="shared" si="188"/>
        <v>0.61871941938658925</v>
      </c>
      <c r="EV64" s="83">
        <f t="shared" si="188"/>
        <v>0.61278239504007637</v>
      </c>
      <c r="EW64" s="83">
        <f t="shared" si="188"/>
        <v>0.60692718008631641</v>
      </c>
      <c r="EX64" s="83">
        <f t="shared" si="188"/>
        <v>0.60115276366846448</v>
      </c>
      <c r="EY64" s="83">
        <f t="shared" si="188"/>
        <v>0.59545813161739403</v>
      </c>
      <c r="EZ64" s="83">
        <f t="shared" si="188"/>
        <v>0.58984227067672146</v>
      </c>
      <c r="FA64" s="83">
        <f t="shared" si="188"/>
        <v>0.58430417402664625</v>
      </c>
      <c r="FB64" s="83">
        <f t="shared" si="188"/>
        <v>0.57884284648141615</v>
      </c>
      <c r="FC64" s="83">
        <f t="shared" si="188"/>
        <v>0.57345730808353879</v>
      </c>
      <c r="FD64" s="83">
        <f t="shared" si="188"/>
        <v>0.56814659551730029</v>
      </c>
      <c r="FE64" s="83">
        <f t="shared" si="188"/>
        <v>0.56290976161680095</v>
      </c>
      <c r="FF64" s="83">
        <f t="shared" si="188"/>
        <v>0.55774587250901053</v>
      </c>
      <c r="FG64" s="83">
        <f t="shared" si="188"/>
        <v>0.55265400397984854</v>
      </c>
      <c r="FH64" s="83">
        <f t="shared" si="188"/>
        <v>0.54763323842401368</v>
      </c>
      <c r="FI64" s="83">
        <f t="shared" si="188"/>
        <v>0.54268266329396331</v>
      </c>
      <c r="FJ64" s="83">
        <f t="shared" si="188"/>
        <v>0.53780137137335027</v>
      </c>
      <c r="FK64" s="83">
        <f t="shared" si="188"/>
        <v>0.53298846255134424</v>
      </c>
      <c r="FL64" s="83">
        <f t="shared" si="188"/>
        <v>0.52824304617197015</v>
      </c>
      <c r="FM64" s="83">
        <f t="shared" si="188"/>
        <v>0.52356424259452428</v>
      </c>
      <c r="FN64" s="83">
        <f t="shared" si="188"/>
        <v>0.51895118378467631</v>
      </c>
      <c r="FO64" s="83">
        <f t="shared" si="188"/>
        <v>0.51440301302933744</v>
      </c>
      <c r="FP64" s="83">
        <f t="shared" si="188"/>
        <v>0.50991888407883756</v>
      </c>
      <c r="FQ64" s="83">
        <f t="shared" si="188"/>
        <v>0.50549796012331771</v>
      </c>
      <c r="FR64" s="83">
        <f t="shared" si="188"/>
        <v>0.50113941297543063</v>
      </c>
      <c r="FS64" s="83">
        <f t="shared" si="188"/>
        <v>0.49684242265222184</v>
      </c>
      <c r="FT64" s="83">
        <f t="shared" si="188"/>
        <v>0.49260617725901773</v>
      </c>
      <c r="FU64" s="83">
        <f t="shared" si="188"/>
        <v>0.48842987316511771</v>
      </c>
      <c r="FV64" s="83">
        <f t="shared" si="188"/>
        <v>0.48431271536573473</v>
      </c>
      <c r="FW64" s="83">
        <f t="shared" si="188"/>
        <v>0.48025391788153854</v>
      </c>
      <c r="FX64" s="83">
        <f t="shared" si="188"/>
        <v>0.47625270405441156</v>
      </c>
      <c r="FY64" s="83">
        <f t="shared" si="188"/>
        <v>0.47230830664470858</v>
      </c>
      <c r="GA64" t="s">
        <v>76</v>
      </c>
    </row>
    <row r="65" spans="1:183" s="54" customFormat="1" x14ac:dyDescent="0.25">
      <c r="A65" s="98" t="s">
        <v>122</v>
      </c>
      <c r="B65" s="99"/>
      <c r="C65" s="113">
        <f t="shared" si="178"/>
        <v>3.0152650255624806E-2</v>
      </c>
      <c r="D65" s="114">
        <f t="shared" ref="D65:H65" si="189">D64-C64</f>
        <v>3.9801498337424746E-2</v>
      </c>
      <c r="E65" s="114">
        <f t="shared" si="189"/>
        <v>5.2537977805400676E-2</v>
      </c>
      <c r="F65" s="114">
        <f t="shared" si="189"/>
        <v>6.9350130703128871E-2</v>
      </c>
      <c r="G65" s="114">
        <f t="shared" si="189"/>
        <v>9.1542172528130128E-2</v>
      </c>
      <c r="H65" s="114">
        <f t="shared" si="189"/>
        <v>0.12083566773713178</v>
      </c>
      <c r="I65" s="114">
        <f>I64-H64</f>
        <v>0.15950308141301395</v>
      </c>
      <c r="J65" s="98">
        <f>C35*$I$7*J13</f>
        <v>1.9556747387809961E-2</v>
      </c>
      <c r="K65" s="98">
        <f t="shared" ref="K65:BV65" si="190">D35*$I$7*K13</f>
        <v>2.5814906551909152E-2</v>
      </c>
      <c r="L65" s="98">
        <f t="shared" si="190"/>
        <v>3.4075676648520091E-2</v>
      </c>
      <c r="M65" s="98">
        <f t="shared" si="190"/>
        <v>4.4979893176046525E-2</v>
      </c>
      <c r="N65" s="98">
        <f t="shared" si="190"/>
        <v>5.9373458992381431E-2</v>
      </c>
      <c r="O65" s="98">
        <f t="shared" si="190"/>
        <v>7.8372965869943453E-2</v>
      </c>
      <c r="P65" s="147">
        <f t="shared" si="190"/>
        <v>0.10345231494832538</v>
      </c>
      <c r="Q65" s="98">
        <f t="shared" si="190"/>
        <v>0.20483558359768425</v>
      </c>
      <c r="R65" s="98">
        <f t="shared" si="190"/>
        <v>0.18025531356596214</v>
      </c>
      <c r="S65" s="98">
        <f t="shared" si="190"/>
        <v>0.23793701390707001</v>
      </c>
      <c r="T65" s="98">
        <f t="shared" si="190"/>
        <v>0.31407685835733246</v>
      </c>
      <c r="U65" s="98">
        <f t="shared" si="190"/>
        <v>0.41458145303167893</v>
      </c>
      <c r="V65" s="98">
        <f t="shared" si="190"/>
        <v>0.54724751800181626</v>
      </c>
      <c r="W65" s="98">
        <f t="shared" si="190"/>
        <v>0.72236672376239741</v>
      </c>
      <c r="X65" s="98">
        <f t="shared" si="190"/>
        <v>0.21982111175611224</v>
      </c>
      <c r="Y65" s="98">
        <f t="shared" si="190"/>
        <v>0.28007797415480551</v>
      </c>
      <c r="Z65" s="98">
        <f t="shared" si="190"/>
        <v>0.35960997211539403</v>
      </c>
      <c r="AA65" s="98">
        <f t="shared" si="190"/>
        <v>0.46458008471404266</v>
      </c>
      <c r="AB65" s="98">
        <f t="shared" si="190"/>
        <v>0.60311975833767406</v>
      </c>
      <c r="AC65" s="98">
        <f t="shared" si="190"/>
        <v>0.78595610440170938</v>
      </c>
      <c r="AD65" s="98">
        <f t="shared" si="190"/>
        <v>1.0272377963370625</v>
      </c>
      <c r="AE65" s="98">
        <f t="shared" si="190"/>
        <v>0.43396301971777318</v>
      </c>
      <c r="AF65" s="98">
        <f t="shared" si="190"/>
        <v>0.44667069216795541</v>
      </c>
      <c r="AG65" s="98">
        <f t="shared" si="190"/>
        <v>0.46197708047018893</v>
      </c>
      <c r="AH65" s="98">
        <f t="shared" si="190"/>
        <v>0.48070979514701961</v>
      </c>
      <c r="AI65" s="98">
        <f t="shared" si="190"/>
        <v>0.5039582352560309</v>
      </c>
      <c r="AJ65" s="168">
        <f t="shared" si="190"/>
        <v>0.53315519346633611</v>
      </c>
      <c r="AK65" s="147">
        <f t="shared" si="190"/>
        <v>0.3801220007415767</v>
      </c>
      <c r="AL65" s="98">
        <f t="shared" si="190"/>
        <v>0.22977150244905092</v>
      </c>
      <c r="AM65" s="98">
        <f t="shared" si="190"/>
        <v>0.2516340367210117</v>
      </c>
      <c r="AN65" s="98">
        <f t="shared" si="190"/>
        <v>0.27064613263755471</v>
      </c>
      <c r="AO65" s="98">
        <f t="shared" si="190"/>
        <v>0.28651836725180968</v>
      </c>
      <c r="AP65" s="98">
        <f t="shared" si="190"/>
        <v>0.29814043281993463</v>
      </c>
      <c r="AQ65" s="168">
        <f t="shared" si="190"/>
        <v>0.30404835386967166</v>
      </c>
      <c r="AR65" s="147">
        <f t="shared" si="190"/>
        <v>0.30231207258952764</v>
      </c>
      <c r="AS65" s="98">
        <f t="shared" si="190"/>
        <v>0.26618860986103637</v>
      </c>
      <c r="AT65" s="98">
        <f t="shared" si="190"/>
        <v>0.26271566605639018</v>
      </c>
      <c r="AU65" s="98">
        <f t="shared" si="190"/>
        <v>0.26092423521083269</v>
      </c>
      <c r="AV65" s="98">
        <f t="shared" si="190"/>
        <v>0.25973507706410603</v>
      </c>
      <c r="AW65" s="98">
        <f t="shared" si="190"/>
        <v>0.25845899567063862</v>
      </c>
      <c r="AX65" s="168">
        <f t="shared" si="190"/>
        <v>0.25617719175044701</v>
      </c>
      <c r="AY65" s="147">
        <f t="shared" si="190"/>
        <v>0.25166859534273728</v>
      </c>
      <c r="AZ65" s="98">
        <f t="shared" si="190"/>
        <v>0.22119485434386876</v>
      </c>
      <c r="BA65" s="98">
        <f t="shared" si="190"/>
        <v>0.22596927944859266</v>
      </c>
      <c r="BB65" s="98">
        <f t="shared" si="190"/>
        <v>0.22872186067962516</v>
      </c>
      <c r="BC65" s="98">
        <f t="shared" si="190"/>
        <v>0.22979109807061032</v>
      </c>
      <c r="BD65" s="98">
        <f t="shared" si="190"/>
        <v>0.22942473083062964</v>
      </c>
      <c r="BE65" s="168">
        <f t="shared" si="190"/>
        <v>0.22787250716731214</v>
      </c>
      <c r="BF65" s="147">
        <f t="shared" si="190"/>
        <v>0.22538594259625711</v>
      </c>
      <c r="BG65" s="98">
        <f t="shared" si="190"/>
        <v>0.22221807572884009</v>
      </c>
      <c r="BH65" s="98">
        <f t="shared" si="190"/>
        <v>0.21869346454461902</v>
      </c>
      <c r="BI65" s="98">
        <f t="shared" si="190"/>
        <v>0.21534649457334304</v>
      </c>
      <c r="BJ65" s="98">
        <f t="shared" si="190"/>
        <v>0.21193460736153161</v>
      </c>
      <c r="BK65" s="98">
        <f t="shared" si="190"/>
        <v>0.20833066083109789</v>
      </c>
      <c r="BL65" s="168">
        <f t="shared" si="190"/>
        <v>0.20450687393133618</v>
      </c>
      <c r="BM65" s="147">
        <f t="shared" si="190"/>
        <v>0.20055961813492884</v>
      </c>
      <c r="BN65" s="98">
        <f t="shared" si="190"/>
        <v>0.19674198171569759</v>
      </c>
      <c r="BO65" s="98">
        <f t="shared" si="190"/>
        <v>0.19623579989919349</v>
      </c>
      <c r="BP65" s="98">
        <f t="shared" si="190"/>
        <v>0.19514991065695519</v>
      </c>
      <c r="BQ65" s="98">
        <f t="shared" si="190"/>
        <v>0.19360062545331175</v>
      </c>
      <c r="BR65" s="98">
        <f t="shared" si="190"/>
        <v>0.19168421480904466</v>
      </c>
      <c r="BS65" s="98">
        <f t="shared" si="190"/>
        <v>0.18948434807148656</v>
      </c>
      <c r="BT65" s="147">
        <f t="shared" si="190"/>
        <v>0.1870865580511214</v>
      </c>
      <c r="BU65" s="98">
        <f t="shared" si="190"/>
        <v>0.18459702081974727</v>
      </c>
      <c r="BV65" s="98">
        <f t="shared" si="190"/>
        <v>0.18216665597047524</v>
      </c>
      <c r="BW65" s="98">
        <f t="shared" ref="BW65:EH65" si="191">BP35*$I$7*BW13</f>
        <v>0.1798066456013985</v>
      </c>
      <c r="BX65" s="98">
        <f t="shared" si="191"/>
        <v>0.17750228619612513</v>
      </c>
      <c r="BY65" s="98">
        <f t="shared" si="191"/>
        <v>0.17525744044099081</v>
      </c>
      <c r="BZ65" s="98">
        <f t="shared" si="191"/>
        <v>0.17308706646981589</v>
      </c>
      <c r="CA65" s="147">
        <f t="shared" si="191"/>
        <v>0.17100971775156548</v>
      </c>
      <c r="CB65" s="98">
        <f t="shared" si="191"/>
        <v>0.16903922299146817</v>
      </c>
      <c r="CC65" s="98">
        <f t="shared" si="191"/>
        <v>0.16717594921407763</v>
      </c>
      <c r="CD65" s="98">
        <f t="shared" si="191"/>
        <v>0.16520988650410595</v>
      </c>
      <c r="CE65" s="98">
        <f t="shared" si="191"/>
        <v>0.16318328106207444</v>
      </c>
      <c r="CF65" s="98">
        <f t="shared" si="191"/>
        <v>0.16113533359871821</v>
      </c>
      <c r="CG65" s="98">
        <f t="shared" si="191"/>
        <v>0.15910233869164972</v>
      </c>
      <c r="CH65" s="147">
        <f t="shared" si="191"/>
        <v>0.15711678358015466</v>
      </c>
      <c r="CI65" s="98">
        <f t="shared" si="191"/>
        <v>0.15520437582292243</v>
      </c>
      <c r="CJ65" s="98">
        <f t="shared" si="191"/>
        <v>0.15337817104641127</v>
      </c>
      <c r="CK65" s="98">
        <f t="shared" si="191"/>
        <v>0.1515579840352583</v>
      </c>
      <c r="CL65" s="98">
        <f t="shared" si="191"/>
        <v>0.14974387868012268</v>
      </c>
      <c r="CM65" s="98">
        <f t="shared" si="191"/>
        <v>0.14793795875041688</v>
      </c>
      <c r="CN65" s="98">
        <f t="shared" si="191"/>
        <v>0.14614337025415708</v>
      </c>
      <c r="CO65" s="147">
        <f t="shared" si="191"/>
        <v>0.14436355682298468</v>
      </c>
      <c r="CP65" s="98">
        <f t="shared" si="191"/>
        <v>0.14260156888518916</v>
      </c>
      <c r="CQ65" s="98">
        <f t="shared" si="191"/>
        <v>0.14085917488596755</v>
      </c>
      <c r="CR65" s="98">
        <f t="shared" si="191"/>
        <v>0.13913544311310228</v>
      </c>
      <c r="CS65" s="98">
        <f t="shared" si="191"/>
        <v>0.13743640136871474</v>
      </c>
      <c r="CT65" s="98">
        <f t="shared" si="191"/>
        <v>0.13576553943500824</v>
      </c>
      <c r="CU65" s="98">
        <f t="shared" si="191"/>
        <v>0.13412371084209301</v>
      </c>
      <c r="CV65" s="147">
        <f t="shared" si="191"/>
        <v>0.13250916454272624</v>
      </c>
      <c r="CW65" s="98">
        <f t="shared" si="191"/>
        <v>0.13091775387250223</v>
      </c>
      <c r="CX65" s="98">
        <f t="shared" si="191"/>
        <v>0.12934348963773432</v>
      </c>
      <c r="CY65" s="98">
        <f t="shared" si="191"/>
        <v>0.1277796251370602</v>
      </c>
      <c r="CZ65" s="98">
        <f t="shared" si="191"/>
        <v>0.12622997701198352</v>
      </c>
      <c r="DA65" s="98">
        <f t="shared" si="191"/>
        <v>0.12469787057798401</v>
      </c>
      <c r="DB65" s="98">
        <f t="shared" si="191"/>
        <v>0.12318582856742777</v>
      </c>
      <c r="DC65" s="98">
        <f t="shared" si="191"/>
        <v>0.12169532037823957</v>
      </c>
      <c r="DD65" s="147">
        <f t="shared" si="191"/>
        <v>0.12022659258121107</v>
      </c>
      <c r="DE65" s="98">
        <f t="shared" si="191"/>
        <v>0.11877864596071389</v>
      </c>
      <c r="DF65" s="98">
        <f t="shared" si="191"/>
        <v>0.11734947851788508</v>
      </c>
      <c r="DG65" s="98">
        <f t="shared" si="191"/>
        <v>0.11593868178579581</v>
      </c>
      <c r="DH65" s="98">
        <f t="shared" si="191"/>
        <v>0.11454577150122217</v>
      </c>
      <c r="DI65" s="98">
        <f t="shared" si="191"/>
        <v>0.11317026703741076</v>
      </c>
      <c r="DJ65" s="98">
        <f t="shared" si="191"/>
        <v>0.11181177219103307</v>
      </c>
      <c r="DK65" s="147">
        <f t="shared" si="191"/>
        <v>0.1104700484060923</v>
      </c>
      <c r="DL65" s="98">
        <f t="shared" si="191"/>
        <v>0.10914507542372595</v>
      </c>
      <c r="DM65" s="98">
        <f t="shared" si="191"/>
        <v>0.10783709569141224</v>
      </c>
      <c r="DN65" s="98">
        <f t="shared" si="191"/>
        <v>0.10654664578915286</v>
      </c>
      <c r="DO65" s="98">
        <f t="shared" si="191"/>
        <v>0.10527381740061574</v>
      </c>
      <c r="DP65" s="98">
        <f t="shared" si="191"/>
        <v>0.10401834646816761</v>
      </c>
      <c r="DQ65" s="98">
        <f t="shared" si="191"/>
        <v>0.10277973399972293</v>
      </c>
      <c r="DR65" s="98">
        <f t="shared" si="191"/>
        <v>0.1015573909063288</v>
      </c>
      <c r="DS65" s="98">
        <f t="shared" si="191"/>
        <v>0.10035079593178746</v>
      </c>
      <c r="DT65" s="98">
        <f t="shared" si="191"/>
        <v>9.9159646685032923E-2</v>
      </c>
      <c r="DU65" s="98">
        <f t="shared" si="191"/>
        <v>9.7983970724441483E-2</v>
      </c>
      <c r="DV65" s="98">
        <f t="shared" si="191"/>
        <v>9.6823773852805786E-2</v>
      </c>
      <c r="DW65" s="98">
        <f t="shared" si="191"/>
        <v>9.5679017592074048E-2</v>
      </c>
      <c r="DX65" s="98">
        <f t="shared" si="191"/>
        <v>9.4549607332569466E-2</v>
      </c>
      <c r="DY65" s="98">
        <f t="shared" si="191"/>
        <v>9.343539249415117E-2</v>
      </c>
      <c r="DZ65" s="98">
        <f t="shared" si="191"/>
        <v>9.2336179364219159E-2</v>
      </c>
      <c r="EA65" s="98">
        <f t="shared" si="191"/>
        <v>9.1251754876465474E-2</v>
      </c>
      <c r="EB65" s="98">
        <f t="shared" si="191"/>
        <v>9.0181914874982783E-2</v>
      </c>
      <c r="EC65" s="98">
        <f t="shared" si="191"/>
        <v>8.912643147712028E-2</v>
      </c>
      <c r="ED65" s="98">
        <f t="shared" si="191"/>
        <v>8.8085082970773471E-2</v>
      </c>
      <c r="EE65" s="98">
        <f t="shared" si="191"/>
        <v>8.7057673686454437E-2</v>
      </c>
      <c r="EF65" s="98">
        <f t="shared" si="191"/>
        <v>8.6044042648671729E-2</v>
      </c>
      <c r="EG65" s="98">
        <f t="shared" si="191"/>
        <v>8.504406067872862E-2</v>
      </c>
      <c r="EH65" s="98">
        <f t="shared" si="191"/>
        <v>8.4057616542130204E-2</v>
      </c>
      <c r="EI65" s="98">
        <f t="shared" ref="EI65:FY65" si="192">EB35*$I$7*EI13</f>
        <v>8.3084593993125941E-2</v>
      </c>
      <c r="EJ65" s="98">
        <f t="shared" si="192"/>
        <v>8.2124843077872448E-2</v>
      </c>
      <c r="EK65" s="98">
        <f t="shared" si="192"/>
        <v>8.1178190682078599E-2</v>
      </c>
      <c r="EL65" s="98">
        <f t="shared" si="192"/>
        <v>8.0244453061970172E-2</v>
      </c>
      <c r="EM65" s="98">
        <f t="shared" si="192"/>
        <v>7.9323447910870246E-2</v>
      </c>
      <c r="EN65" s="98">
        <f t="shared" si="192"/>
        <v>7.8415003510588555E-2</v>
      </c>
      <c r="EO65" s="98">
        <f t="shared" si="192"/>
        <v>7.7518962723695961E-2</v>
      </c>
      <c r="EP65" s="98">
        <f t="shared" si="192"/>
        <v>7.6635180268190134E-2</v>
      </c>
      <c r="EQ65" s="98">
        <f t="shared" si="192"/>
        <v>7.5763513166971885E-2</v>
      </c>
      <c r="ER65" s="98">
        <f t="shared" si="192"/>
        <v>7.4903819917271061E-2</v>
      </c>
      <c r="ES65" s="98">
        <f t="shared" si="192"/>
        <v>7.4055959167960789E-2</v>
      </c>
      <c r="ET65" s="98">
        <f t="shared" si="192"/>
        <v>7.3219788485266404E-2</v>
      </c>
      <c r="EU65" s="98">
        <f t="shared" si="192"/>
        <v>7.2395163608405255E-2</v>
      </c>
      <c r="EV65" s="98">
        <f t="shared" si="192"/>
        <v>7.1581938377183019E-2</v>
      </c>
      <c r="EW65" s="98">
        <f t="shared" si="192"/>
        <v>7.0779965314430177E-2</v>
      </c>
      <c r="EX65" s="98">
        <f t="shared" si="192"/>
        <v>6.9989096749120058E-2</v>
      </c>
      <c r="EY65" s="98">
        <f t="shared" si="192"/>
        <v>6.9209187866200603E-2</v>
      </c>
      <c r="EZ65" s="98">
        <f t="shared" si="192"/>
        <v>6.8440098227288193E-2</v>
      </c>
      <c r="FA65" s="98">
        <f t="shared" si="192"/>
        <v>6.768169183519121E-2</v>
      </c>
      <c r="FB65" s="98">
        <f t="shared" si="192"/>
        <v>6.693383606317517E-2</v>
      </c>
      <c r="FC65" s="98">
        <f t="shared" si="192"/>
        <v>6.6196399979305653E-2</v>
      </c>
      <c r="FD65" s="98">
        <f t="shared" si="192"/>
        <v>6.546925274819175E-2</v>
      </c>
      <c r="FE65" s="98">
        <f t="shared" si="192"/>
        <v>6.475226284862072E-2</v>
      </c>
      <c r="FF65" s="98">
        <f t="shared" si="192"/>
        <v>6.4045298758410238E-2</v>
      </c>
      <c r="FG65" s="98">
        <f t="shared" si="192"/>
        <v>6.3348229698126174E-2</v>
      </c>
      <c r="FH65" s="98">
        <f t="shared" si="192"/>
        <v>6.2660926279356349E-2</v>
      </c>
      <c r="FI65" s="98">
        <f t="shared" si="192"/>
        <v>6.1983260933124798E-2</v>
      </c>
      <c r="FJ65" s="98">
        <f t="shared" si="192"/>
        <v>6.13151080586926E-2</v>
      </c>
      <c r="FK65" s="98">
        <f t="shared" si="192"/>
        <v>6.0656343926185755E-2</v>
      </c>
      <c r="FL65" s="98">
        <f t="shared" si="192"/>
        <v>6.0006846469246686E-2</v>
      </c>
      <c r="FM65" s="98">
        <f t="shared" si="192"/>
        <v>5.9366495180964325E-2</v>
      </c>
      <c r="FN65" s="98">
        <f t="shared" si="192"/>
        <v>5.873517088827817E-2</v>
      </c>
      <c r="FO65" s="98">
        <f t="shared" si="192"/>
        <v>5.8112755524017498E-2</v>
      </c>
      <c r="FP65" s="98">
        <f t="shared" si="192"/>
        <v>5.7499131982624956E-2</v>
      </c>
      <c r="FQ65" s="98">
        <f t="shared" si="192"/>
        <v>5.6894184103172728E-2</v>
      </c>
      <c r="FR65" s="98">
        <f t="shared" si="192"/>
        <v>5.629779677829861E-2</v>
      </c>
      <c r="FS65" s="98">
        <f t="shared" si="192"/>
        <v>5.5709856146037927E-2</v>
      </c>
      <c r="FT65" s="98">
        <f t="shared" si="192"/>
        <v>5.513024978776021E-2</v>
      </c>
      <c r="FU65" s="98">
        <f t="shared" si="192"/>
        <v>5.4558866794378165E-2</v>
      </c>
      <c r="FV65" s="98">
        <f t="shared" si="192"/>
        <v>5.3995597724634525E-2</v>
      </c>
      <c r="FW65" s="98">
        <f t="shared" si="192"/>
        <v>5.3440334498428783E-2</v>
      </c>
      <c r="FX65" s="98">
        <f t="shared" si="192"/>
        <v>5.2892970276045753E-2</v>
      </c>
      <c r="FY65" s="98">
        <f t="shared" si="192"/>
        <v>5.2353399368595642E-2</v>
      </c>
      <c r="GA65" s="98" t="s">
        <v>122</v>
      </c>
    </row>
    <row r="66" spans="1:183" x14ac:dyDescent="0.25">
      <c r="A66" t="s">
        <v>77</v>
      </c>
      <c r="B66" s="60"/>
      <c r="C66" s="112">
        <f t="shared" si="178"/>
        <v>0.10522521122956666</v>
      </c>
      <c r="D66" s="112">
        <f t="shared" si="178"/>
        <v>0.13889727882302799</v>
      </c>
      <c r="E66" s="112">
        <f t="shared" si="178"/>
        <v>0.18334440804639696</v>
      </c>
      <c r="F66" s="112">
        <f t="shared" si="178"/>
        <v>0.24201461862124399</v>
      </c>
      <c r="G66" s="112">
        <f t="shared" si="178"/>
        <v>0.31945929658004207</v>
      </c>
      <c r="H66" s="112">
        <f>I66/(1+$V$6)</f>
        <v>0.42168627148565557</v>
      </c>
      <c r="I66" s="104">
        <f>V11*AN8</f>
        <v>0.55662587836106536</v>
      </c>
      <c r="J66" s="83">
        <f t="shared" ref="J66:BU66" si="193">I66-C67+J67</f>
        <v>0.54766174453489402</v>
      </c>
      <c r="K66" s="83">
        <f t="shared" si="193"/>
        <v>0.53582908788434791</v>
      </c>
      <c r="L66" s="83">
        <f t="shared" si="193"/>
        <v>0.52020998110562688</v>
      </c>
      <c r="M66" s="83">
        <f t="shared" si="193"/>
        <v>0.49959276015771525</v>
      </c>
      <c r="N66" s="83">
        <f t="shared" si="193"/>
        <v>0.47237802850647187</v>
      </c>
      <c r="O66" s="83">
        <f t="shared" si="193"/>
        <v>0.43645458272683052</v>
      </c>
      <c r="P66" s="105">
        <f t="shared" si="193"/>
        <v>0.38903563429770405</v>
      </c>
      <c r="Q66" s="83">
        <f t="shared" si="193"/>
        <v>0.54578152973125771</v>
      </c>
      <c r="R66" s="83">
        <f t="shared" si="193"/>
        <v>0.67643811406514653</v>
      </c>
      <c r="S66" s="83">
        <f t="shared" si="193"/>
        <v>0.84890480538587987</v>
      </c>
      <c r="T66" s="83">
        <f t="shared" si="193"/>
        <v>1.0765608379292477</v>
      </c>
      <c r="U66" s="83">
        <f t="shared" si="193"/>
        <v>1.3770668008864935</v>
      </c>
      <c r="V66" s="83">
        <f t="shared" si="193"/>
        <v>1.773734671990058</v>
      </c>
      <c r="W66" s="83">
        <f t="shared" si="193"/>
        <v>2.2973362618467625</v>
      </c>
      <c r="X66" s="83">
        <f t="shared" si="193"/>
        <v>2.5412238191635694</v>
      </c>
      <c r="Y66" s="83">
        <f t="shared" si="193"/>
        <v>2.9202525493517877</v>
      </c>
      <c r="Z66" s="83">
        <f t="shared" si="193"/>
        <v>3.4014003200651364</v>
      </c>
      <c r="AA66" s="83">
        <f t="shared" si="193"/>
        <v>4.0173120322461688</v>
      </c>
      <c r="AB66" s="83">
        <f t="shared" si="193"/>
        <v>4.8110549566833045</v>
      </c>
      <c r="AC66" s="83">
        <f t="shared" si="193"/>
        <v>5.8394363300153955</v>
      </c>
      <c r="AD66" s="83">
        <f t="shared" si="193"/>
        <v>7.177369633441181</v>
      </c>
      <c r="AE66" s="83">
        <f t="shared" si="193"/>
        <v>7.5835102249552371</v>
      </c>
      <c r="AF66" s="83">
        <f t="shared" si="193"/>
        <v>7.9045444792432518</v>
      </c>
      <c r="AG66" s="83">
        <f t="shared" si="193"/>
        <v>8.110293368335368</v>
      </c>
      <c r="AH66" s="83">
        <f t="shared" si="193"/>
        <v>8.1609251778251686</v>
      </c>
      <c r="AI66" s="83">
        <f t="shared" si="193"/>
        <v>8.0038697024189371</v>
      </c>
      <c r="AJ66" s="161">
        <f t="shared" si="193"/>
        <v>7.5697474615325353</v>
      </c>
      <c r="AK66" s="105">
        <f t="shared" si="193"/>
        <v>6.3848977412624723</v>
      </c>
      <c r="AL66" s="83">
        <f t="shared" si="193"/>
        <v>6.0306914083994831</v>
      </c>
      <c r="AM66" s="83">
        <f t="shared" si="193"/>
        <v>5.6919528480351156</v>
      </c>
      <c r="AN66" s="83">
        <f t="shared" si="193"/>
        <v>5.356396861176167</v>
      </c>
      <c r="AO66" s="83">
        <f t="shared" si="193"/>
        <v>5.0092482534916076</v>
      </c>
      <c r="AP66" s="83">
        <f t="shared" si="193"/>
        <v>4.6308097746937289</v>
      </c>
      <c r="AQ66" s="161">
        <f t="shared" si="193"/>
        <v>4.1949033816119083</v>
      </c>
      <c r="AR66" s="105">
        <f t="shared" si="193"/>
        <v>4.0489260641958085</v>
      </c>
      <c r="AS66" s="83">
        <f t="shared" si="193"/>
        <v>4.1248342726440193</v>
      </c>
      <c r="AT66" s="83">
        <f t="shared" si="193"/>
        <v>4.1494730420166519</v>
      </c>
      <c r="AU66" s="83">
        <f t="shared" si="193"/>
        <v>4.1322123011337544</v>
      </c>
      <c r="AV66" s="83">
        <f t="shared" si="193"/>
        <v>4.080553286231777</v>
      </c>
      <c r="AW66" s="83">
        <f t="shared" si="193"/>
        <v>4.002816033827103</v>
      </c>
      <c r="AX66" s="161">
        <f t="shared" si="193"/>
        <v>3.9083795682473301</v>
      </c>
      <c r="AY66" s="105">
        <f t="shared" si="193"/>
        <v>3.8079989193138095</v>
      </c>
      <c r="AZ66" s="83">
        <f t="shared" si="193"/>
        <v>3.7182439985039393</v>
      </c>
      <c r="BA66" s="83">
        <f t="shared" si="193"/>
        <v>3.6449894116248283</v>
      </c>
      <c r="BB66" s="83">
        <f t="shared" si="193"/>
        <v>3.580747356504546</v>
      </c>
      <c r="BC66" s="83">
        <f t="shared" si="193"/>
        <v>3.5210173899419637</v>
      </c>
      <c r="BD66" s="83">
        <f t="shared" si="193"/>
        <v>3.4631995741874602</v>
      </c>
      <c r="BE66" s="161">
        <f t="shared" si="193"/>
        <v>3.4070625762243445</v>
      </c>
      <c r="BF66" s="105">
        <f t="shared" si="193"/>
        <v>3.3553579726553076</v>
      </c>
      <c r="BG66" s="83">
        <f t="shared" si="193"/>
        <v>3.3601533916093156</v>
      </c>
      <c r="BH66" s="83">
        <f t="shared" si="193"/>
        <v>3.348012372786918</v>
      </c>
      <c r="BI66" s="83">
        <f t="shared" si="193"/>
        <v>3.3231682986198257</v>
      </c>
      <c r="BJ66" s="83">
        <f t="shared" si="193"/>
        <v>3.288723006239735</v>
      </c>
      <c r="BK66" s="83">
        <f t="shared" si="193"/>
        <v>3.2470627913764538</v>
      </c>
      <c r="BL66" s="161">
        <f t="shared" si="193"/>
        <v>3.200067130201707</v>
      </c>
      <c r="BM66" s="105">
        <f t="shared" si="193"/>
        <v>3.1493708528282589</v>
      </c>
      <c r="BN66" s="83">
        <f t="shared" si="193"/>
        <v>3.0966970483271798</v>
      </c>
      <c r="BO66" s="83">
        <f t="shared" si="193"/>
        <v>3.0498285723302563</v>
      </c>
      <c r="BP66" s="83">
        <f t="shared" si="193"/>
        <v>3.0074166109968137</v>
      </c>
      <c r="BQ66" s="83">
        <f t="shared" si="193"/>
        <v>2.968794424527053</v>
      </c>
      <c r="BR66" s="83">
        <f t="shared" si="193"/>
        <v>2.9337155028837456</v>
      </c>
      <c r="BS66" s="83">
        <f t="shared" si="193"/>
        <v>2.9021286016858863</v>
      </c>
      <c r="BT66" s="105">
        <f t="shared" si="193"/>
        <v>2.8739334280967199</v>
      </c>
      <c r="BU66" s="83">
        <f t="shared" si="193"/>
        <v>2.8487092419340718</v>
      </c>
      <c r="BV66" s="83">
        <f t="shared" ref="BV66:EG66" si="194">BU66-BO67+BV67</f>
        <v>2.819740781234926</v>
      </c>
      <c r="BW66" s="83">
        <f t="shared" si="194"/>
        <v>2.7882484878688265</v>
      </c>
      <c r="BX66" s="83">
        <f t="shared" si="194"/>
        <v>2.7552200822549979</v>
      </c>
      <c r="BY66" s="83">
        <f t="shared" si="194"/>
        <v>2.7214774777408892</v>
      </c>
      <c r="BZ66" s="83">
        <f t="shared" si="194"/>
        <v>2.6877178309307093</v>
      </c>
      <c r="CA66" s="105">
        <f t="shared" si="194"/>
        <v>2.6545092247014157</v>
      </c>
      <c r="CB66" s="83">
        <f t="shared" si="194"/>
        <v>2.6222306684605088</v>
      </c>
      <c r="CC66" s="83">
        <f t="shared" si="194"/>
        <v>2.5909431141155848</v>
      </c>
      <c r="CD66" s="83">
        <f t="shared" si="194"/>
        <v>2.5603626065052492</v>
      </c>
      <c r="CE66" s="83">
        <f t="shared" si="194"/>
        <v>2.5303037571990861</v>
      </c>
      <c r="CF66" s="83">
        <f t="shared" si="194"/>
        <v>2.5006413388847673</v>
      </c>
      <c r="CG66" s="83">
        <f t="shared" si="194"/>
        <v>2.4712854678785958</v>
      </c>
      <c r="CH66" s="105">
        <f t="shared" si="194"/>
        <v>2.4421687302595818</v>
      </c>
      <c r="CI66" s="83">
        <f t="shared" si="194"/>
        <v>2.4132426912345486</v>
      </c>
      <c r="CJ66" s="83">
        <f t="shared" si="194"/>
        <v>2.384478415042337</v>
      </c>
      <c r="CK66" s="83">
        <f t="shared" si="194"/>
        <v>2.3560676209869746</v>
      </c>
      <c r="CL66" s="83">
        <f t="shared" si="194"/>
        <v>2.3281243914955976</v>
      </c>
      <c r="CM66" s="83">
        <f t="shared" si="194"/>
        <v>2.3006927642767558</v>
      </c>
      <c r="CN66" s="83">
        <f t="shared" si="194"/>
        <v>2.2737529496458588</v>
      </c>
      <c r="CO66" s="105">
        <f t="shared" si="194"/>
        <v>2.2472286890823234</v>
      </c>
      <c r="CP66" s="83">
        <f t="shared" si="194"/>
        <v>2.2209999189821499</v>
      </c>
      <c r="CQ66" s="83">
        <f t="shared" si="194"/>
        <v>2.194926116757836</v>
      </c>
      <c r="CR66" s="83">
        <f t="shared" si="194"/>
        <v>2.1690464991899021</v>
      </c>
      <c r="CS66" s="83">
        <f t="shared" si="194"/>
        <v>2.1434078343763443</v>
      </c>
      <c r="CT66" s="83">
        <f t="shared" si="194"/>
        <v>2.1180562259739038</v>
      </c>
      <c r="CU66" s="83">
        <f t="shared" si="194"/>
        <v>2.0930303661626901</v>
      </c>
      <c r="CV66" s="105">
        <f t="shared" si="194"/>
        <v>2.0683561616704527</v>
      </c>
      <c r="CW66" s="83">
        <f t="shared" si="194"/>
        <v>2.0440431437244349</v>
      </c>
      <c r="CX66" s="83">
        <f t="shared" si="194"/>
        <v>2.0200839412061953</v>
      </c>
      <c r="CY66" s="83">
        <f t="shared" si="194"/>
        <v>1.9964591508500651</v>
      </c>
      <c r="CZ66" s="83">
        <f t="shared" si="194"/>
        <v>1.9731463637133724</v>
      </c>
      <c r="DA66" s="83">
        <f t="shared" si="194"/>
        <v>1.9501237607026121</v>
      </c>
      <c r="DB66" s="83">
        <f t="shared" si="194"/>
        <v>1.9273734275450083</v>
      </c>
      <c r="DC66" s="83">
        <f t="shared" si="194"/>
        <v>1.9048841925501219</v>
      </c>
      <c r="DD66" s="105">
        <f t="shared" si="194"/>
        <v>1.8826537605577465</v>
      </c>
      <c r="DE66" s="83">
        <f t="shared" si="194"/>
        <v>1.8606897305769223</v>
      </c>
      <c r="DF66" s="83">
        <f t="shared" si="194"/>
        <v>1.8390089768459779</v>
      </c>
      <c r="DG66" s="83">
        <f t="shared" si="194"/>
        <v>1.8176193686444437</v>
      </c>
      <c r="DH66" s="83">
        <f t="shared" si="194"/>
        <v>1.7965208668296566</v>
      </c>
      <c r="DI66" s="83">
        <f t="shared" si="194"/>
        <v>1.7757073594490307</v>
      </c>
      <c r="DJ66" s="83">
        <f t="shared" si="194"/>
        <v>1.755169125995051</v>
      </c>
      <c r="DK66" s="105">
        <f t="shared" si="194"/>
        <v>1.7348957526116322</v>
      </c>
      <c r="DL66" s="83">
        <f t="shared" si="194"/>
        <v>1.7148791678816337</v>
      </c>
      <c r="DM66" s="83">
        <f t="shared" si="194"/>
        <v>1.6951162087246281</v>
      </c>
      <c r="DN66" s="83">
        <f t="shared" si="194"/>
        <v>1.6756054708124322</v>
      </c>
      <c r="DO66" s="83">
        <f t="shared" si="194"/>
        <v>1.656346527792367</v>
      </c>
      <c r="DP66" s="83">
        <f t="shared" si="194"/>
        <v>1.6373392054671938</v>
      </c>
      <c r="DQ66" s="83">
        <f t="shared" si="194"/>
        <v>1.6185829664842657</v>
      </c>
      <c r="DR66" s="83">
        <f t="shared" si="194"/>
        <v>1.6000764636014297</v>
      </c>
      <c r="DS66" s="83">
        <f t="shared" si="194"/>
        <v>1.5818173060301186</v>
      </c>
      <c r="DT66" s="83">
        <f t="shared" si="194"/>
        <v>1.5638020458487798</v>
      </c>
      <c r="DU66" s="83">
        <f t="shared" si="194"/>
        <v>1.5460263103802716</v>
      </c>
      <c r="DV66" s="83">
        <f t="shared" si="194"/>
        <v>1.528485640764111</v>
      </c>
      <c r="DW66" s="83">
        <f t="shared" si="194"/>
        <v>1.511176097175597</v>
      </c>
      <c r="DX66" s="83">
        <f t="shared" si="194"/>
        <v>1.4940945915860371</v>
      </c>
      <c r="DY66" s="83">
        <f t="shared" si="194"/>
        <v>1.4772389272017563</v>
      </c>
      <c r="DZ66" s="83">
        <f t="shared" si="194"/>
        <v>1.4606075472142261</v>
      </c>
      <c r="EA66" s="83">
        <f t="shared" si="194"/>
        <v>1.4441990325113092</v>
      </c>
      <c r="EB66" s="83">
        <f t="shared" si="194"/>
        <v>1.4280114414332064</v>
      </c>
      <c r="EC66" s="83">
        <f t="shared" si="194"/>
        <v>1.4120423360403187</v>
      </c>
      <c r="ED66" s="83">
        <f t="shared" si="194"/>
        <v>1.3962889089867585</v>
      </c>
      <c r="EE66" s="83">
        <f t="shared" si="194"/>
        <v>1.3807481672289941</v>
      </c>
      <c r="EF66" s="83">
        <f t="shared" si="194"/>
        <v>1.365417124200752</v>
      </c>
      <c r="EG66" s="83">
        <f t="shared" si="194"/>
        <v>1.3502929507799173</v>
      </c>
      <c r="EH66" s="83">
        <f t="shared" ref="EH66:FY66" si="195">EG66-EA67+EH67</f>
        <v>1.3353730411455065</v>
      </c>
      <c r="EI66" s="83">
        <f t="shared" si="195"/>
        <v>1.3206549680615922</v>
      </c>
      <c r="EJ66" s="83">
        <f t="shared" si="195"/>
        <v>1.3061364549069225</v>
      </c>
      <c r="EK66" s="83">
        <f t="shared" si="195"/>
        <v>1.2918153132698158</v>
      </c>
      <c r="EL66" s="83">
        <f t="shared" si="195"/>
        <v>1.2776893695409328</v>
      </c>
      <c r="EM66" s="83">
        <f t="shared" si="195"/>
        <v>1.2637564011302491</v>
      </c>
      <c r="EN66" s="83">
        <f t="shared" si="195"/>
        <v>1.2500140984202051</v>
      </c>
      <c r="EO66" s="83">
        <f t="shared" si="195"/>
        <v>1.2364600627191071</v>
      </c>
      <c r="EP66" s="83">
        <f t="shared" si="195"/>
        <v>1.2230918436830571</v>
      </c>
      <c r="EQ66" s="83">
        <f t="shared" si="195"/>
        <v>1.2099070131366936</v>
      </c>
      <c r="ER66" s="83">
        <f t="shared" si="195"/>
        <v>1.1969032136152069</v>
      </c>
      <c r="ES66" s="83">
        <f t="shared" si="195"/>
        <v>1.1840781775910161</v>
      </c>
      <c r="ET66" s="83">
        <f t="shared" si="195"/>
        <v>1.1714297194403824</v>
      </c>
      <c r="EU66" s="83">
        <f t="shared" si="195"/>
        <v>1.158955707875897</v>
      </c>
      <c r="EV66" s="83">
        <f t="shared" si="195"/>
        <v>1.1466540313102187</v>
      </c>
      <c r="EW66" s="83">
        <f t="shared" si="195"/>
        <v>1.1345225714838614</v>
      </c>
      <c r="EX66" s="83">
        <f t="shared" si="195"/>
        <v>1.1225592003383735</v>
      </c>
      <c r="EY66" s="83">
        <f t="shared" si="195"/>
        <v>1.1107617845861841</v>
      </c>
      <c r="EZ66" s="83">
        <f t="shared" si="195"/>
        <v>1.0991281954970973</v>
      </c>
      <c r="FA66" s="83">
        <f t="shared" si="195"/>
        <v>1.0876563205888734</v>
      </c>
      <c r="FB66" s="83">
        <f t="shared" si="195"/>
        <v>1.0763440739422683</v>
      </c>
      <c r="FC66" s="83">
        <f t="shared" si="195"/>
        <v>1.0651894027490989</v>
      </c>
      <c r="FD66" s="83">
        <f t="shared" si="195"/>
        <v>1.0541902892649508</v>
      </c>
      <c r="FE66" s="83">
        <f t="shared" si="195"/>
        <v>1.0433447491393215</v>
      </c>
      <c r="FF66" s="83">
        <f t="shared" si="195"/>
        <v>1.0326508252628726</v>
      </c>
      <c r="FG66" s="83">
        <f t="shared" si="195"/>
        <v>1.0221065803625846</v>
      </c>
      <c r="FH66" s="83">
        <f t="shared" si="195"/>
        <v>1.0117100910379613</v>
      </c>
      <c r="FI66" s="83">
        <f t="shared" si="195"/>
        <v>1.0014594449798935</v>
      </c>
      <c r="FJ66" s="83">
        <f t="shared" si="195"/>
        <v>0.99135274189972278</v>
      </c>
      <c r="FK66" s="83">
        <f t="shared" si="195"/>
        <v>0.98138809739385957</v>
      </c>
      <c r="FL66" s="83">
        <f t="shared" si="195"/>
        <v>0.971563647788795</v>
      </c>
      <c r="FM66" s="83">
        <f t="shared" si="195"/>
        <v>0.96187755317987811</v>
      </c>
      <c r="FN66" s="83">
        <f t="shared" si="195"/>
        <v>0.95232799839218263</v>
      </c>
      <c r="FO66" s="83">
        <f t="shared" si="195"/>
        <v>0.94291319214788094</v>
      </c>
      <c r="FP66" s="83">
        <f t="shared" si="195"/>
        <v>0.93363136513394862</v>
      </c>
      <c r="FQ66" s="83">
        <f t="shared" si="195"/>
        <v>0.92448076784160915</v>
      </c>
      <c r="FR66" s="83">
        <f t="shared" si="195"/>
        <v>0.91545966893722497</v>
      </c>
      <c r="FS66" s="83">
        <f t="shared" si="195"/>
        <v>0.90656635451803014</v>
      </c>
      <c r="FT66" s="83">
        <f t="shared" si="195"/>
        <v>0.89779912798256412</v>
      </c>
      <c r="FU66" s="83">
        <f t="shared" si="195"/>
        <v>0.88915631046050769</v>
      </c>
      <c r="FV66" s="83">
        <f t="shared" si="195"/>
        <v>0.88063624157043285</v>
      </c>
      <c r="FW66" s="83">
        <f t="shared" si="195"/>
        <v>0.87223728020408875</v>
      </c>
      <c r="FX66" s="83">
        <f t="shared" si="195"/>
        <v>0.86395780506472764</v>
      </c>
      <c r="FY66" s="83">
        <f t="shared" si="195"/>
        <v>0.85579621478946621</v>
      </c>
      <c r="GA66" t="s">
        <v>77</v>
      </c>
    </row>
    <row r="67" spans="1:183" s="54" customFormat="1" x14ac:dyDescent="0.25">
      <c r="A67" s="98" t="s">
        <v>123</v>
      </c>
      <c r="B67" s="99"/>
      <c r="C67" s="113">
        <f t="shared" si="178"/>
        <v>2.5509142116258588E-2</v>
      </c>
      <c r="D67" s="114">
        <f t="shared" ref="D67:H67" si="196">D66-C66</f>
        <v>3.3672067593461336E-2</v>
      </c>
      <c r="E67" s="114">
        <f t="shared" si="196"/>
        <v>4.4447129223368964E-2</v>
      </c>
      <c r="F67" s="114">
        <f t="shared" si="196"/>
        <v>5.8670210574847032E-2</v>
      </c>
      <c r="G67" s="114">
        <f t="shared" si="196"/>
        <v>7.7444677958798086E-2</v>
      </c>
      <c r="H67" s="114">
        <f t="shared" si="196"/>
        <v>0.1022269749056135</v>
      </c>
      <c r="I67" s="114">
        <f>I66-H66</f>
        <v>0.13493960687540979</v>
      </c>
      <c r="J67" s="98">
        <f>C37*$I$8*J13</f>
        <v>1.6545008290087228E-2</v>
      </c>
      <c r="K67" s="98">
        <f t="shared" ref="K67:BV67" si="197">D37*$I$8*K13</f>
        <v>2.1839410942915145E-2</v>
      </c>
      <c r="L67" s="98">
        <f t="shared" si="197"/>
        <v>2.8828022444647994E-2</v>
      </c>
      <c r="M67" s="98">
        <f t="shared" si="197"/>
        <v>3.805298962693536E-2</v>
      </c>
      <c r="N67" s="98">
        <f t="shared" si="197"/>
        <v>5.0229946307554688E-2</v>
      </c>
      <c r="O67" s="98">
        <f t="shared" si="197"/>
        <v>6.6303529125972163E-2</v>
      </c>
      <c r="P67" s="147">
        <f t="shared" si="197"/>
        <v>8.7520658446283303E-2</v>
      </c>
      <c r="Q67" s="98">
        <f t="shared" si="197"/>
        <v>0.17329090372364087</v>
      </c>
      <c r="R67" s="98">
        <f t="shared" si="197"/>
        <v>0.15249599527680396</v>
      </c>
      <c r="S67" s="98">
        <f t="shared" si="197"/>
        <v>0.2012947137653813</v>
      </c>
      <c r="T67" s="98">
        <f t="shared" si="197"/>
        <v>0.26570902217030329</v>
      </c>
      <c r="U67" s="98">
        <f t="shared" si="197"/>
        <v>0.35073590926480031</v>
      </c>
      <c r="V67" s="98">
        <f t="shared" si="197"/>
        <v>0.46297140022953659</v>
      </c>
      <c r="W67" s="98">
        <f t="shared" si="197"/>
        <v>0.611122248302988</v>
      </c>
      <c r="X67" s="98">
        <f t="shared" si="197"/>
        <v>0.41717846104044798</v>
      </c>
      <c r="Y67" s="98">
        <f t="shared" si="197"/>
        <v>0.53152472546502239</v>
      </c>
      <c r="Z67" s="98">
        <f t="shared" si="197"/>
        <v>0.6824424844787299</v>
      </c>
      <c r="AA67" s="98">
        <f t="shared" si="197"/>
        <v>0.88162073435133581</v>
      </c>
      <c r="AB67" s="98">
        <f t="shared" si="197"/>
        <v>1.1444788337019356</v>
      </c>
      <c r="AC67" s="98">
        <f t="shared" si="197"/>
        <v>1.4913527735616268</v>
      </c>
      <c r="AD67" s="98">
        <f t="shared" si="197"/>
        <v>1.9490555517287738</v>
      </c>
      <c r="AE67" s="98">
        <f t="shared" si="197"/>
        <v>0.82331905255450488</v>
      </c>
      <c r="AF67" s="98">
        <f t="shared" si="197"/>
        <v>0.85255897975303729</v>
      </c>
      <c r="AG67" s="98">
        <f t="shared" si="197"/>
        <v>0.88819137357084543</v>
      </c>
      <c r="AH67" s="98">
        <f t="shared" si="197"/>
        <v>0.93225254384113598</v>
      </c>
      <c r="AI67" s="98">
        <f t="shared" si="197"/>
        <v>0.98742335829570393</v>
      </c>
      <c r="AJ67" s="168">
        <f t="shared" si="197"/>
        <v>1.0572305326752243</v>
      </c>
      <c r="AK67" s="147">
        <f t="shared" si="197"/>
        <v>0.76420583145871046</v>
      </c>
      <c r="AL67" s="98">
        <f t="shared" si="197"/>
        <v>0.46911271969151519</v>
      </c>
      <c r="AM67" s="98">
        <f t="shared" si="197"/>
        <v>0.51382041938866951</v>
      </c>
      <c r="AN67" s="98">
        <f t="shared" si="197"/>
        <v>0.55263538671189638</v>
      </c>
      <c r="AO67" s="98">
        <f t="shared" si="197"/>
        <v>0.58510393615657663</v>
      </c>
      <c r="AP67" s="98">
        <f t="shared" si="197"/>
        <v>0.60898487949782509</v>
      </c>
      <c r="AQ67" s="168">
        <f t="shared" si="197"/>
        <v>0.62132413959340393</v>
      </c>
      <c r="AR67" s="147">
        <f t="shared" si="197"/>
        <v>0.61822851404261081</v>
      </c>
      <c r="AS67" s="98">
        <f t="shared" si="197"/>
        <v>0.54502092813972569</v>
      </c>
      <c r="AT67" s="98">
        <f t="shared" si="197"/>
        <v>0.53845918876130228</v>
      </c>
      <c r="AU67" s="98">
        <f t="shared" si="197"/>
        <v>0.53537464582899841</v>
      </c>
      <c r="AV67" s="98">
        <f t="shared" si="197"/>
        <v>0.53344492125459919</v>
      </c>
      <c r="AW67" s="98">
        <f t="shared" si="197"/>
        <v>0.53124762709315121</v>
      </c>
      <c r="AX67" s="168">
        <f t="shared" si="197"/>
        <v>0.5268876740136309</v>
      </c>
      <c r="AY67" s="147">
        <f t="shared" si="197"/>
        <v>0.5178478651090902</v>
      </c>
      <c r="AZ67" s="98">
        <f t="shared" si="197"/>
        <v>0.45526600732985528</v>
      </c>
      <c r="BA67" s="98">
        <f t="shared" si="197"/>
        <v>0.46520460188219137</v>
      </c>
      <c r="BB67" s="98">
        <f t="shared" si="197"/>
        <v>0.4711325907087161</v>
      </c>
      <c r="BC67" s="98">
        <f t="shared" si="197"/>
        <v>0.47371495469201652</v>
      </c>
      <c r="BD67" s="98">
        <f t="shared" si="197"/>
        <v>0.47342981133864764</v>
      </c>
      <c r="BE67" s="168">
        <f t="shared" si="197"/>
        <v>0.47075067605051535</v>
      </c>
      <c r="BF67" s="147">
        <f t="shared" si="197"/>
        <v>0.46614326154005326</v>
      </c>
      <c r="BG67" s="98">
        <f t="shared" si="197"/>
        <v>0.46006142628386326</v>
      </c>
      <c r="BH67" s="98">
        <f t="shared" si="197"/>
        <v>0.45306358305979383</v>
      </c>
      <c r="BI67" s="98">
        <f t="shared" si="197"/>
        <v>0.44628851654162366</v>
      </c>
      <c r="BJ67" s="98">
        <f t="shared" si="197"/>
        <v>0.4392696623119256</v>
      </c>
      <c r="BK67" s="98">
        <f t="shared" si="197"/>
        <v>0.43176959647536667</v>
      </c>
      <c r="BL67" s="168">
        <f t="shared" si="197"/>
        <v>0.42375501487576855</v>
      </c>
      <c r="BM67" s="147">
        <f t="shared" si="197"/>
        <v>0.41544698416660547</v>
      </c>
      <c r="BN67" s="98">
        <f t="shared" si="197"/>
        <v>0.40738762178278443</v>
      </c>
      <c r="BO67" s="98">
        <f t="shared" si="197"/>
        <v>0.40619510706287038</v>
      </c>
      <c r="BP67" s="98">
        <f t="shared" si="197"/>
        <v>0.40387655520818105</v>
      </c>
      <c r="BQ67" s="98">
        <f t="shared" si="197"/>
        <v>0.40064747584216481</v>
      </c>
      <c r="BR67" s="98">
        <f t="shared" si="197"/>
        <v>0.39669067483205916</v>
      </c>
      <c r="BS67" s="98">
        <f t="shared" si="197"/>
        <v>0.39216811367790921</v>
      </c>
      <c r="BT67" s="147">
        <f t="shared" si="197"/>
        <v>0.38725181057743918</v>
      </c>
      <c r="BU67" s="98">
        <f t="shared" si="197"/>
        <v>0.38216343562013622</v>
      </c>
      <c r="BV67" s="98">
        <f t="shared" si="197"/>
        <v>0.37722664636372483</v>
      </c>
      <c r="BW67" s="98">
        <f t="shared" ref="BW67:EH67" si="198">BP37*$I$8*BW13</f>
        <v>0.37238426184208162</v>
      </c>
      <c r="BX67" s="98">
        <f t="shared" si="198"/>
        <v>0.3676190702283364</v>
      </c>
      <c r="BY67" s="98">
        <f t="shared" si="198"/>
        <v>0.36294807031795057</v>
      </c>
      <c r="BZ67" s="98">
        <f t="shared" si="198"/>
        <v>0.35840846686772915</v>
      </c>
      <c r="CA67" s="147">
        <f t="shared" si="198"/>
        <v>0.35404320434814535</v>
      </c>
      <c r="CB67" s="98">
        <f t="shared" si="198"/>
        <v>0.34988487937922935</v>
      </c>
      <c r="CC67" s="98">
        <f t="shared" si="198"/>
        <v>0.3459390920188008</v>
      </c>
      <c r="CD67" s="98">
        <f t="shared" si="198"/>
        <v>0.3418037542317458</v>
      </c>
      <c r="CE67" s="98">
        <f t="shared" si="198"/>
        <v>0.3375602209221733</v>
      </c>
      <c r="CF67" s="98">
        <f t="shared" si="198"/>
        <v>0.33328565200363175</v>
      </c>
      <c r="CG67" s="98">
        <f t="shared" si="198"/>
        <v>0.32905259586155766</v>
      </c>
      <c r="CH67" s="147">
        <f t="shared" si="198"/>
        <v>0.32492646672913145</v>
      </c>
      <c r="CI67" s="98">
        <f t="shared" si="198"/>
        <v>0.32095884035419592</v>
      </c>
      <c r="CJ67" s="98">
        <f t="shared" si="198"/>
        <v>0.3171748158265888</v>
      </c>
      <c r="CK67" s="98">
        <f t="shared" si="198"/>
        <v>0.31339296017638363</v>
      </c>
      <c r="CL67" s="98">
        <f t="shared" si="198"/>
        <v>0.30961699143079618</v>
      </c>
      <c r="CM67" s="98">
        <f t="shared" si="198"/>
        <v>0.3058540247847899</v>
      </c>
      <c r="CN67" s="98">
        <f t="shared" si="198"/>
        <v>0.30211278123066082</v>
      </c>
      <c r="CO67" s="147">
        <f t="shared" si="198"/>
        <v>0.29840220616559621</v>
      </c>
      <c r="CP67" s="98">
        <f t="shared" si="198"/>
        <v>0.29473007025402209</v>
      </c>
      <c r="CQ67" s="98">
        <f t="shared" si="198"/>
        <v>0.29110101360227481</v>
      </c>
      <c r="CR67" s="98">
        <f t="shared" si="198"/>
        <v>0.28751334260844991</v>
      </c>
      <c r="CS67" s="98">
        <f t="shared" si="198"/>
        <v>0.28397832661723849</v>
      </c>
      <c r="CT67" s="98">
        <f t="shared" si="198"/>
        <v>0.28050241638234924</v>
      </c>
      <c r="CU67" s="98">
        <f t="shared" si="198"/>
        <v>0.27708692141944713</v>
      </c>
      <c r="CV67" s="147">
        <f t="shared" si="198"/>
        <v>0.27372800167335892</v>
      </c>
      <c r="CW67" s="98">
        <f t="shared" si="198"/>
        <v>0.27041705230800434</v>
      </c>
      <c r="CX67" s="98">
        <f t="shared" si="198"/>
        <v>0.26714181108403506</v>
      </c>
      <c r="CY67" s="98">
        <f t="shared" si="198"/>
        <v>0.26388855225231983</v>
      </c>
      <c r="CZ67" s="98">
        <f t="shared" si="198"/>
        <v>0.26066553948054572</v>
      </c>
      <c r="DA67" s="98">
        <f t="shared" si="198"/>
        <v>0.25747981337158887</v>
      </c>
      <c r="DB67" s="98">
        <f t="shared" si="198"/>
        <v>0.25433658826184335</v>
      </c>
      <c r="DC67" s="98">
        <f t="shared" si="198"/>
        <v>0.2512387666784725</v>
      </c>
      <c r="DD67" s="147">
        <f t="shared" si="198"/>
        <v>0.24818662031562899</v>
      </c>
      <c r="DE67" s="98">
        <f t="shared" si="198"/>
        <v>0.24517778110321092</v>
      </c>
      <c r="DF67" s="98">
        <f t="shared" si="198"/>
        <v>0.24220779852137531</v>
      </c>
      <c r="DG67" s="98">
        <f t="shared" si="198"/>
        <v>0.23927593127901164</v>
      </c>
      <c r="DH67" s="98">
        <f t="shared" si="198"/>
        <v>0.23638131155680198</v>
      </c>
      <c r="DI67" s="98">
        <f t="shared" si="198"/>
        <v>0.23352308088121737</v>
      </c>
      <c r="DJ67" s="98">
        <f t="shared" si="198"/>
        <v>0.23070053322449299</v>
      </c>
      <c r="DK67" s="147">
        <f t="shared" si="198"/>
        <v>0.22791324693220996</v>
      </c>
      <c r="DL67" s="98">
        <f t="shared" si="198"/>
        <v>0.22516119637321241</v>
      </c>
      <c r="DM67" s="98">
        <f t="shared" si="198"/>
        <v>0.22244483936436957</v>
      </c>
      <c r="DN67" s="98">
        <f t="shared" si="198"/>
        <v>0.21976519336681574</v>
      </c>
      <c r="DO67" s="98">
        <f t="shared" si="198"/>
        <v>0.21712236853673672</v>
      </c>
      <c r="DP67" s="98">
        <f t="shared" si="198"/>
        <v>0.21451575855604424</v>
      </c>
      <c r="DQ67" s="98">
        <f t="shared" si="198"/>
        <v>0.21194429424156475</v>
      </c>
      <c r="DR67" s="98">
        <f t="shared" si="198"/>
        <v>0.20940674404937404</v>
      </c>
      <c r="DS67" s="98">
        <f t="shared" si="198"/>
        <v>0.20690203880190122</v>
      </c>
      <c r="DT67" s="98">
        <f t="shared" si="198"/>
        <v>0.20442957918303095</v>
      </c>
      <c r="DU67" s="98">
        <f t="shared" si="198"/>
        <v>0.20198945789830741</v>
      </c>
      <c r="DV67" s="98">
        <f t="shared" si="198"/>
        <v>0.19958169892057617</v>
      </c>
      <c r="DW67" s="98">
        <f t="shared" si="198"/>
        <v>0.19720621496753013</v>
      </c>
      <c r="DX67" s="98">
        <f t="shared" si="198"/>
        <v>0.19486278865200499</v>
      </c>
      <c r="DY67" s="98">
        <f t="shared" si="198"/>
        <v>0.19255107966509333</v>
      </c>
      <c r="DZ67" s="98">
        <f t="shared" si="198"/>
        <v>0.19027065881437097</v>
      </c>
      <c r="EA67" s="98">
        <f t="shared" si="198"/>
        <v>0.18802106448011385</v>
      </c>
      <c r="EB67" s="98">
        <f t="shared" si="198"/>
        <v>0.18580186682020458</v>
      </c>
      <c r="EC67" s="98">
        <f t="shared" si="198"/>
        <v>0.18361259352768847</v>
      </c>
      <c r="ED67" s="98">
        <f t="shared" si="198"/>
        <v>0.18145278791396996</v>
      </c>
      <c r="EE67" s="98">
        <f t="shared" si="198"/>
        <v>0.17932204689424053</v>
      </c>
      <c r="EF67" s="98">
        <f t="shared" si="198"/>
        <v>0.17722003663685121</v>
      </c>
      <c r="EG67" s="98">
        <f t="shared" si="198"/>
        <v>0.17514648539353636</v>
      </c>
      <c r="EH67" s="98">
        <f t="shared" si="198"/>
        <v>0.17310115484570313</v>
      </c>
      <c r="EI67" s="98">
        <f t="shared" ref="EI67:FY67" si="199">EB37*$I$8*EI13</f>
        <v>0.17108379373629037</v>
      </c>
      <c r="EJ67" s="98">
        <f t="shared" si="199"/>
        <v>0.16909408037301871</v>
      </c>
      <c r="EK67" s="98">
        <f t="shared" si="199"/>
        <v>0.16713164627686336</v>
      </c>
      <c r="EL67" s="98">
        <f t="shared" si="199"/>
        <v>0.16519610316535741</v>
      </c>
      <c r="EM67" s="98">
        <f t="shared" si="199"/>
        <v>0.16328706822616748</v>
      </c>
      <c r="EN67" s="98">
        <f t="shared" si="199"/>
        <v>0.16140418268349221</v>
      </c>
      <c r="EO67" s="98">
        <f t="shared" si="199"/>
        <v>0.15954711914460518</v>
      </c>
      <c r="EP67" s="98">
        <f t="shared" si="199"/>
        <v>0.15771557470024042</v>
      </c>
      <c r="EQ67" s="98">
        <f t="shared" si="199"/>
        <v>0.15590924982665527</v>
      </c>
      <c r="ER67" s="98">
        <f t="shared" si="199"/>
        <v>0.15412784675537666</v>
      </c>
      <c r="ES67" s="98">
        <f t="shared" si="199"/>
        <v>0.15237106714116661</v>
      </c>
      <c r="ET67" s="98">
        <f t="shared" si="199"/>
        <v>0.15063861007553386</v>
      </c>
      <c r="EU67" s="98">
        <f t="shared" si="199"/>
        <v>0.14893017111900683</v>
      </c>
      <c r="EV67" s="98">
        <f t="shared" si="199"/>
        <v>0.14724544257892702</v>
      </c>
      <c r="EW67" s="98">
        <f t="shared" si="199"/>
        <v>0.1455841148738832</v>
      </c>
      <c r="EX67" s="98">
        <f t="shared" si="199"/>
        <v>0.14394587868116746</v>
      </c>
      <c r="EY67" s="98">
        <f t="shared" si="199"/>
        <v>0.14233043100318729</v>
      </c>
      <c r="EZ67" s="98">
        <f t="shared" si="199"/>
        <v>0.14073747805207981</v>
      </c>
      <c r="FA67" s="98">
        <f t="shared" si="199"/>
        <v>0.13916673516731007</v>
      </c>
      <c r="FB67" s="98">
        <f t="shared" si="199"/>
        <v>0.13761792447240173</v>
      </c>
      <c r="FC67" s="98">
        <f t="shared" si="199"/>
        <v>0.13609077138575768</v>
      </c>
      <c r="FD67" s="98">
        <f t="shared" si="199"/>
        <v>0.13458500138973509</v>
      </c>
      <c r="FE67" s="98">
        <f t="shared" si="199"/>
        <v>0.13310033855553804</v>
      </c>
      <c r="FF67" s="98">
        <f t="shared" si="199"/>
        <v>0.13163650712673841</v>
      </c>
      <c r="FG67" s="98">
        <f t="shared" si="199"/>
        <v>0.13019323315179182</v>
      </c>
      <c r="FH67" s="98">
        <f t="shared" si="199"/>
        <v>0.12877024584268668</v>
      </c>
      <c r="FI67" s="98">
        <f t="shared" si="199"/>
        <v>0.12736727841433393</v>
      </c>
      <c r="FJ67" s="98">
        <f t="shared" si="199"/>
        <v>0.12598406830558695</v>
      </c>
      <c r="FK67" s="98">
        <f t="shared" si="199"/>
        <v>0.12462035688387188</v>
      </c>
      <c r="FL67" s="98">
        <f t="shared" si="199"/>
        <v>0.12327588895047342</v>
      </c>
      <c r="FM67" s="98">
        <f t="shared" si="199"/>
        <v>0.12195041251782156</v>
      </c>
      <c r="FN67" s="98">
        <f t="shared" si="199"/>
        <v>0.12064367836409629</v>
      </c>
      <c r="FO67" s="98">
        <f t="shared" si="199"/>
        <v>0.11935543959838502</v>
      </c>
      <c r="FP67" s="98">
        <f t="shared" si="199"/>
        <v>0.11808545140040162</v>
      </c>
      <c r="FQ67" s="98">
        <f t="shared" si="199"/>
        <v>0.11683347101324745</v>
      </c>
      <c r="FR67" s="98">
        <f t="shared" si="199"/>
        <v>0.11559925797948764</v>
      </c>
      <c r="FS67" s="98">
        <f t="shared" si="199"/>
        <v>0.11438257453127866</v>
      </c>
      <c r="FT67" s="98">
        <f t="shared" si="199"/>
        <v>0.11318318598235549</v>
      </c>
      <c r="FU67" s="98">
        <f t="shared" si="199"/>
        <v>0.11200086084203982</v>
      </c>
      <c r="FV67" s="98">
        <f t="shared" si="199"/>
        <v>0.11083537070831022</v>
      </c>
      <c r="FW67" s="98">
        <f t="shared" si="199"/>
        <v>0.10968649003405756</v>
      </c>
      <c r="FX67" s="98">
        <f t="shared" si="199"/>
        <v>0.10855399587388638</v>
      </c>
      <c r="FY67" s="98">
        <f t="shared" si="199"/>
        <v>0.10743766770422623</v>
      </c>
      <c r="GA67" s="98" t="s">
        <v>123</v>
      </c>
    </row>
    <row r="68" spans="1:183" s="198" customFormat="1" x14ac:dyDescent="0.25">
      <c r="A68" s="198" t="s">
        <v>106</v>
      </c>
      <c r="B68" s="199"/>
      <c r="I68" s="85">
        <f t="shared" ref="I68:BT68" si="200">I46+I54+I61</f>
        <v>6.1529901215013929</v>
      </c>
      <c r="J68" s="85">
        <f t="shared" si="200"/>
        <v>7.8399667191622573</v>
      </c>
      <c r="K68" s="85">
        <f t="shared" si="200"/>
        <v>10.066775828074601</v>
      </c>
      <c r="L68" s="85">
        <f t="shared" si="200"/>
        <v>13.006163851838892</v>
      </c>
      <c r="M68" s="85">
        <f t="shared" si="200"/>
        <v>16.886156043207759</v>
      </c>
      <c r="N68" s="85">
        <f t="shared" si="200"/>
        <v>22.007745735814659</v>
      </c>
      <c r="O68" s="85">
        <f t="shared" si="200"/>
        <v>28.768244130055777</v>
      </c>
      <c r="P68" s="86">
        <f t="shared" si="200"/>
        <v>37.692102010454043</v>
      </c>
      <c r="Q68" s="85">
        <f t="shared" si="200"/>
        <v>49.471594412579755</v>
      </c>
      <c r="R68" s="85">
        <f t="shared" si="200"/>
        <v>65.020524383385691</v>
      </c>
      <c r="S68" s="85">
        <f t="shared" si="200"/>
        <v>85.545111944849552</v>
      </c>
      <c r="T68" s="85">
        <f t="shared" si="200"/>
        <v>112.63756752598184</v>
      </c>
      <c r="U68" s="85">
        <f t="shared" si="200"/>
        <v>148.39960889307645</v>
      </c>
      <c r="V68" s="85">
        <f t="shared" si="200"/>
        <v>195.60550349764134</v>
      </c>
      <c r="W68" s="86">
        <f t="shared" si="200"/>
        <v>257.91728437566701</v>
      </c>
      <c r="X68" s="85">
        <f t="shared" si="200"/>
        <v>265.65786278924054</v>
      </c>
      <c r="Y68" s="85">
        <f t="shared" si="200"/>
        <v>274.97784023020102</v>
      </c>
      <c r="Z68" s="85">
        <f t="shared" si="200"/>
        <v>286.38026174750269</v>
      </c>
      <c r="AA68" s="85">
        <f t="shared" si="200"/>
        <v>300.52744491941496</v>
      </c>
      <c r="AB68" s="85">
        <f t="shared" si="200"/>
        <v>318.29070522324321</v>
      </c>
      <c r="AC68" s="85">
        <f t="shared" si="200"/>
        <v>340.81507969806535</v>
      </c>
      <c r="AD68" s="86">
        <f t="shared" si="200"/>
        <v>369.60317406111926</v>
      </c>
      <c r="AE68" s="85">
        <f t="shared" si="200"/>
        <v>405.31270647464567</v>
      </c>
      <c r="AF68" s="85">
        <f t="shared" si="200"/>
        <v>436.38200004684734</v>
      </c>
      <c r="AG68" s="85">
        <f t="shared" si="200"/>
        <v>462.33750161175664</v>
      </c>
      <c r="AH68" s="85">
        <f t="shared" si="200"/>
        <v>481.36511368957042</v>
      </c>
      <c r="AI68" s="85">
        <f t="shared" si="200"/>
        <v>491.07188717127156</v>
      </c>
      <c r="AJ68" s="164">
        <f t="shared" si="200"/>
        <v>488.30202697060895</v>
      </c>
      <c r="AK68" s="86">
        <f t="shared" si="200"/>
        <v>468.89498487685887</v>
      </c>
      <c r="AL68" s="85">
        <f t="shared" si="200"/>
        <v>462.76215168164669</v>
      </c>
      <c r="AM68" s="85">
        <f t="shared" si="200"/>
        <v>459.62321597087504</v>
      </c>
      <c r="AN68" s="85">
        <f t="shared" si="200"/>
        <v>457.55641899842044</v>
      </c>
      <c r="AO68" s="85">
        <f t="shared" si="200"/>
        <v>455.33401417669791</v>
      </c>
      <c r="AP68" s="85">
        <f t="shared" si="200"/>
        <v>451.31833979351939</v>
      </c>
      <c r="AQ68" s="164">
        <f t="shared" si="200"/>
        <v>443.33202953062232</v>
      </c>
      <c r="AR68" s="86">
        <f t="shared" si="200"/>
        <v>428.48740301893912</v>
      </c>
      <c r="AS68" s="85">
        <f t="shared" si="200"/>
        <v>437.89216242196056</v>
      </c>
      <c r="AT68" s="85">
        <f t="shared" si="200"/>
        <v>443.33407996028672</v>
      </c>
      <c r="AU68" s="85">
        <f t="shared" si="200"/>
        <v>445.48775337868386</v>
      </c>
      <c r="AV68" s="85">
        <f t="shared" si="200"/>
        <v>444.84993129781179</v>
      </c>
      <c r="AW68" s="85">
        <f t="shared" si="200"/>
        <v>441.90364651256436</v>
      </c>
      <c r="AX68" s="164">
        <f t="shared" si="200"/>
        <v>437.13490259695169</v>
      </c>
      <c r="AY68" s="86">
        <f t="shared" si="200"/>
        <v>431.03198135233333</v>
      </c>
      <c r="AZ68" s="85">
        <f t="shared" si="200"/>
        <v>424.16636297035018</v>
      </c>
      <c r="BA68" s="85">
        <f t="shared" si="200"/>
        <v>417.67187059203354</v>
      </c>
      <c r="BB68" s="85">
        <f t="shared" si="200"/>
        <v>411.05910165186941</v>
      </c>
      <c r="BC68" s="85">
        <f t="shared" si="200"/>
        <v>404.0643015237174</v>
      </c>
      <c r="BD68" s="85">
        <f t="shared" si="200"/>
        <v>396.63465014206105</v>
      </c>
      <c r="BE68" s="164">
        <f t="shared" si="200"/>
        <v>388.95940724979039</v>
      </c>
      <c r="BF68" s="86">
        <f t="shared" si="200"/>
        <v>381.53355099663105</v>
      </c>
      <c r="BG68" s="85">
        <f t="shared" si="200"/>
        <v>380.57230277237738</v>
      </c>
      <c r="BH68" s="85">
        <f t="shared" si="200"/>
        <v>378.48084447423133</v>
      </c>
      <c r="BI68" s="85">
        <f t="shared" si="200"/>
        <v>375.48763279190302</v>
      </c>
      <c r="BJ68" s="85">
        <f t="shared" si="200"/>
        <v>371.77928591815237</v>
      </c>
      <c r="BK68" s="85">
        <f t="shared" si="200"/>
        <v>367.51825526881231</v>
      </c>
      <c r="BL68" s="164">
        <f t="shared" si="200"/>
        <v>362.87108228391037</v>
      </c>
      <c r="BM68" s="86">
        <f t="shared" si="200"/>
        <v>358.04511146199684</v>
      </c>
      <c r="BN68" s="85">
        <f t="shared" si="200"/>
        <v>353.33225848976383</v>
      </c>
      <c r="BO68" s="85">
        <f t="shared" si="200"/>
        <v>348.75581858763542</v>
      </c>
      <c r="BP68" s="85">
        <f t="shared" si="200"/>
        <v>344.28453255468469</v>
      </c>
      <c r="BQ68" s="85">
        <f t="shared" si="200"/>
        <v>339.92650751275454</v>
      </c>
      <c r="BR68" s="85">
        <f t="shared" si="200"/>
        <v>335.71136505534452</v>
      </c>
      <c r="BS68" s="85">
        <f t="shared" si="200"/>
        <v>331.67566653176539</v>
      </c>
      <c r="BT68" s="86">
        <f t="shared" si="200"/>
        <v>327.84673201895941</v>
      </c>
      <c r="BU68" s="85">
        <f t="shared" ref="BU68:EF68" si="201">BU46+BU54+BU61</f>
        <v>324.22565046870147</v>
      </c>
      <c r="BV68" s="85">
        <f t="shared" si="201"/>
        <v>320.40431808247098</v>
      </c>
      <c r="BW68" s="85">
        <f t="shared" si="201"/>
        <v>316.46489300961338</v>
      </c>
      <c r="BX68" s="85">
        <f t="shared" si="201"/>
        <v>312.48373933368362</v>
      </c>
      <c r="BY68" s="85">
        <f t="shared" si="201"/>
        <v>308.53165056959426</v>
      </c>
      <c r="BZ68" s="85">
        <f t="shared" si="201"/>
        <v>304.67204515279775</v>
      </c>
      <c r="CA68" s="86">
        <f t="shared" si="201"/>
        <v>300.95511967337677</v>
      </c>
      <c r="CB68" s="85">
        <f t="shared" si="201"/>
        <v>297.40633490183069</v>
      </c>
      <c r="CC68" s="85">
        <f t="shared" si="201"/>
        <v>293.86797711463345</v>
      </c>
      <c r="CD68" s="85">
        <f t="shared" si="201"/>
        <v>290.34038289171326</v>
      </c>
      <c r="CE68" s="85">
        <f t="shared" si="201"/>
        <v>286.82783249187588</v>
      </c>
      <c r="CF68" s="85">
        <f t="shared" si="201"/>
        <v>283.33661562490619</v>
      </c>
      <c r="CG68" s="85">
        <f t="shared" si="201"/>
        <v>279.8735845766268</v>
      </c>
      <c r="CH68" s="86">
        <f t="shared" si="201"/>
        <v>276.44480410729182</v>
      </c>
      <c r="CI68" s="85">
        <f t="shared" si="201"/>
        <v>273.05380464181349</v>
      </c>
      <c r="CJ68" s="85">
        <f t="shared" si="201"/>
        <v>269.69879012993181</v>
      </c>
      <c r="CK68" s="85">
        <f t="shared" si="201"/>
        <v>266.39150494174874</v>
      </c>
      <c r="CL68" s="85">
        <f t="shared" si="201"/>
        <v>263.13875613738134</v>
      </c>
      <c r="CM68" s="85">
        <f t="shared" si="201"/>
        <v>259.94221291098984</v>
      </c>
      <c r="CN68" s="85">
        <f t="shared" si="201"/>
        <v>256.79846270150978</v>
      </c>
      <c r="CO68" s="86">
        <f t="shared" si="201"/>
        <v>253.69941558230531</v>
      </c>
      <c r="CP68" s="85">
        <f t="shared" si="201"/>
        <v>250.63338259703198</v>
      </c>
      <c r="CQ68" s="85">
        <f t="shared" si="201"/>
        <v>247.58719428474834</v>
      </c>
      <c r="CR68" s="85">
        <f t="shared" si="201"/>
        <v>244.5683479482289</v>
      </c>
      <c r="CS68" s="85">
        <f t="shared" si="201"/>
        <v>241.58337012914689</v>
      </c>
      <c r="CT68" s="85">
        <f t="shared" si="201"/>
        <v>238.63720913085942</v>
      </c>
      <c r="CU68" s="85">
        <f t="shared" si="201"/>
        <v>235.73274543818948</v>
      </c>
      <c r="CV68" s="86">
        <f t="shared" si="201"/>
        <v>232.87046102890179</v>
      </c>
      <c r="CW68" s="85">
        <f t="shared" si="201"/>
        <v>230.04839590872859</v>
      </c>
      <c r="CX68" s="85">
        <f t="shared" si="201"/>
        <v>227.26262629884897</v>
      </c>
      <c r="CY68" s="85">
        <f t="shared" si="201"/>
        <v>224.51237409954993</v>
      </c>
      <c r="CZ68" s="85">
        <f t="shared" si="201"/>
        <v>221.79671360944093</v>
      </c>
      <c r="DA68" s="85">
        <f t="shared" si="201"/>
        <v>219.11472542411528</v>
      </c>
      <c r="DB68" s="85">
        <f t="shared" si="201"/>
        <v>216.46565325453895</v>
      </c>
      <c r="DC68" s="85">
        <f t="shared" si="201"/>
        <v>213.84904623573465</v>
      </c>
      <c r="DD68" s="86">
        <f t="shared" si="201"/>
        <v>211.26487700500428</v>
      </c>
      <c r="DE68" s="85">
        <f t="shared" si="201"/>
        <v>208.71362860464464</v>
      </c>
      <c r="DF68" s="85">
        <f t="shared" si="201"/>
        <v>206.19635697900819</v>
      </c>
      <c r="DG68" s="85">
        <f t="shared" si="201"/>
        <v>203.71324789276139</v>
      </c>
      <c r="DH68" s="85">
        <f t="shared" si="201"/>
        <v>201.26379158228792</v>
      </c>
      <c r="DI68" s="85">
        <f t="shared" si="201"/>
        <v>198.84701932135741</v>
      </c>
      <c r="DJ68" s="85">
        <f t="shared" si="201"/>
        <v>196.46178698024909</v>
      </c>
      <c r="DK68" s="86">
        <f t="shared" si="201"/>
        <v>194.10708416002865</v>
      </c>
      <c r="DL68" s="85">
        <f t="shared" si="201"/>
        <v>191.78232974577875</v>
      </c>
      <c r="DM68" s="85">
        <f t="shared" si="201"/>
        <v>189.48758914830705</v>
      </c>
      <c r="DN68" s="85">
        <f t="shared" si="201"/>
        <v>187.22288352301771</v>
      </c>
      <c r="DO68" s="85">
        <f t="shared" si="201"/>
        <v>184.98814591298174</v>
      </c>
      <c r="DP68" s="85">
        <f t="shared" si="201"/>
        <v>182.78319838079292</v>
      </c>
      <c r="DQ68" s="85">
        <f t="shared" si="201"/>
        <v>180.60775273393449</v>
      </c>
      <c r="DR68" s="85">
        <f t="shared" si="201"/>
        <v>178.4614361214376</v>
      </c>
      <c r="DS68" s="85">
        <f t="shared" si="201"/>
        <v>176.34383805617446</v>
      </c>
      <c r="DT68" s="85">
        <f t="shared" si="201"/>
        <v>174.25456613845736</v>
      </c>
      <c r="DU68" s="85">
        <f t="shared" si="201"/>
        <v>172.19318163002146</v>
      </c>
      <c r="DV68" s="85">
        <f t="shared" si="201"/>
        <v>170.1592578012569</v>
      </c>
      <c r="DW68" s="85">
        <f t="shared" si="201"/>
        <v>168.15241869291296</v>
      </c>
      <c r="DX68" s="85">
        <f t="shared" si="201"/>
        <v>166.172355956003</v>
      </c>
      <c r="DY68" s="85">
        <f t="shared" si="201"/>
        <v>164.21882313100141</v>
      </c>
      <c r="DZ68" s="85">
        <f t="shared" si="201"/>
        <v>162.29160852725516</v>
      </c>
      <c r="EA68" s="85">
        <f t="shared" si="201"/>
        <v>160.39049032151041</v>
      </c>
      <c r="EB68" s="85">
        <f t="shared" si="201"/>
        <v>158.51518043399992</v>
      </c>
      <c r="EC68" s="85">
        <f t="shared" si="201"/>
        <v>156.66534529885922</v>
      </c>
      <c r="ED68" s="85">
        <f t="shared" si="201"/>
        <v>154.84063048076197</v>
      </c>
      <c r="EE68" s="85">
        <f t="shared" si="201"/>
        <v>153.04068434211536</v>
      </c>
      <c r="EF68" s="85">
        <f t="shared" si="201"/>
        <v>151.26517596073001</v>
      </c>
      <c r="EG68" s="85">
        <f t="shared" ref="EG68:FY68" si="202">EG46+EG54+EG61</f>
        <v>149.51380290538071</v>
      </c>
      <c r="EH68" s="85">
        <f t="shared" si="202"/>
        <v>147.78628582328122</v>
      </c>
      <c r="EI68" s="85">
        <f t="shared" si="202"/>
        <v>146.08234964157953</v>
      </c>
      <c r="EJ68" s="85">
        <f t="shared" si="202"/>
        <v>144.40172195248323</v>
      </c>
      <c r="EK68" s="85">
        <f t="shared" si="202"/>
        <v>142.74413045140645</v>
      </c>
      <c r="EL68" s="85">
        <f t="shared" si="202"/>
        <v>141.10930055655851</v>
      </c>
      <c r="EM68" s="85">
        <f t="shared" si="202"/>
        <v>139.49695398765459</v>
      </c>
      <c r="EN68" s="85">
        <f t="shared" si="202"/>
        <v>137.90680865178251</v>
      </c>
      <c r="EO68" s="85">
        <f t="shared" si="202"/>
        <v>136.33857979579074</v>
      </c>
      <c r="EP68" s="85">
        <f t="shared" si="202"/>
        <v>134.79198219785908</v>
      </c>
      <c r="EQ68" s="85">
        <f t="shared" si="202"/>
        <v>133.26673613518096</v>
      </c>
      <c r="ER68" s="85">
        <f t="shared" si="202"/>
        <v>131.76257035367058</v>
      </c>
      <c r="ES68" s="85">
        <f t="shared" si="202"/>
        <v>130.27922218572934</v>
      </c>
      <c r="ET68" s="85">
        <f t="shared" si="202"/>
        <v>128.81643544711642</v>
      </c>
      <c r="EU68" s="85">
        <f t="shared" si="202"/>
        <v>127.37395715341317</v>
      </c>
      <c r="EV68" s="85">
        <f t="shared" si="202"/>
        <v>125.95153439343076</v>
      </c>
      <c r="EW68" s="85">
        <f t="shared" si="202"/>
        <v>124.54891280609219</v>
      </c>
      <c r="EX68" s="85">
        <f t="shared" si="202"/>
        <v>123.16583793592393</v>
      </c>
      <c r="EY68" s="85">
        <f t="shared" si="202"/>
        <v>121.8020566995354</v>
      </c>
      <c r="EZ68" s="85">
        <f t="shared" si="202"/>
        <v>120.45731866032534</v>
      </c>
      <c r="FA68" s="85">
        <f t="shared" si="202"/>
        <v>119.13137686815753</v>
      </c>
      <c r="FB68" s="85">
        <f t="shared" si="202"/>
        <v>117.82398814828157</v>
      </c>
      <c r="FC68" s="85">
        <f t="shared" si="202"/>
        <v>116.53491290705449</v>
      </c>
      <c r="FD68" s="85">
        <f t="shared" si="202"/>
        <v>115.26391472374253</v>
      </c>
      <c r="FE68" s="85">
        <f t="shared" si="202"/>
        <v>114.01076014857847</v>
      </c>
      <c r="FF68" s="85">
        <f t="shared" si="202"/>
        <v>112.77521826401781</v>
      </c>
      <c r="FG68" s="85">
        <f t="shared" si="202"/>
        <v>111.55706024207821</v>
      </c>
      <c r="FH68" s="85">
        <f t="shared" si="202"/>
        <v>110.35605906571941</v>
      </c>
      <c r="FI68" s="85">
        <f t="shared" si="202"/>
        <v>109.17198949915665</v>
      </c>
      <c r="FJ68" s="85">
        <f t="shared" si="202"/>
        <v>108.00462830407766</v>
      </c>
      <c r="FK68" s="85">
        <f t="shared" si="202"/>
        <v>106.85375461742991</v>
      </c>
      <c r="FL68" s="85">
        <f t="shared" si="202"/>
        <v>105.71915034059353</v>
      </c>
      <c r="FM68" s="85">
        <f t="shared" si="202"/>
        <v>104.60060026980625</v>
      </c>
      <c r="FN68" s="85">
        <f t="shared" si="202"/>
        <v>103.49789201497575</v>
      </c>
      <c r="FO68" s="85">
        <f t="shared" si="202"/>
        <v>102.41081579145354</v>
      </c>
      <c r="FP68" s="85">
        <f t="shared" si="202"/>
        <v>101.33916418467379</v>
      </c>
      <c r="FQ68" s="85">
        <f t="shared" si="202"/>
        <v>100.28273197649536</v>
      </c>
      <c r="FR68" s="85">
        <f t="shared" si="202"/>
        <v>99.24131608331983</v>
      </c>
      <c r="FS68" s="85">
        <f t="shared" si="202"/>
        <v>98.21471559372452</v>
      </c>
      <c r="FT68" s="85">
        <f t="shared" si="202"/>
        <v>97.202731819339974</v>
      </c>
      <c r="FU68" s="85">
        <f t="shared" si="202"/>
        <v>96.205168349048449</v>
      </c>
      <c r="FV68" s="85">
        <f t="shared" si="202"/>
        <v>95.221831092996609</v>
      </c>
      <c r="FW68" s="85">
        <f t="shared" si="202"/>
        <v>94.252528305467422</v>
      </c>
      <c r="FX68" s="85">
        <f t="shared" si="202"/>
        <v>93.297070581825849</v>
      </c>
      <c r="FY68" s="85">
        <f t="shared" si="202"/>
        <v>92.355270831055307</v>
      </c>
      <c r="GA68" s="198" t="s">
        <v>106</v>
      </c>
    </row>
    <row r="69" spans="1:183" s="217" customFormat="1" x14ac:dyDescent="0.25">
      <c r="A69" s="217" t="s">
        <v>178</v>
      </c>
      <c r="B69" s="218"/>
      <c r="C69" s="219">
        <f t="shared" ref="C69:BN69" si="203">C56+C58+C60+C63+C65+C67</f>
        <v>9.8693084426853248E-2</v>
      </c>
      <c r="D69" s="219">
        <f t="shared" si="203"/>
        <v>0.13027487144344629</v>
      </c>
      <c r="E69" s="219">
        <f t="shared" si="203"/>
        <v>0.17196283030534912</v>
      </c>
      <c r="F69" s="219">
        <f t="shared" si="203"/>
        <v>0.22699093600306083</v>
      </c>
      <c r="G69" s="219">
        <f t="shared" si="203"/>
        <v>0.29962803552404038</v>
      </c>
      <c r="H69" s="219">
        <f t="shared" si="203"/>
        <v>0.39550900689173329</v>
      </c>
      <c r="I69" s="219">
        <f t="shared" si="203"/>
        <v>0.5220718890970879</v>
      </c>
      <c r="J69" s="219">
        <f t="shared" si="203"/>
        <v>0.26815186090433202</v>
      </c>
      <c r="K69" s="219">
        <f t="shared" si="203"/>
        <v>0.35396045639371837</v>
      </c>
      <c r="L69" s="219">
        <f t="shared" si="203"/>
        <v>0.46722780243970824</v>
      </c>
      <c r="M69" s="219">
        <f t="shared" si="203"/>
        <v>0.61674069922041497</v>
      </c>
      <c r="N69" s="219">
        <f t="shared" si="203"/>
        <v>0.81409772297094796</v>
      </c>
      <c r="O69" s="219">
        <f t="shared" si="203"/>
        <v>1.074608994321651</v>
      </c>
      <c r="P69" s="219">
        <f t="shared" si="203"/>
        <v>1.4184838725045794</v>
      </c>
      <c r="Q69" s="219">
        <f t="shared" si="203"/>
        <v>1.8723987117060448</v>
      </c>
      <c r="R69" s="219">
        <f t="shared" si="203"/>
        <v>2.4715662994519798</v>
      </c>
      <c r="S69" s="219">
        <f t="shared" si="203"/>
        <v>3.2624675152766129</v>
      </c>
      <c r="T69" s="219">
        <f t="shared" si="203"/>
        <v>4.3064571201651294</v>
      </c>
      <c r="U69" s="219">
        <f t="shared" si="203"/>
        <v>5.684523398617972</v>
      </c>
      <c r="V69" s="219">
        <f t="shared" si="203"/>
        <v>7.5035708861757211</v>
      </c>
      <c r="W69" s="219">
        <f t="shared" si="203"/>
        <v>9.9047135697519515</v>
      </c>
      <c r="X69" s="219">
        <f t="shared" si="203"/>
        <v>2.5849035713016599</v>
      </c>
      <c r="Y69" s="219">
        <f t="shared" si="203"/>
        <v>3.3011976647564971</v>
      </c>
      <c r="Z69" s="219">
        <f t="shared" si="203"/>
        <v>4.2464722664891053</v>
      </c>
      <c r="AA69" s="219">
        <f t="shared" si="203"/>
        <v>5.4938329278369551</v>
      </c>
      <c r="AB69" s="219">
        <f t="shared" si="203"/>
        <v>7.1396562620004831</v>
      </c>
      <c r="AC69" s="219">
        <f t="shared" si="203"/>
        <v>9.3109463825262679</v>
      </c>
      <c r="AD69" s="219">
        <f t="shared" si="203"/>
        <v>12.174978759355282</v>
      </c>
      <c r="AE69" s="219">
        <f t="shared" si="203"/>
        <v>6.8593231484184987</v>
      </c>
      <c r="AF69" s="219">
        <f t="shared" si="203"/>
        <v>7.0356662973396151</v>
      </c>
      <c r="AG69" s="219">
        <f t="shared" si="203"/>
        <v>7.3502793906301642</v>
      </c>
      <c r="AH69" s="219">
        <f t="shared" si="203"/>
        <v>7.7432030994749201</v>
      </c>
      <c r="AI69" s="219">
        <f t="shared" si="203"/>
        <v>8.2393515547893266</v>
      </c>
      <c r="AJ69" s="219">
        <f t="shared" si="203"/>
        <v>8.8715068035610471</v>
      </c>
      <c r="AK69" s="219">
        <f t="shared" si="203"/>
        <v>9.6827646735855719</v>
      </c>
      <c r="AL69" s="219">
        <f t="shared" si="203"/>
        <v>5.9886765280018839</v>
      </c>
      <c r="AM69" s="219">
        <f t="shared" si="203"/>
        <v>6.5125460452910735</v>
      </c>
      <c r="AN69" s="219">
        <f t="shared" si="203"/>
        <v>6.9750617154078149</v>
      </c>
      <c r="AO69" s="219">
        <f t="shared" si="203"/>
        <v>7.3712895526983262</v>
      </c>
      <c r="AP69" s="219">
        <f t="shared" si="203"/>
        <v>7.67772337661461</v>
      </c>
      <c r="AQ69" s="219">
        <f t="shared" si="203"/>
        <v>7.8633879628104539</v>
      </c>
      <c r="AR69" s="219">
        <f t="shared" si="203"/>
        <v>7.8874623274506765</v>
      </c>
      <c r="AS69" s="219">
        <f t="shared" si="203"/>
        <v>7.054803097191094</v>
      </c>
      <c r="AT69" s="219">
        <f t="shared" si="203"/>
        <v>7.0649311892481474</v>
      </c>
      <c r="AU69" s="219">
        <f t="shared" si="203"/>
        <v>7.1018283112130245</v>
      </c>
      <c r="AV69" s="219">
        <f t="shared" si="203"/>
        <v>7.1394124910803987</v>
      </c>
      <c r="AW69" s="219">
        <f t="shared" si="203"/>
        <v>7.1572702178969614</v>
      </c>
      <c r="AX69" s="219">
        <f t="shared" si="203"/>
        <v>7.1282812478832014</v>
      </c>
      <c r="AY69" s="219">
        <f t="shared" si="203"/>
        <v>7.0164974300922793</v>
      </c>
      <c r="AZ69" s="219">
        <f t="shared" si="203"/>
        <v>6.1585028701842477</v>
      </c>
      <c r="BA69" s="219">
        <f t="shared" si="203"/>
        <v>6.2530561773859983</v>
      </c>
      <c r="BB69" s="219">
        <f t="shared" si="203"/>
        <v>6.3083319830593636</v>
      </c>
      <c r="BC69" s="219">
        <f t="shared" si="203"/>
        <v>6.3275682221232969</v>
      </c>
      <c r="BD69" s="219">
        <f t="shared" si="203"/>
        <v>6.3135923568118564</v>
      </c>
      <c r="BE69" s="219">
        <f t="shared" si="203"/>
        <v>6.2683195424269051</v>
      </c>
      <c r="BF69" s="219">
        <f t="shared" si="203"/>
        <v>6.1924457957501353</v>
      </c>
      <c r="BG69" s="219">
        <f t="shared" si="203"/>
        <v>6.0850465025308091</v>
      </c>
      <c r="BH69" s="219">
        <f t="shared" si="203"/>
        <v>6.0250547841517008</v>
      </c>
      <c r="BI69" s="219">
        <f t="shared" si="203"/>
        <v>5.9599263027956138</v>
      </c>
      <c r="BJ69" s="219">
        <f t="shared" si="203"/>
        <v>5.8856969962565779</v>
      </c>
      <c r="BK69" s="219">
        <f t="shared" si="203"/>
        <v>5.8006265953852711</v>
      </c>
      <c r="BL69" s="219">
        <f t="shared" si="203"/>
        <v>5.7052063068989636</v>
      </c>
      <c r="BM69" s="219">
        <f t="shared" si="203"/>
        <v>5.6027641961421146</v>
      </c>
      <c r="BN69" s="219">
        <f t="shared" si="203"/>
        <v>5.5002026380734881</v>
      </c>
      <c r="BO69" s="219">
        <f t="shared" ref="BO69:DZ69" si="204">BO56+BO58+BO60+BO63+BO65+BO67</f>
        <v>5.4716700143557961</v>
      </c>
      <c r="BP69" s="219">
        <f t="shared" si="204"/>
        <v>5.4307490560130205</v>
      </c>
      <c r="BQ69" s="219">
        <f t="shared" si="204"/>
        <v>5.3789694699284203</v>
      </c>
      <c r="BR69" s="219">
        <f t="shared" si="204"/>
        <v>5.3179261884780624</v>
      </c>
      <c r="BS69" s="219">
        <f t="shared" si="204"/>
        <v>5.24942083276167</v>
      </c>
      <c r="BT69" s="219">
        <f t="shared" si="204"/>
        <v>5.1758595064540875</v>
      </c>
      <c r="BU69" s="219">
        <f t="shared" si="204"/>
        <v>5.1008281140827876</v>
      </c>
      <c r="BV69" s="219">
        <f t="shared" si="204"/>
        <v>5.0420750793678666</v>
      </c>
      <c r="BW69" s="219">
        <f t="shared" si="204"/>
        <v>4.9823459784140942</v>
      </c>
      <c r="BX69" s="219">
        <f t="shared" si="204"/>
        <v>4.9218321569709795</v>
      </c>
      <c r="BY69" s="219">
        <f t="shared" si="204"/>
        <v>4.8610522430182055</v>
      </c>
      <c r="BZ69" s="219">
        <f t="shared" si="204"/>
        <v>4.8007224713853409</v>
      </c>
      <c r="CA69" s="219">
        <f t="shared" si="204"/>
        <v>4.7416518977289623</v>
      </c>
      <c r="CB69" s="219">
        <f t="shared" si="204"/>
        <v>4.6846385815176594</v>
      </c>
      <c r="CC69" s="219">
        <f t="shared" si="204"/>
        <v>4.6303720786575573</v>
      </c>
      <c r="CD69" s="219">
        <f t="shared" si="204"/>
        <v>4.5740955475752347</v>
      </c>
      <c r="CE69" s="219">
        <f t="shared" si="204"/>
        <v>4.5167029124876894</v>
      </c>
      <c r="CF69" s="219">
        <f t="shared" si="204"/>
        <v>4.4591089686224077</v>
      </c>
      <c r="CG69" s="219">
        <f t="shared" si="204"/>
        <v>4.402210746801865</v>
      </c>
      <c r="CH69" s="219">
        <f t="shared" si="204"/>
        <v>4.3468334018047363</v>
      </c>
      <c r="CI69" s="219">
        <f t="shared" si="204"/>
        <v>4.293625445108681</v>
      </c>
      <c r="CJ69" s="219">
        <f t="shared" si="204"/>
        <v>4.2428863368963707</v>
      </c>
      <c r="CK69" s="219">
        <f t="shared" si="204"/>
        <v>4.1918529622478582</v>
      </c>
      <c r="CL69" s="219">
        <f t="shared" si="204"/>
        <v>4.1407155031378808</v>
      </c>
      <c r="CM69" s="219">
        <f t="shared" si="204"/>
        <v>4.0896975785330323</v>
      </c>
      <c r="CN69" s="219">
        <f t="shared" si="204"/>
        <v>4.0390338168575228</v>
      </c>
      <c r="CO69" s="219">
        <f t="shared" si="204"/>
        <v>3.9889485035172019</v>
      </c>
      <c r="CP69" s="219">
        <f t="shared" si="204"/>
        <v>3.9396261354115127</v>
      </c>
      <c r="CQ69" s="219">
        <f t="shared" si="204"/>
        <v>3.8911643908982954</v>
      </c>
      <c r="CR69" s="219">
        <f t="shared" si="204"/>
        <v>3.8431696977932446</v>
      </c>
      <c r="CS69" s="219">
        <f t="shared" si="204"/>
        <v>3.7957805905369928</v>
      </c>
      <c r="CT69" s="219">
        <f t="shared" si="204"/>
        <v>3.7490867106469841</v>
      </c>
      <c r="CU69" s="219">
        <f t="shared" si="204"/>
        <v>3.7031222097245169</v>
      </c>
      <c r="CV69" s="219">
        <f t="shared" si="204"/>
        <v>3.6578632173278911</v>
      </c>
      <c r="CW69" s="219">
        <f t="shared" si="204"/>
        <v>3.6132295150122822</v>
      </c>
      <c r="CX69" s="219">
        <f t="shared" si="204"/>
        <v>3.5690930514987196</v>
      </c>
      <c r="CY69" s="219">
        <f t="shared" si="204"/>
        <v>3.5252960538856213</v>
      </c>
      <c r="CZ69" s="219">
        <f t="shared" si="204"/>
        <v>3.4819514893493793</v>
      </c>
      <c r="DA69" s="219">
        <f t="shared" si="204"/>
        <v>3.4391498261102944</v>
      </c>
      <c r="DB69" s="219">
        <f t="shared" si="204"/>
        <v>3.3969514864860777</v>
      </c>
      <c r="DC69" s="219">
        <f t="shared" si="204"/>
        <v>3.3553812895711541</v>
      </c>
      <c r="DD69" s="221">
        <f t="shared" si="204"/>
        <v>3.3144255563423113</v>
      </c>
      <c r="DE69" s="219">
        <f t="shared" si="204"/>
        <v>3.2740341023184008</v>
      </c>
      <c r="DF69" s="219">
        <f t="shared" si="204"/>
        <v>3.2341306593102486</v>
      </c>
      <c r="DG69" s="219">
        <f t="shared" si="204"/>
        <v>3.1947229988227477</v>
      </c>
      <c r="DH69" s="219">
        <f t="shared" si="204"/>
        <v>3.1558148484050008</v>
      </c>
      <c r="DI69" s="219">
        <f t="shared" si="204"/>
        <v>3.1174063088557027</v>
      </c>
      <c r="DJ69" s="219">
        <f t="shared" si="204"/>
        <v>3.0794945721045517</v>
      </c>
      <c r="DK69" s="221">
        <f t="shared" si="204"/>
        <v>3.0420748339887793</v>
      </c>
      <c r="DL69" s="219">
        <f t="shared" si="204"/>
        <v>3.0051415873431013</v>
      </c>
      <c r="DM69" s="219">
        <f t="shared" si="204"/>
        <v>2.9686907560637157</v>
      </c>
      <c r="DN69" s="219">
        <f t="shared" si="204"/>
        <v>2.9327323560569409</v>
      </c>
      <c r="DO69" s="219">
        <f t="shared" si="204"/>
        <v>2.8972659923921427</v>
      </c>
      <c r="DP69" s="219">
        <f t="shared" si="204"/>
        <v>2.8622832310965327</v>
      </c>
      <c r="DQ69" s="219">
        <f t="shared" si="204"/>
        <v>2.8277706943939918</v>
      </c>
      <c r="DR69" s="219">
        <f t="shared" si="204"/>
        <v>2.7937136660427524</v>
      </c>
      <c r="DS69" s="219">
        <f t="shared" si="204"/>
        <v>2.7600999367298189</v>
      </c>
      <c r="DT69" s="219">
        <f t="shared" si="204"/>
        <v>2.7269234219850649</v>
      </c>
      <c r="DU69" s="219">
        <f t="shared" si="204"/>
        <v>2.6941868222071395</v>
      </c>
      <c r="DV69" s="219">
        <f t="shared" si="204"/>
        <v>2.6618903475271805</v>
      </c>
      <c r="DW69" s="219">
        <f t="shared" si="204"/>
        <v>2.6300316148611431</v>
      </c>
      <c r="DX69" s="219">
        <f t="shared" si="204"/>
        <v>2.5986059281085163</v>
      </c>
      <c r="DY69" s="219">
        <f t="shared" si="204"/>
        <v>2.5676069370058441</v>
      </c>
      <c r="DZ69" s="219">
        <f t="shared" si="204"/>
        <v>2.537027640023906</v>
      </c>
      <c r="EA69" s="219">
        <f t="shared" ref="EA69:FY69" si="205">EA56+EA58+EA60+EA63+EA65+EA67</f>
        <v>2.5068616015468463</v>
      </c>
      <c r="EB69" s="219">
        <f t="shared" si="205"/>
        <v>2.4771040881646416</v>
      </c>
      <c r="EC69" s="219">
        <f t="shared" si="205"/>
        <v>2.4477497256346559</v>
      </c>
      <c r="ED69" s="219">
        <f t="shared" si="205"/>
        <v>2.4187930763361591</v>
      </c>
      <c r="EE69" s="219">
        <f t="shared" si="205"/>
        <v>2.3902290384232989</v>
      </c>
      <c r="EF69" s="219">
        <f t="shared" si="205"/>
        <v>2.3620530455762645</v>
      </c>
      <c r="EG69" s="219">
        <f t="shared" si="205"/>
        <v>2.3342610627810663</v>
      </c>
      <c r="EH69" s="219">
        <f t="shared" si="205"/>
        <v>2.3068493834309187</v>
      </c>
      <c r="EI69" s="219">
        <f t="shared" si="205"/>
        <v>2.2798142400145132</v>
      </c>
      <c r="EJ69" s="219">
        <f t="shared" si="205"/>
        <v>2.2531510042289895</v>
      </c>
      <c r="EK69" s="219">
        <f t="shared" si="205"/>
        <v>2.2268545586912469</v>
      </c>
      <c r="EL69" s="219">
        <f t="shared" si="205"/>
        <v>2.2009196684311609</v>
      </c>
      <c r="EM69" s="219">
        <f t="shared" si="205"/>
        <v>2.1753412915597901</v>
      </c>
      <c r="EN69" s="219">
        <f t="shared" si="205"/>
        <v>2.1501147723656553</v>
      </c>
      <c r="EO69" s="219">
        <f t="shared" si="205"/>
        <v>2.1252358689107678</v>
      </c>
      <c r="EP69" s="219">
        <f t="shared" si="205"/>
        <v>2.1007005883077881</v>
      </c>
      <c r="EQ69" s="219">
        <f t="shared" si="205"/>
        <v>2.0765048423133692</v>
      </c>
      <c r="ER69" s="219">
        <f t="shared" si="205"/>
        <v>2.0526444769333962</v>
      </c>
      <c r="ES69" s="219">
        <f t="shared" si="205"/>
        <v>2.0291152994189314</v>
      </c>
      <c r="ET69" s="219">
        <f t="shared" si="205"/>
        <v>2.0059131047671253</v>
      </c>
      <c r="EU69" s="219">
        <f t="shared" si="205"/>
        <v>1.9830336998100551</v>
      </c>
      <c r="EV69" s="219">
        <f t="shared" si="205"/>
        <v>1.9604729189765107</v>
      </c>
      <c r="EW69" s="219">
        <f t="shared" si="205"/>
        <v>1.9382266244361364</v>
      </c>
      <c r="EX69" s="219">
        <f t="shared" si="205"/>
        <v>1.9162906877139343</v>
      </c>
      <c r="EY69" s="219">
        <f t="shared" si="205"/>
        <v>1.8946610548333653</v>
      </c>
      <c r="EZ69" s="219">
        <f t="shared" si="205"/>
        <v>1.8733337748236181</v>
      </c>
      <c r="FA69" s="219">
        <f t="shared" si="205"/>
        <v>1.8523049957943678</v>
      </c>
      <c r="FB69" s="219">
        <f t="shared" si="205"/>
        <v>1.8315709375720668</v>
      </c>
      <c r="FC69" s="219">
        <f t="shared" si="205"/>
        <v>1.8111278536330904</v>
      </c>
      <c r="FD69" s="219">
        <f t="shared" si="205"/>
        <v>1.7909719976122047</v>
      </c>
      <c r="FE69" s="219">
        <f t="shared" si="205"/>
        <v>1.7710996105169792</v>
      </c>
      <c r="FF69" s="219">
        <f t="shared" si="205"/>
        <v>1.7515069497215388</v>
      </c>
      <c r="FG69" s="219">
        <f t="shared" si="205"/>
        <v>1.7321903123922178</v>
      </c>
      <c r="FH69" s="219">
        <f t="shared" si="205"/>
        <v>1.7131460502247007</v>
      </c>
      <c r="FI69" s="219">
        <f t="shared" si="205"/>
        <v>1.6943705741525772</v>
      </c>
      <c r="FJ69" s="219">
        <f t="shared" si="205"/>
        <v>1.6758603500767371</v>
      </c>
      <c r="FK69" s="219">
        <f t="shared" si="205"/>
        <v>1.6576118894385388</v>
      </c>
      <c r="FL69" s="219">
        <f t="shared" si="205"/>
        <v>1.6396217410180363</v>
      </c>
      <c r="FM69" s="219">
        <f t="shared" si="205"/>
        <v>1.6218864916753737</v>
      </c>
      <c r="FN69" s="219">
        <f t="shared" si="205"/>
        <v>1.6044027645766312</v>
      </c>
      <c r="FO69" s="219">
        <f t="shared" si="205"/>
        <v>1.587167216900216</v>
      </c>
      <c r="FP69" s="219">
        <f t="shared" si="205"/>
        <v>1.5701765384137132</v>
      </c>
      <c r="FQ69" s="219">
        <f t="shared" si="205"/>
        <v>1.5534274516493534</v>
      </c>
      <c r="FR69" s="219">
        <f t="shared" si="205"/>
        <v>1.5369167138135533</v>
      </c>
      <c r="FS69" s="219">
        <f t="shared" si="205"/>
        <v>1.5206411200887182</v>
      </c>
      <c r="FT69" s="219">
        <f t="shared" si="205"/>
        <v>1.5045975075670173</v>
      </c>
      <c r="FU69" s="219">
        <f t="shared" si="205"/>
        <v>1.4887827556799726</v>
      </c>
      <c r="FV69" s="219">
        <f t="shared" si="205"/>
        <v>1.4731937841910818</v>
      </c>
      <c r="FW69" s="219">
        <f t="shared" si="205"/>
        <v>1.4578275501012543</v>
      </c>
      <c r="FX69" s="219">
        <f t="shared" si="205"/>
        <v>1.4426810448049732</v>
      </c>
      <c r="FY69" s="219">
        <f t="shared" si="205"/>
        <v>1.4277512925096414</v>
      </c>
      <c r="GA69" s="217" t="s">
        <v>178</v>
      </c>
    </row>
    <row r="70" spans="1:183" s="63" customFormat="1" x14ac:dyDescent="0.25">
      <c r="A70" s="116" t="s">
        <v>79</v>
      </c>
      <c r="B70" s="117" t="s">
        <v>108</v>
      </c>
      <c r="I70" s="62">
        <f t="shared" ref="I70:BT70" si="206">I71+I72+I73</f>
        <v>6.2E-2</v>
      </c>
      <c r="J70" s="62">
        <f t="shared" si="206"/>
        <v>0.12345545498521412</v>
      </c>
      <c r="K70" s="62">
        <f t="shared" si="206"/>
        <v>0.20457665556569676</v>
      </c>
      <c r="L70" s="62">
        <f t="shared" si="206"/>
        <v>0.31165664033193385</v>
      </c>
      <c r="M70" s="62">
        <f t="shared" si="206"/>
        <v>0.45300222022336689</v>
      </c>
      <c r="N70" s="62">
        <f t="shared" si="206"/>
        <v>0.63957838568005843</v>
      </c>
      <c r="O70" s="62">
        <f t="shared" si="206"/>
        <v>0.88585892408289135</v>
      </c>
      <c r="P70" s="74">
        <f t="shared" si="206"/>
        <v>1.2109492347746307</v>
      </c>
      <c r="Q70" s="62">
        <f t="shared" si="206"/>
        <v>1.2616203642134087</v>
      </c>
      <c r="R70" s="62">
        <f t="shared" si="206"/>
        <v>1.3285062550725959</v>
      </c>
      <c r="S70" s="62">
        <f t="shared" si="206"/>
        <v>1.4167956310067229</v>
      </c>
      <c r="T70" s="62">
        <f t="shared" si="206"/>
        <v>1.5333376072397704</v>
      </c>
      <c r="U70" s="62">
        <f t="shared" si="206"/>
        <v>1.6871730158673937</v>
      </c>
      <c r="V70" s="62">
        <f t="shared" si="206"/>
        <v>1.8902357552558557</v>
      </c>
      <c r="W70" s="74">
        <f t="shared" si="206"/>
        <v>2.1582785712486263</v>
      </c>
      <c r="X70" s="62">
        <f t="shared" si="206"/>
        <v>2.648419997096128</v>
      </c>
      <c r="Y70" s="62">
        <f t="shared" si="206"/>
        <v>3.1154577996819306</v>
      </c>
      <c r="Z70" s="62">
        <f t="shared" si="206"/>
        <v>3.7319476990951905</v>
      </c>
      <c r="AA70" s="62">
        <f t="shared" si="206"/>
        <v>4.5457143663206931</v>
      </c>
      <c r="AB70" s="62">
        <f t="shared" si="206"/>
        <v>5.6198863670583572</v>
      </c>
      <c r="AC70" s="62">
        <f t="shared" si="206"/>
        <v>7.0377934080320736</v>
      </c>
      <c r="AD70" s="74">
        <f t="shared" si="206"/>
        <v>8.9094307021173798</v>
      </c>
      <c r="AE70" s="62">
        <f t="shared" si="206"/>
        <v>9.7622114376065277</v>
      </c>
      <c r="AF70" s="62">
        <f t="shared" si="206"/>
        <v>10.849055841629553</v>
      </c>
      <c r="AG70" s="62">
        <f t="shared" si="206"/>
        <v>12.244822984211725</v>
      </c>
      <c r="AH70" s="62">
        <f t="shared" si="206"/>
        <v>14.048297143473956</v>
      </c>
      <c r="AI70" s="62">
        <f t="shared" si="206"/>
        <v>16.389822231404587</v>
      </c>
      <c r="AJ70" s="169">
        <f t="shared" si="206"/>
        <v>19.441363309640455</v>
      </c>
      <c r="AK70" s="74">
        <f t="shared" si="206"/>
        <v>23.429760098766561</v>
      </c>
      <c r="AL70" s="62">
        <f t="shared" si="206"/>
        <v>25.211040789487754</v>
      </c>
      <c r="AM70" s="62">
        <f t="shared" si="206"/>
        <v>27.05109763066703</v>
      </c>
      <c r="AN70" s="62">
        <f t="shared" si="206"/>
        <v>28.965660213837197</v>
      </c>
      <c r="AO70" s="62">
        <f t="shared" si="206"/>
        <v>30.972296428408775</v>
      </c>
      <c r="AP70" s="62">
        <f t="shared" si="206"/>
        <v>33.094161685163705</v>
      </c>
      <c r="AQ70" s="169">
        <f t="shared" si="206"/>
        <v>35.361761776758343</v>
      </c>
      <c r="AR70" s="74">
        <f t="shared" si="206"/>
        <v>37.176399525014403</v>
      </c>
      <c r="AS70" s="62">
        <f t="shared" si="206"/>
        <v>38.288026653207019</v>
      </c>
      <c r="AT70" s="62">
        <f t="shared" si="206"/>
        <v>39.504610080651318</v>
      </c>
      <c r="AU70" s="62">
        <f t="shared" si="206"/>
        <v>40.812500483637351</v>
      </c>
      <c r="AV70" s="62">
        <f t="shared" si="206"/>
        <v>42.196930422175484</v>
      </c>
      <c r="AW70" s="62">
        <f t="shared" si="206"/>
        <v>43.637914133041207</v>
      </c>
      <c r="AX70" s="169">
        <f t="shared" si="206"/>
        <v>45.108587373584719</v>
      </c>
      <c r="AY70" s="180">
        <f t="shared" si="206"/>
        <v>46.573020122459731</v>
      </c>
      <c r="AZ70" s="62">
        <f t="shared" si="206"/>
        <v>47.865809783054971</v>
      </c>
      <c r="BA70" s="62">
        <f t="shared" si="206"/>
        <v>49.144726596022217</v>
      </c>
      <c r="BB70" s="62">
        <f t="shared" si="206"/>
        <v>50.41763251169192</v>
      </c>
      <c r="BC70" s="62">
        <f t="shared" si="206"/>
        <v>51.68701121787543</v>
      </c>
      <c r="BD70" s="62">
        <f t="shared" si="206"/>
        <v>52.951936740504259</v>
      </c>
      <c r="BE70" s="169">
        <f t="shared" si="206"/>
        <v>54.206941377019518</v>
      </c>
      <c r="BF70" s="74">
        <f t="shared" si="206"/>
        <v>55.440525703401271</v>
      </c>
      <c r="BG70" s="62">
        <f t="shared" si="206"/>
        <v>56.524773459299915</v>
      </c>
      <c r="BH70" s="62">
        <f t="shared" si="206"/>
        <v>57.631830708896594</v>
      </c>
      <c r="BI70" s="62">
        <f t="shared" si="206"/>
        <v>58.752384475526362</v>
      </c>
      <c r="BJ70" s="62">
        <f t="shared" si="206"/>
        <v>59.878602285101053</v>
      </c>
      <c r="BK70" s="62">
        <f t="shared" si="206"/>
        <v>61.00373021474816</v>
      </c>
      <c r="BL70" s="169">
        <f t="shared" si="206"/>
        <v>62.12206846863856</v>
      </c>
      <c r="BM70" s="74">
        <f t="shared" si="206"/>
        <v>63.228935154830772</v>
      </c>
      <c r="BN70" s="62">
        <f t="shared" si="206"/>
        <v>64.320614915628568</v>
      </c>
      <c r="BO70" s="62">
        <f t="shared" si="206"/>
        <v>65.396221595482629</v>
      </c>
      <c r="BP70" s="62">
        <f t="shared" si="206"/>
        <v>66.456182492378389</v>
      </c>
      <c r="BQ70" s="62">
        <f t="shared" si="206"/>
        <v>67.499847189810239</v>
      </c>
      <c r="BR70" s="62">
        <f t="shared" si="206"/>
        <v>68.526019139806692</v>
      </c>
      <c r="BS70" s="62">
        <f t="shared" si="206"/>
        <v>69.533431186598335</v>
      </c>
      <c r="BT70" s="74">
        <f t="shared" si="206"/>
        <v>70.521339593318174</v>
      </c>
      <c r="BU70" s="62">
        <f t="shared" ref="BU70:EF70" si="207">BU71+BU72+BU73</f>
        <v>71.490273676450158</v>
      </c>
      <c r="BV70" s="62">
        <f t="shared" si="207"/>
        <v>72.456181436013182</v>
      </c>
      <c r="BW70" s="62">
        <f t="shared" si="207"/>
        <v>73.416409609830524</v>
      </c>
      <c r="BX70" s="62">
        <f t="shared" si="207"/>
        <v>74.368800457966074</v>
      </c>
      <c r="BY70" s="62">
        <f t="shared" si="207"/>
        <v>75.311620461617935</v>
      </c>
      <c r="BZ70" s="62">
        <f t="shared" si="207"/>
        <v>76.243518390423574</v>
      </c>
      <c r="CA70" s="74">
        <f t="shared" si="207"/>
        <v>77.16355605779242</v>
      </c>
      <c r="CB70" s="62">
        <f t="shared" si="207"/>
        <v>78.071333770186754</v>
      </c>
      <c r="CC70" s="62">
        <f t="shared" si="207"/>
        <v>78.967488809359423</v>
      </c>
      <c r="CD70" s="62">
        <f t="shared" si="207"/>
        <v>79.852222232084273</v>
      </c>
      <c r="CE70" s="62">
        <f t="shared" si="207"/>
        <v>80.725697021949529</v>
      </c>
      <c r="CF70" s="62">
        <f t="shared" si="207"/>
        <v>81.588118559513291</v>
      </c>
      <c r="CG70" s="62">
        <f t="shared" si="207"/>
        <v>82.439782354867305</v>
      </c>
      <c r="CH70" s="74">
        <f t="shared" si="207"/>
        <v>83.281088751770938</v>
      </c>
      <c r="CI70" s="62">
        <f t="shared" si="207"/>
        <v>84.112521178700121</v>
      </c>
      <c r="CJ70" s="62">
        <f t="shared" si="207"/>
        <v>84.934586763278958</v>
      </c>
      <c r="CK70" s="62">
        <f t="shared" si="207"/>
        <v>85.746835719213408</v>
      </c>
      <c r="CL70" s="62">
        <f t="shared" si="207"/>
        <v>86.54901025933512</v>
      </c>
      <c r="CM70" s="62">
        <f t="shared" si="207"/>
        <v>87.341035276580271</v>
      </c>
      <c r="CN70" s="62">
        <f t="shared" si="207"/>
        <v>88.123007669500112</v>
      </c>
      <c r="CO70" s="74">
        <f t="shared" si="207"/>
        <v>88.895179545544806</v>
      </c>
      <c r="CP70" s="62">
        <f t="shared" si="207"/>
        <v>89.657925427812074</v>
      </c>
      <c r="CQ70" s="62">
        <f t="shared" si="207"/>
        <v>90.411679574961596</v>
      </c>
      <c r="CR70" s="62">
        <f t="shared" si="207"/>
        <v>91.156445039947613</v>
      </c>
      <c r="CS70" s="62">
        <f t="shared" si="207"/>
        <v>91.892235006549498</v>
      </c>
      <c r="CT70" s="62">
        <f t="shared" si="207"/>
        <v>92.619080975845932</v>
      </c>
      <c r="CU70" s="62">
        <f t="shared" si="207"/>
        <v>93.337036608554143</v>
      </c>
      <c r="CV70" s="74">
        <f t="shared" si="207"/>
        <v>94.046178157169464</v>
      </c>
      <c r="CW70" s="62">
        <f t="shared" si="207"/>
        <v>94.746601342135094</v>
      </c>
      <c r="CX70" s="62">
        <f t="shared" si="207"/>
        <v>95.438413207085517</v>
      </c>
      <c r="CY70" s="62">
        <f t="shared" si="207"/>
        <v>96.121709127447076</v>
      </c>
      <c r="CZ70" s="62">
        <f t="shared" si="207"/>
        <v>96.79661153180723</v>
      </c>
      <c r="DA70" s="62">
        <f t="shared" si="207"/>
        <v>97.463258580142295</v>
      </c>
      <c r="DB70" s="62">
        <f t="shared" si="207"/>
        <v>98.121792080921182</v>
      </c>
      <c r="DC70" s="62">
        <f t="shared" si="207"/>
        <v>98.772345371320242</v>
      </c>
      <c r="DD70" s="74">
        <f t="shared" si="207"/>
        <v>99.41503206184899</v>
      </c>
      <c r="DE70" s="62">
        <f t="shared" si="207"/>
        <v>100.04993730037883</v>
      </c>
      <c r="DF70" s="62">
        <f t="shared" si="207"/>
        <v>100.67711404309328</v>
      </c>
      <c r="DG70" s="62">
        <f t="shared" si="207"/>
        <v>101.2966347722201</v>
      </c>
      <c r="DH70" s="62">
        <f t="shared" si="207"/>
        <v>101.90858855476695</v>
      </c>
      <c r="DI70" s="62">
        <f t="shared" si="207"/>
        <v>102.51307666078115</v>
      </c>
      <c r="DJ70" s="62">
        <f t="shared" si="207"/>
        <v>103.11020703244556</v>
      </c>
      <c r="DK70" s="74">
        <f t="shared" si="207"/>
        <v>103.70008800924013</v>
      </c>
      <c r="DL70" s="62">
        <f t="shared" si="207"/>
        <v>104.28282205804902</v>
      </c>
      <c r="DM70" s="62">
        <f t="shared" si="207"/>
        <v>104.85850086417283</v>
      </c>
      <c r="DN70" s="62">
        <f t="shared" si="207"/>
        <v>105.42721466591762</v>
      </c>
      <c r="DO70" s="62">
        <f t="shared" si="207"/>
        <v>105.98905189294499</v>
      </c>
      <c r="DP70" s="62">
        <f t="shared" si="207"/>
        <v>106.54409911140127</v>
      </c>
      <c r="DQ70" s="62">
        <f t="shared" si="207"/>
        <v>107.09244129522061</v>
      </c>
      <c r="DR70" s="62">
        <f t="shared" si="207"/>
        <v>107.63416240210853</v>
      </c>
      <c r="DS70" s="62">
        <f t="shared" si="207"/>
        <v>108.16934621677392</v>
      </c>
      <c r="DT70" s="62">
        <f t="shared" si="207"/>
        <v>108.69807742345515</v>
      </c>
      <c r="DU70" s="62">
        <f t="shared" si="207"/>
        <v>109.22044309135896</v>
      </c>
      <c r="DV70" s="62">
        <f t="shared" si="207"/>
        <v>109.73653054805459</v>
      </c>
      <c r="DW70" s="62">
        <f t="shared" si="207"/>
        <v>110.24642569987654</v>
      </c>
      <c r="DX70" s="62">
        <f t="shared" si="207"/>
        <v>110.75021194732533</v>
      </c>
      <c r="DY70" s="62">
        <f t="shared" si="207"/>
        <v>111.24796980574538</v>
      </c>
      <c r="DZ70" s="62">
        <f t="shared" si="207"/>
        <v>111.73977728837761</v>
      </c>
      <c r="EA70" s="62">
        <f t="shared" si="207"/>
        <v>112.22571101218922</v>
      </c>
      <c r="EB70" s="62">
        <f t="shared" si="207"/>
        <v>112.70584782860622</v>
      </c>
      <c r="EC70" s="62">
        <f t="shared" si="207"/>
        <v>113.18026463856629</v>
      </c>
      <c r="ED70" s="62">
        <f t="shared" si="207"/>
        <v>113.64903811422535</v>
      </c>
      <c r="EE70" s="62">
        <f t="shared" si="207"/>
        <v>114.11224438423139</v>
      </c>
      <c r="EF70" s="62">
        <f t="shared" si="207"/>
        <v>114.56995874453004</v>
      </c>
      <c r="EG70" s="62">
        <f t="shared" ref="EG70:FY70" si="208">EG71+EG72+EG73</f>
        <v>115.02225545793479</v>
      </c>
      <c r="EH70" s="62">
        <f t="shared" si="208"/>
        <v>115.46920769408653</v>
      </c>
      <c r="EI70" s="62">
        <f t="shared" si="208"/>
        <v>115.91088762512902</v>
      </c>
      <c r="EJ70" s="62">
        <f t="shared" si="208"/>
        <v>116.34736632044036</v>
      </c>
      <c r="EK70" s="62">
        <f t="shared" si="208"/>
        <v>116.77871377696869</v>
      </c>
      <c r="EL70" s="62">
        <f t="shared" si="208"/>
        <v>117.20499903897563</v>
      </c>
      <c r="EM70" s="62">
        <f t="shared" si="208"/>
        <v>117.62629035575031</v>
      </c>
      <c r="EN70" s="62">
        <f t="shared" si="208"/>
        <v>118.04265532466192</v>
      </c>
      <c r="EO70" s="62">
        <f t="shared" si="208"/>
        <v>118.45416096978931</v>
      </c>
      <c r="EP70" s="62">
        <f t="shared" si="208"/>
        <v>118.86087371457513</v>
      </c>
      <c r="EQ70" s="62">
        <f t="shared" si="208"/>
        <v>119.26285921641218</v>
      </c>
      <c r="ER70" s="62">
        <f t="shared" si="208"/>
        <v>119.66018225775599</v>
      </c>
      <c r="ES70" s="62">
        <f t="shared" si="208"/>
        <v>120.0529067011106</v>
      </c>
      <c r="ET70" s="62">
        <f t="shared" si="208"/>
        <v>120.4410955033789</v>
      </c>
      <c r="EU70" s="62">
        <f t="shared" si="208"/>
        <v>120.82481077336742</v>
      </c>
      <c r="EV70" s="62">
        <f t="shared" si="208"/>
        <v>121.20411384570824</v>
      </c>
      <c r="EW70" s="62">
        <f t="shared" si="208"/>
        <v>121.57906533746183</v>
      </c>
      <c r="EX70" s="62">
        <f t="shared" si="208"/>
        <v>121.9497251539039</v>
      </c>
      <c r="EY70" s="62">
        <f t="shared" si="208"/>
        <v>122.31615249144512</v>
      </c>
      <c r="EZ70" s="62">
        <f t="shared" si="208"/>
        <v>122.67840583601706</v>
      </c>
      <c r="FA70" s="62">
        <f t="shared" si="208"/>
        <v>123.03654295756979</v>
      </c>
      <c r="FB70" s="62">
        <f t="shared" si="208"/>
        <v>123.3906209027742</v>
      </c>
      <c r="FC70" s="62">
        <f t="shared" si="208"/>
        <v>123.74069598844332</v>
      </c>
      <c r="FD70" s="62">
        <f t="shared" si="208"/>
        <v>124.08682379775831</v>
      </c>
      <c r="FE70" s="62">
        <f t="shared" si="208"/>
        <v>124.42905918071608</v>
      </c>
      <c r="FF70" s="62">
        <f t="shared" si="208"/>
        <v>124.76745626877252</v>
      </c>
      <c r="FG70" s="62">
        <f t="shared" si="208"/>
        <v>125.10206849624936</v>
      </c>
      <c r="FH70" s="62">
        <f t="shared" si="208"/>
        <v>125.43294862158152</v>
      </c>
      <c r="FI70" s="62">
        <f t="shared" si="208"/>
        <v>125.76014874313307</v>
      </c>
      <c r="FJ70" s="62">
        <f t="shared" si="208"/>
        <v>126.08372030690659</v>
      </c>
      <c r="FK70" s="62">
        <f t="shared" si="208"/>
        <v>126.40371410674021</v>
      </c>
      <c r="FL70" s="62">
        <f t="shared" si="208"/>
        <v>126.72018028107792</v>
      </c>
      <c r="FM70" s="62">
        <f t="shared" si="208"/>
        <v>127.0331683135893</v>
      </c>
      <c r="FN70" s="62">
        <f t="shared" si="208"/>
        <v>127.3427270376598</v>
      </c>
      <c r="FO70" s="62">
        <f t="shared" si="208"/>
        <v>127.64890464403224</v>
      </c>
      <c r="FP70" s="62">
        <f t="shared" si="208"/>
        <v>127.95174869033056</v>
      </c>
      <c r="FQ70" s="62">
        <f t="shared" si="208"/>
        <v>128.25130611099968</v>
      </c>
      <c r="FR70" s="62">
        <f t="shared" si="208"/>
        <v>128.54762322647312</v>
      </c>
      <c r="FS70" s="62">
        <f t="shared" si="208"/>
        <v>128.84074575116125</v>
      </c>
      <c r="FT70" s="62">
        <f t="shared" si="208"/>
        <v>129.13071880098923</v>
      </c>
      <c r="FU70" s="62">
        <f t="shared" si="208"/>
        <v>129.41758689995251</v>
      </c>
      <c r="FV70" s="62">
        <f t="shared" si="208"/>
        <v>129.70139398569449</v>
      </c>
      <c r="FW70" s="62">
        <f t="shared" si="208"/>
        <v>129.98218341449098</v>
      </c>
      <c r="FX70" s="62">
        <f t="shared" si="208"/>
        <v>130.25999796621096</v>
      </c>
      <c r="FY70" s="62">
        <f t="shared" si="208"/>
        <v>130.53487984980808</v>
      </c>
      <c r="GA70" s="116" t="s">
        <v>79</v>
      </c>
    </row>
    <row r="71" spans="1:183" x14ac:dyDescent="0.25">
      <c r="A71" t="s">
        <v>97</v>
      </c>
      <c r="B71" s="60"/>
      <c r="I71" s="66">
        <v>2E-3</v>
      </c>
      <c r="J71" s="54">
        <f t="shared" ref="J71:BU71" si="209">I71+C63</f>
        <v>6.5409891284970928E-3</v>
      </c>
      <c r="K71" s="54">
        <f t="shared" si="209"/>
        <v>1.2535094778113254E-2</v>
      </c>
      <c r="L71" s="54">
        <f t="shared" si="209"/>
        <v>2.0447314235606587E-2</v>
      </c>
      <c r="M71" s="54">
        <f t="shared" si="209"/>
        <v>3.0891443919497785E-2</v>
      </c>
      <c r="N71" s="54">
        <f t="shared" si="209"/>
        <v>4.4677695102234169E-2</v>
      </c>
      <c r="O71" s="54">
        <f t="shared" si="209"/>
        <v>6.2875546663446191E-2</v>
      </c>
      <c r="P71" s="75">
        <f t="shared" si="209"/>
        <v>8.6896710724246068E-2</v>
      </c>
      <c r="Q71" s="54">
        <f t="shared" si="209"/>
        <v>8.9841956880850241E-2</v>
      </c>
      <c r="R71" s="54">
        <f t="shared" si="209"/>
        <v>9.3729681807567758E-2</v>
      </c>
      <c r="S71" s="54">
        <f t="shared" si="209"/>
        <v>9.886147871083488E-2</v>
      </c>
      <c r="T71" s="54">
        <f t="shared" si="209"/>
        <v>0.10563545062314748</v>
      </c>
      <c r="U71" s="54">
        <f t="shared" si="209"/>
        <v>0.11457709354740012</v>
      </c>
      <c r="V71" s="54">
        <f t="shared" si="209"/>
        <v>0.1263800622074136</v>
      </c>
      <c r="W71" s="75">
        <f t="shared" si="209"/>
        <v>0.1419599808386314</v>
      </c>
      <c r="X71" s="54">
        <f t="shared" si="209"/>
        <v>0.17280821972844262</v>
      </c>
      <c r="Y71" s="54">
        <f t="shared" si="209"/>
        <v>0.19995466995147648</v>
      </c>
      <c r="Z71" s="54">
        <f t="shared" si="209"/>
        <v>0.23578798424588121</v>
      </c>
      <c r="AA71" s="54">
        <f t="shared" si="209"/>
        <v>0.28308795911449541</v>
      </c>
      <c r="AB71" s="54">
        <f t="shared" si="209"/>
        <v>0.34552392594106618</v>
      </c>
      <c r="AC71" s="54">
        <f t="shared" si="209"/>
        <v>0.4279394021521396</v>
      </c>
      <c r="AD71" s="75">
        <f t="shared" si="209"/>
        <v>0.53672783075075647</v>
      </c>
      <c r="AE71" s="54">
        <f t="shared" si="209"/>
        <v>0.60595918277339778</v>
      </c>
      <c r="AF71" s="54">
        <f t="shared" si="209"/>
        <v>0.6944825995425139</v>
      </c>
      <c r="AG71" s="54">
        <f t="shared" si="209"/>
        <v>0.80846339168557368</v>
      </c>
      <c r="AH71" s="54">
        <f t="shared" si="209"/>
        <v>0.95603389780116088</v>
      </c>
      <c r="AI71" s="54">
        <f t="shared" si="209"/>
        <v>1.147918648832015</v>
      </c>
      <c r="AJ71" s="170">
        <f t="shared" si="209"/>
        <v>1.3982564321625244</v>
      </c>
      <c r="AK71" s="75">
        <f t="shared" si="209"/>
        <v>1.7256799370183069</v>
      </c>
      <c r="AL71" s="54">
        <f t="shared" si="209"/>
        <v>1.8640490226548101</v>
      </c>
      <c r="AM71" s="54">
        <f t="shared" si="209"/>
        <v>2.0055511428484381</v>
      </c>
      <c r="AN71" s="54">
        <f t="shared" si="209"/>
        <v>2.1539305770966108</v>
      </c>
      <c r="AO71" s="54">
        <f t="shared" si="209"/>
        <v>2.3109522073211894</v>
      </c>
      <c r="AP71" s="54">
        <f t="shared" si="209"/>
        <v>2.4789424942734706</v>
      </c>
      <c r="AQ71" s="170">
        <f t="shared" si="209"/>
        <v>2.6609669146796078</v>
      </c>
      <c r="AR71" s="75">
        <f t="shared" si="209"/>
        <v>2.7943640685863995</v>
      </c>
      <c r="AS71" s="54">
        <f t="shared" si="209"/>
        <v>2.877519583754482</v>
      </c>
      <c r="AT71" s="54">
        <f t="shared" si="209"/>
        <v>2.9676506023570104</v>
      </c>
      <c r="AU71" s="54">
        <f t="shared" si="209"/>
        <v>3.0639910644161503</v>
      </c>
      <c r="AV71" s="54">
        <f t="shared" si="209"/>
        <v>3.1657186507239494</v>
      </c>
      <c r="AW71" s="54">
        <f t="shared" si="209"/>
        <v>3.2717188201165253</v>
      </c>
      <c r="AX71" s="170">
        <f t="shared" si="209"/>
        <v>3.3804920686535906</v>
      </c>
      <c r="AY71" s="75">
        <f t="shared" si="209"/>
        <v>3.490031644918048</v>
      </c>
      <c r="AZ71" s="54">
        <f t="shared" si="209"/>
        <v>3.5886930826368388</v>
      </c>
      <c r="BA71" s="54">
        <f t="shared" si="209"/>
        <v>3.6881264772538684</v>
      </c>
      <c r="BB71" s="54">
        <f t="shared" si="209"/>
        <v>3.7885920745331498</v>
      </c>
      <c r="BC71" s="54">
        <f t="shared" si="209"/>
        <v>3.8900051234368873</v>
      </c>
      <c r="BD71" s="54">
        <f t="shared" si="209"/>
        <v>3.9919821307306234</v>
      </c>
      <c r="BE71" s="170">
        <f t="shared" si="209"/>
        <v>4.0937432077954163</v>
      </c>
      <c r="BF71" s="75">
        <f t="shared" si="209"/>
        <v>4.1939835338360494</v>
      </c>
      <c r="BG71" s="54">
        <f t="shared" si="209"/>
        <v>4.2819114065177466</v>
      </c>
      <c r="BH71" s="54">
        <f t="shared" si="209"/>
        <v>4.3709531341169958</v>
      </c>
      <c r="BI71" s="54">
        <f t="shared" si="209"/>
        <v>4.4606459453476166</v>
      </c>
      <c r="BJ71" s="54">
        <f t="shared" si="209"/>
        <v>4.5505368909006618</v>
      </c>
      <c r="BK71" s="54">
        <f t="shared" si="209"/>
        <v>4.6401898020281518</v>
      </c>
      <c r="BL71" s="170">
        <f t="shared" si="209"/>
        <v>4.7291666928057507</v>
      </c>
      <c r="BM71" s="75">
        <f t="shared" si="209"/>
        <v>4.8170030543417095</v>
      </c>
      <c r="BN71" s="54">
        <f t="shared" si="209"/>
        <v>4.9031751447774896</v>
      </c>
      <c r="BO71" s="54">
        <f t="shared" si="209"/>
        <v>4.988713126165452</v>
      </c>
      <c r="BP71" s="54">
        <f t="shared" si="209"/>
        <v>5.0734873609802413</v>
      </c>
      <c r="BQ71" s="54">
        <f t="shared" si="209"/>
        <v>5.157327417090908</v>
      </c>
      <c r="BR71" s="54">
        <f t="shared" si="209"/>
        <v>5.2400481052314536</v>
      </c>
      <c r="BS71" s="54">
        <f t="shared" si="209"/>
        <v>5.3214781122494061</v>
      </c>
      <c r="BT71" s="75">
        <f t="shared" si="209"/>
        <v>5.4014967896185828</v>
      </c>
      <c r="BU71" s="54">
        <f t="shared" si="209"/>
        <v>5.480080457695081</v>
      </c>
      <c r="BV71" s="54">
        <f t="shared" ref="BV71:EG71" si="210">BU71+BO63</f>
        <v>5.5581743310949667</v>
      </c>
      <c r="BW71" s="54">
        <f t="shared" si="210"/>
        <v>5.6356220189945967</v>
      </c>
      <c r="BX71" s="54">
        <f t="shared" si="210"/>
        <v>5.7122794198097377</v>
      </c>
      <c r="BY71" s="54">
        <f t="shared" si="210"/>
        <v>5.7880191416668181</v>
      </c>
      <c r="BZ71" s="54">
        <f t="shared" si="210"/>
        <v>5.8627366600032262</v>
      </c>
      <c r="CA71" s="75">
        <f t="shared" si="210"/>
        <v>5.9363620871434328</v>
      </c>
      <c r="CB71" s="54">
        <f t="shared" si="210"/>
        <v>6.0088804421938038</v>
      </c>
      <c r="CC71" s="54">
        <f t="shared" si="210"/>
        <v>6.080611748331779</v>
      </c>
      <c r="CD71" s="54">
        <f t="shared" si="210"/>
        <v>6.1515259766046562</v>
      </c>
      <c r="CE71" s="54">
        <f t="shared" si="210"/>
        <v>6.2215990328358419</v>
      </c>
      <c r="CF71" s="54">
        <f t="shared" si="210"/>
        <v>6.2908164153891812</v>
      </c>
      <c r="CG71" s="54">
        <f t="shared" si="210"/>
        <v>6.3591754500981104</v>
      </c>
      <c r="CH71" s="75">
        <f t="shared" si="210"/>
        <v>6.4266866267651714</v>
      </c>
      <c r="CI71" s="54">
        <f t="shared" si="210"/>
        <v>6.4933741929775763</v>
      </c>
      <c r="CJ71" s="54">
        <f t="shared" si="210"/>
        <v>6.5592761939215789</v>
      </c>
      <c r="CK71" s="54">
        <f t="shared" si="210"/>
        <v>6.6243683562641396</v>
      </c>
      <c r="CL71" s="54">
        <f t="shared" si="210"/>
        <v>6.6886376466811095</v>
      </c>
      <c r="CM71" s="54">
        <f t="shared" si="210"/>
        <v>6.7520831406164392</v>
      </c>
      <c r="CN71" s="54">
        <f t="shared" si="210"/>
        <v>6.8147161054035266</v>
      </c>
      <c r="CO71" s="75">
        <f t="shared" si="210"/>
        <v>6.8765591573245697</v>
      </c>
      <c r="CP71" s="54">
        <f t="shared" si="210"/>
        <v>6.9376438091143475</v>
      </c>
      <c r="CQ71" s="54">
        <f t="shared" si="210"/>
        <v>6.9980055203323799</v>
      </c>
      <c r="CR71" s="54">
        <f t="shared" si="210"/>
        <v>7.0576376334886808</v>
      </c>
      <c r="CS71" s="54">
        <f t="shared" si="210"/>
        <v>7.1165372278034456</v>
      </c>
      <c r="CT71" s="54">
        <f t="shared" si="210"/>
        <v>7.1747054818657494</v>
      </c>
      <c r="CU71" s="54">
        <f t="shared" si="210"/>
        <v>7.2321477397420812</v>
      </c>
      <c r="CV71" s="75">
        <f t="shared" si="210"/>
        <v>7.2888732634257796</v>
      </c>
      <c r="CW71" s="54">
        <f t="shared" si="210"/>
        <v>7.3448945022821608</v>
      </c>
      <c r="CX71" s="54">
        <f t="shared" si="210"/>
        <v>7.4002255602884199</v>
      </c>
      <c r="CY71" s="54">
        <f t="shared" si="210"/>
        <v>7.4548726884119576</v>
      </c>
      <c r="CZ71" s="54">
        <f t="shared" si="210"/>
        <v>7.5088439760620966</v>
      </c>
      <c r="DA71" s="54">
        <f t="shared" si="210"/>
        <v>7.5621487713556732</v>
      </c>
      <c r="DB71" s="54">
        <f t="shared" si="210"/>
        <v>7.6147969878218804</v>
      </c>
      <c r="DC71" s="54">
        <f t="shared" si="210"/>
        <v>7.6667983567308298</v>
      </c>
      <c r="DD71" s="75">
        <f t="shared" si="210"/>
        <v>7.7181616797385626</v>
      </c>
      <c r="DE71" s="54">
        <f t="shared" si="210"/>
        <v>7.7688941624524617</v>
      </c>
      <c r="DF71" s="54">
        <f t="shared" si="210"/>
        <v>7.8190009346260192</v>
      </c>
      <c r="DG71" s="54">
        <f t="shared" si="210"/>
        <v>7.8684887658922396</v>
      </c>
      <c r="DH71" s="54">
        <f t="shared" si="210"/>
        <v>7.9173656981862974</v>
      </c>
      <c r="DI71" s="54">
        <f t="shared" si="210"/>
        <v>7.9656405759460434</v>
      </c>
      <c r="DJ71" s="54">
        <f t="shared" si="210"/>
        <v>8.0133225045735497</v>
      </c>
      <c r="DK71" s="75">
        <f t="shared" si="210"/>
        <v>8.0604202776172009</v>
      </c>
      <c r="DL71" s="54">
        <f t="shared" si="210"/>
        <v>8.1069418470648298</v>
      </c>
      <c r="DM71" s="54">
        <f t="shared" si="210"/>
        <v>8.152893962668303</v>
      </c>
      <c r="DN71" s="54">
        <f t="shared" si="210"/>
        <v>8.1982835977564861</v>
      </c>
      <c r="DO71" s="54">
        <f t="shared" si="210"/>
        <v>8.2431178788053714</v>
      </c>
      <c r="DP71" s="54">
        <f t="shared" si="210"/>
        <v>8.2874040110189888</v>
      </c>
      <c r="DQ71" s="54">
        <f t="shared" si="210"/>
        <v>8.3311492056585283</v>
      </c>
      <c r="DR71" s="54">
        <f t="shared" si="210"/>
        <v>8.3743606142112839</v>
      </c>
      <c r="DS71" s="54">
        <f t="shared" si="210"/>
        <v>8.4170452790657802</v>
      </c>
      <c r="DT71" s="54">
        <f t="shared" si="210"/>
        <v>8.459210120224455</v>
      </c>
      <c r="DU71" s="54">
        <f t="shared" si="210"/>
        <v>8.500862173773136</v>
      </c>
      <c r="DV71" s="54">
        <f t="shared" si="210"/>
        <v>8.5420084549271564</v>
      </c>
      <c r="DW71" s="54">
        <f t="shared" si="210"/>
        <v>8.5826558540274345</v>
      </c>
      <c r="DX71" s="54">
        <f t="shared" si="210"/>
        <v>8.6228110749387543</v>
      </c>
      <c r="DY71" s="54">
        <f t="shared" si="210"/>
        <v>8.6624806222560125</v>
      </c>
      <c r="DZ71" s="54">
        <f t="shared" si="210"/>
        <v>8.7016708400829437</v>
      </c>
      <c r="EA71" s="54">
        <f t="shared" si="210"/>
        <v>8.740387999022035</v>
      </c>
      <c r="EB71" s="54">
        <f t="shared" si="210"/>
        <v>8.7786384187378594</v>
      </c>
      <c r="EC71" s="54">
        <f t="shared" si="210"/>
        <v>8.8164284217882791</v>
      </c>
      <c r="ED71" s="54">
        <f t="shared" si="210"/>
        <v>8.8537642890323305</v>
      </c>
      <c r="EE71" s="54">
        <f t="shared" si="210"/>
        <v>8.89065222254888</v>
      </c>
      <c r="EF71" s="54">
        <f t="shared" si="210"/>
        <v>8.9270983216964144</v>
      </c>
      <c r="EG71" s="54">
        <f t="shared" si="210"/>
        <v>8.9631085771466665</v>
      </c>
      <c r="EH71" s="54">
        <f t="shared" ref="EH71:FY71" si="211">EG71+EA63</f>
        <v>8.9986888854078018</v>
      </c>
      <c r="EI71" s="54">
        <f t="shared" si="211"/>
        <v>9.0338450814856444</v>
      </c>
      <c r="EJ71" s="54">
        <f t="shared" si="211"/>
        <v>9.0685829296415807</v>
      </c>
      <c r="EK71" s="54">
        <f t="shared" si="211"/>
        <v>9.1029081209662071</v>
      </c>
      <c r="EL71" s="54">
        <f t="shared" si="211"/>
        <v>9.1368262758156948</v>
      </c>
      <c r="EM71" s="54">
        <f t="shared" si="211"/>
        <v>9.1703429489229826</v>
      </c>
      <c r="EN71" s="54">
        <f t="shared" si="211"/>
        <v>9.2034636349518735</v>
      </c>
      <c r="EO71" s="54">
        <f t="shared" si="211"/>
        <v>9.2361937722658993</v>
      </c>
      <c r="EP71" s="54">
        <f t="shared" si="211"/>
        <v>9.2685387426223382</v>
      </c>
      <c r="EQ71" s="54">
        <f t="shared" si="211"/>
        <v>9.3005038593881064</v>
      </c>
      <c r="ER71" s="54">
        <f t="shared" si="211"/>
        <v>9.332094361470725</v>
      </c>
      <c r="ES71" s="54">
        <f t="shared" si="211"/>
        <v>9.363315412650449</v>
      </c>
      <c r="ET71" s="54">
        <f t="shared" si="211"/>
        <v>9.3941721051802052</v>
      </c>
      <c r="EU71" s="54">
        <f t="shared" si="211"/>
        <v>9.4246694657777983</v>
      </c>
      <c r="EV71" s="54">
        <f t="shared" si="211"/>
        <v>9.454812461535127</v>
      </c>
      <c r="EW71" s="54">
        <f t="shared" si="211"/>
        <v>9.4846060029805574</v>
      </c>
      <c r="EX71" s="54">
        <f t="shared" si="211"/>
        <v>9.5140549417966778</v>
      </c>
      <c r="EY71" s="54">
        <f t="shared" si="211"/>
        <v>9.5431640692774167</v>
      </c>
      <c r="EZ71" s="54">
        <f t="shared" si="211"/>
        <v>9.5719381155440999</v>
      </c>
      <c r="FA71" s="54">
        <f t="shared" si="211"/>
        <v>9.600381749489987</v>
      </c>
      <c r="FB71" s="54">
        <f t="shared" si="211"/>
        <v>9.6284995793213177</v>
      </c>
      <c r="FC71" s="54">
        <f t="shared" si="211"/>
        <v>9.6562961534168235</v>
      </c>
      <c r="FD71" s="54">
        <f t="shared" si="211"/>
        <v>9.683775961086452</v>
      </c>
      <c r="FE71" s="54">
        <f t="shared" si="211"/>
        <v>9.7109434327723516</v>
      </c>
      <c r="FF71" s="54">
        <f t="shared" si="211"/>
        <v>9.7378029410672369</v>
      </c>
      <c r="FG71" s="54">
        <f t="shared" si="211"/>
        <v>9.7643588020641854</v>
      </c>
      <c r="FH71" s="54">
        <f t="shared" si="211"/>
        <v>9.7906152766229084</v>
      </c>
      <c r="FI71" s="54">
        <f t="shared" si="211"/>
        <v>9.8165765712648092</v>
      </c>
      <c r="FJ71" s="54">
        <f t="shared" si="211"/>
        <v>9.8422468385778927</v>
      </c>
      <c r="FK71" s="54">
        <f t="shared" si="211"/>
        <v>9.8676301772081967</v>
      </c>
      <c r="FL71" s="54">
        <f t="shared" si="211"/>
        <v>9.8927306317186616</v>
      </c>
      <c r="FM71" s="54">
        <f t="shared" si="211"/>
        <v>9.9175521929162667</v>
      </c>
      <c r="FN71" s="54">
        <f t="shared" si="211"/>
        <v>9.9420987985267022</v>
      </c>
      <c r="FO71" s="54">
        <f t="shared" si="211"/>
        <v>9.96637433405858</v>
      </c>
      <c r="FP71" s="54">
        <f t="shared" si="211"/>
        <v>9.9903826336925583</v>
      </c>
      <c r="FQ71" s="54">
        <f t="shared" si="211"/>
        <v>10.014127481061397</v>
      </c>
      <c r="FR71" s="54">
        <f t="shared" si="211"/>
        <v>10.0376126098579</v>
      </c>
      <c r="FS71" s="54">
        <f t="shared" si="211"/>
        <v>10.060841704313326</v>
      </c>
      <c r="FT71" s="54">
        <f t="shared" si="211"/>
        <v>10.083818399708701</v>
      </c>
      <c r="FU71" s="54">
        <f t="shared" si="211"/>
        <v>10.106546282887461</v>
      </c>
      <c r="FV71" s="54">
        <f t="shared" si="211"/>
        <v>10.12902889275875</v>
      </c>
      <c r="FW71" s="54">
        <f t="shared" si="211"/>
        <v>10.151269720794886</v>
      </c>
      <c r="FX71" s="54">
        <f t="shared" si="211"/>
        <v>10.17327221153433</v>
      </c>
      <c r="FY71" s="54">
        <f t="shared" si="211"/>
        <v>10.195039763104726</v>
      </c>
      <c r="GA71" t="s">
        <v>97</v>
      </c>
    </row>
    <row r="72" spans="1:183" x14ac:dyDescent="0.25">
      <c r="A72" t="s">
        <v>160</v>
      </c>
      <c r="B72" s="60"/>
      <c r="I72" s="66">
        <v>0.03</v>
      </c>
      <c r="J72" s="54">
        <f t="shared" ref="J72:BU72" si="212">I72+C65</f>
        <v>6.0152650255624801E-2</v>
      </c>
      <c r="K72" s="54">
        <f t="shared" si="212"/>
        <v>9.9954148593049547E-2</v>
      </c>
      <c r="L72" s="54">
        <f t="shared" si="212"/>
        <v>0.15249212639845022</v>
      </c>
      <c r="M72" s="54">
        <f t="shared" si="212"/>
        <v>0.22184225710157909</v>
      </c>
      <c r="N72" s="54">
        <f t="shared" si="212"/>
        <v>0.31338442962970925</v>
      </c>
      <c r="O72" s="54">
        <f t="shared" si="212"/>
        <v>0.43422009736684103</v>
      </c>
      <c r="P72" s="75">
        <f t="shared" si="212"/>
        <v>0.59372317877985492</v>
      </c>
      <c r="Q72" s="54">
        <f t="shared" si="212"/>
        <v>0.61327992616766491</v>
      </c>
      <c r="R72" s="54">
        <f t="shared" si="212"/>
        <v>0.63909483271957401</v>
      </c>
      <c r="S72" s="54">
        <f t="shared" si="212"/>
        <v>0.67317050936809408</v>
      </c>
      <c r="T72" s="54">
        <f t="shared" si="212"/>
        <v>0.71815040254414064</v>
      </c>
      <c r="U72" s="54">
        <f t="shared" si="212"/>
        <v>0.77752386153652209</v>
      </c>
      <c r="V72" s="54">
        <f t="shared" si="212"/>
        <v>0.85589682740646555</v>
      </c>
      <c r="W72" s="75">
        <f t="shared" si="212"/>
        <v>0.95934914235479096</v>
      </c>
      <c r="X72" s="54">
        <f t="shared" si="212"/>
        <v>1.1641847259524751</v>
      </c>
      <c r="Y72" s="54">
        <f t="shared" si="212"/>
        <v>1.3444400395184373</v>
      </c>
      <c r="Z72" s="54">
        <f t="shared" si="212"/>
        <v>1.5823770534255073</v>
      </c>
      <c r="AA72" s="54">
        <f t="shared" si="212"/>
        <v>1.8964539117828396</v>
      </c>
      <c r="AB72" s="54">
        <f t="shared" si="212"/>
        <v>2.3110353648145185</v>
      </c>
      <c r="AC72" s="54">
        <f t="shared" si="212"/>
        <v>2.8582828828163347</v>
      </c>
      <c r="AD72" s="75">
        <f t="shared" si="212"/>
        <v>3.5806496065787323</v>
      </c>
      <c r="AE72" s="54">
        <f t="shared" si="212"/>
        <v>3.8004707183348447</v>
      </c>
      <c r="AF72" s="54">
        <f t="shared" si="212"/>
        <v>4.0805486924896499</v>
      </c>
      <c r="AG72" s="54">
        <f t="shared" si="212"/>
        <v>4.4401586646050442</v>
      </c>
      <c r="AH72" s="54">
        <f t="shared" si="212"/>
        <v>4.9047387493190868</v>
      </c>
      <c r="AI72" s="54">
        <f t="shared" si="212"/>
        <v>5.5078585076567608</v>
      </c>
      <c r="AJ72" s="170">
        <f t="shared" si="212"/>
        <v>6.2938146120584699</v>
      </c>
      <c r="AK72" s="75">
        <f t="shared" si="212"/>
        <v>7.3210524083955324</v>
      </c>
      <c r="AL72" s="54">
        <f t="shared" si="212"/>
        <v>7.7550154281133059</v>
      </c>
      <c r="AM72" s="54">
        <f t="shared" si="212"/>
        <v>8.201686120281261</v>
      </c>
      <c r="AN72" s="54">
        <f t="shared" si="212"/>
        <v>8.6636632007514507</v>
      </c>
      <c r="AO72" s="54">
        <f t="shared" si="212"/>
        <v>9.1443729958984701</v>
      </c>
      <c r="AP72" s="54">
        <f t="shared" si="212"/>
        <v>9.6483312311545006</v>
      </c>
      <c r="AQ72" s="170">
        <f t="shared" si="212"/>
        <v>10.181486424620836</v>
      </c>
      <c r="AR72" s="75">
        <f t="shared" si="212"/>
        <v>10.561608425362413</v>
      </c>
      <c r="AS72" s="54">
        <f t="shared" si="212"/>
        <v>10.791379927811464</v>
      </c>
      <c r="AT72" s="54">
        <f t="shared" si="212"/>
        <v>11.043013964532475</v>
      </c>
      <c r="AU72" s="54">
        <f t="shared" si="212"/>
        <v>11.313660097170031</v>
      </c>
      <c r="AV72" s="54">
        <f t="shared" si="212"/>
        <v>11.600178464421841</v>
      </c>
      <c r="AW72" s="54">
        <f t="shared" si="212"/>
        <v>11.898318897241776</v>
      </c>
      <c r="AX72" s="170">
        <f t="shared" si="212"/>
        <v>12.202367251111447</v>
      </c>
      <c r="AY72" s="75">
        <f t="shared" si="212"/>
        <v>12.504679323700975</v>
      </c>
      <c r="AZ72" s="54">
        <f t="shared" si="212"/>
        <v>12.770867933562011</v>
      </c>
      <c r="BA72" s="54">
        <f t="shared" si="212"/>
        <v>13.033583599618401</v>
      </c>
      <c r="BB72" s="54">
        <f t="shared" si="212"/>
        <v>13.294507834829234</v>
      </c>
      <c r="BC72" s="54">
        <f t="shared" si="212"/>
        <v>13.55424291189334</v>
      </c>
      <c r="BD72" s="54">
        <f t="shared" si="212"/>
        <v>13.812701907563978</v>
      </c>
      <c r="BE72" s="170">
        <f t="shared" si="212"/>
        <v>14.068879099314426</v>
      </c>
      <c r="BF72" s="75">
        <f t="shared" si="212"/>
        <v>14.320547694657163</v>
      </c>
      <c r="BG72" s="54">
        <f t="shared" si="212"/>
        <v>14.541742549001032</v>
      </c>
      <c r="BH72" s="54">
        <f t="shared" si="212"/>
        <v>14.767711828449626</v>
      </c>
      <c r="BI72" s="54">
        <f t="shared" si="212"/>
        <v>14.996433689129251</v>
      </c>
      <c r="BJ72" s="54">
        <f t="shared" si="212"/>
        <v>15.226224787199861</v>
      </c>
      <c r="BK72" s="54">
        <f t="shared" si="212"/>
        <v>15.455649518030491</v>
      </c>
      <c r="BL72" s="170">
        <f t="shared" si="212"/>
        <v>15.683522025197803</v>
      </c>
      <c r="BM72" s="75">
        <f t="shared" si="212"/>
        <v>15.908907967794059</v>
      </c>
      <c r="BN72" s="54">
        <f t="shared" si="212"/>
        <v>16.131126043522901</v>
      </c>
      <c r="BO72" s="54">
        <f t="shared" si="212"/>
        <v>16.349819508067519</v>
      </c>
      <c r="BP72" s="54">
        <f t="shared" si="212"/>
        <v>16.565166002640861</v>
      </c>
      <c r="BQ72" s="54">
        <f t="shared" si="212"/>
        <v>16.777100610002393</v>
      </c>
      <c r="BR72" s="54">
        <f t="shared" si="212"/>
        <v>16.985431270833491</v>
      </c>
      <c r="BS72" s="54">
        <f t="shared" si="212"/>
        <v>17.189938144764827</v>
      </c>
      <c r="BT72" s="75">
        <f t="shared" si="212"/>
        <v>17.390497762899756</v>
      </c>
      <c r="BU72" s="54">
        <f t="shared" si="212"/>
        <v>17.587239744615452</v>
      </c>
      <c r="BV72" s="54">
        <f t="shared" ref="BV72:EG72" si="213">BU72+BO65</f>
        <v>17.783475544514644</v>
      </c>
      <c r="BW72" s="54">
        <f t="shared" si="213"/>
        <v>17.978625455171599</v>
      </c>
      <c r="BX72" s="54">
        <f t="shared" si="213"/>
        <v>18.17222608062491</v>
      </c>
      <c r="BY72" s="54">
        <f t="shared" si="213"/>
        <v>18.363910295433953</v>
      </c>
      <c r="BZ72" s="54">
        <f t="shared" si="213"/>
        <v>18.553394643505442</v>
      </c>
      <c r="CA72" s="75">
        <f t="shared" si="213"/>
        <v>18.740481201556562</v>
      </c>
      <c r="CB72" s="54">
        <f t="shared" si="213"/>
        <v>18.92507822237631</v>
      </c>
      <c r="CC72" s="54">
        <f t="shared" si="213"/>
        <v>19.107244878346787</v>
      </c>
      <c r="CD72" s="54">
        <f t="shared" si="213"/>
        <v>19.287051523948186</v>
      </c>
      <c r="CE72" s="54">
        <f t="shared" si="213"/>
        <v>19.464553810144313</v>
      </c>
      <c r="CF72" s="54">
        <f t="shared" si="213"/>
        <v>19.639811250585304</v>
      </c>
      <c r="CG72" s="54">
        <f t="shared" si="213"/>
        <v>19.812898317055119</v>
      </c>
      <c r="CH72" s="75">
        <f t="shared" si="213"/>
        <v>19.983908034806685</v>
      </c>
      <c r="CI72" s="54">
        <f t="shared" si="213"/>
        <v>20.152947257798154</v>
      </c>
      <c r="CJ72" s="54">
        <f t="shared" si="213"/>
        <v>20.32012320701223</v>
      </c>
      <c r="CK72" s="54">
        <f t="shared" si="213"/>
        <v>20.485333093516335</v>
      </c>
      <c r="CL72" s="54">
        <f t="shared" si="213"/>
        <v>20.64851637457841</v>
      </c>
      <c r="CM72" s="54">
        <f t="shared" si="213"/>
        <v>20.809651708177128</v>
      </c>
      <c r="CN72" s="54">
        <f t="shared" si="213"/>
        <v>20.968754046868778</v>
      </c>
      <c r="CO72" s="75">
        <f t="shared" si="213"/>
        <v>21.125870830448932</v>
      </c>
      <c r="CP72" s="54">
        <f t="shared" si="213"/>
        <v>21.281075206271854</v>
      </c>
      <c r="CQ72" s="54">
        <f t="shared" si="213"/>
        <v>21.434453377318267</v>
      </c>
      <c r="CR72" s="54">
        <f t="shared" si="213"/>
        <v>21.586011361353524</v>
      </c>
      <c r="CS72" s="54">
        <f t="shared" si="213"/>
        <v>21.735755240033647</v>
      </c>
      <c r="CT72" s="54">
        <f t="shared" si="213"/>
        <v>21.883693198784066</v>
      </c>
      <c r="CU72" s="54">
        <f t="shared" si="213"/>
        <v>22.029836569038224</v>
      </c>
      <c r="CV72" s="75">
        <f t="shared" si="213"/>
        <v>22.174200125861208</v>
      </c>
      <c r="CW72" s="54">
        <f t="shared" si="213"/>
        <v>22.316801694746399</v>
      </c>
      <c r="CX72" s="54">
        <f t="shared" si="213"/>
        <v>22.457660869632367</v>
      </c>
      <c r="CY72" s="54">
        <f t="shared" si="213"/>
        <v>22.596796312745468</v>
      </c>
      <c r="CZ72" s="54">
        <f t="shared" si="213"/>
        <v>22.734232714114182</v>
      </c>
      <c r="DA72" s="54">
        <f t="shared" si="213"/>
        <v>22.869998253549191</v>
      </c>
      <c r="DB72" s="54">
        <f t="shared" si="213"/>
        <v>23.004121964391285</v>
      </c>
      <c r="DC72" s="54">
        <f t="shared" si="213"/>
        <v>23.13663112893401</v>
      </c>
      <c r="DD72" s="75">
        <f t="shared" si="213"/>
        <v>23.267548882806512</v>
      </c>
      <c r="DE72" s="54">
        <f t="shared" si="213"/>
        <v>23.396892372444245</v>
      </c>
      <c r="DF72" s="54">
        <f t="shared" si="213"/>
        <v>23.524671997581304</v>
      </c>
      <c r="DG72" s="54">
        <f t="shared" si="213"/>
        <v>23.650901974593289</v>
      </c>
      <c r="DH72" s="54">
        <f t="shared" si="213"/>
        <v>23.775599845171271</v>
      </c>
      <c r="DI72" s="54">
        <f t="shared" si="213"/>
        <v>23.898785673738701</v>
      </c>
      <c r="DJ72" s="54">
        <f t="shared" si="213"/>
        <v>24.020480994116941</v>
      </c>
      <c r="DK72" s="75">
        <f t="shared" si="213"/>
        <v>24.140707586698152</v>
      </c>
      <c r="DL72" s="54">
        <f t="shared" si="213"/>
        <v>24.259486232658865</v>
      </c>
      <c r="DM72" s="54">
        <f t="shared" si="213"/>
        <v>24.376835711176749</v>
      </c>
      <c r="DN72" s="54">
        <f t="shared" si="213"/>
        <v>24.492774392962545</v>
      </c>
      <c r="DO72" s="54">
        <f t="shared" si="213"/>
        <v>24.607320164463768</v>
      </c>
      <c r="DP72" s="54">
        <f t="shared" si="213"/>
        <v>24.72049043150118</v>
      </c>
      <c r="DQ72" s="54">
        <f t="shared" si="213"/>
        <v>24.832302203692212</v>
      </c>
      <c r="DR72" s="54">
        <f t="shared" si="213"/>
        <v>24.942772252098305</v>
      </c>
      <c r="DS72" s="54">
        <f t="shared" si="213"/>
        <v>25.05191732752203</v>
      </c>
      <c r="DT72" s="54">
        <f t="shared" si="213"/>
        <v>25.159754423213442</v>
      </c>
      <c r="DU72" s="54">
        <f t="shared" si="213"/>
        <v>25.266301069002594</v>
      </c>
      <c r="DV72" s="54">
        <f t="shared" si="213"/>
        <v>25.371574886403209</v>
      </c>
      <c r="DW72" s="54">
        <f t="shared" si="213"/>
        <v>25.475593232871375</v>
      </c>
      <c r="DX72" s="54">
        <f t="shared" si="213"/>
        <v>25.578372966871097</v>
      </c>
      <c r="DY72" s="54">
        <f t="shared" si="213"/>
        <v>25.679930357777426</v>
      </c>
      <c r="DZ72" s="54">
        <f t="shared" si="213"/>
        <v>25.780281153709215</v>
      </c>
      <c r="EA72" s="54">
        <f t="shared" si="213"/>
        <v>25.879440800394249</v>
      </c>
      <c r="EB72" s="54">
        <f t="shared" si="213"/>
        <v>25.977424771118692</v>
      </c>
      <c r="EC72" s="54">
        <f t="shared" si="213"/>
        <v>26.074248544971496</v>
      </c>
      <c r="ED72" s="54">
        <f t="shared" si="213"/>
        <v>26.169927562563569</v>
      </c>
      <c r="EE72" s="54">
        <f t="shared" si="213"/>
        <v>26.264477169896139</v>
      </c>
      <c r="EF72" s="54">
        <f t="shared" si="213"/>
        <v>26.35791256239029</v>
      </c>
      <c r="EG72" s="54">
        <f t="shared" si="213"/>
        <v>26.45024874175451</v>
      </c>
      <c r="EH72" s="54">
        <f t="shared" ref="EH72:FY72" si="214">EG72+EA65</f>
        <v>26.541500496630977</v>
      </c>
      <c r="EI72" s="54">
        <f t="shared" si="214"/>
        <v>26.63168241150596</v>
      </c>
      <c r="EJ72" s="54">
        <f t="shared" si="214"/>
        <v>26.720808842983079</v>
      </c>
      <c r="EK72" s="54">
        <f t="shared" si="214"/>
        <v>26.808893925953853</v>
      </c>
      <c r="EL72" s="54">
        <f t="shared" si="214"/>
        <v>26.895951599640309</v>
      </c>
      <c r="EM72" s="54">
        <f t="shared" si="214"/>
        <v>26.981995642288982</v>
      </c>
      <c r="EN72" s="54">
        <f t="shared" si="214"/>
        <v>27.067039702967712</v>
      </c>
      <c r="EO72" s="54">
        <f t="shared" si="214"/>
        <v>27.151097319509841</v>
      </c>
      <c r="EP72" s="54">
        <f t="shared" si="214"/>
        <v>27.234181913502965</v>
      </c>
      <c r="EQ72" s="54">
        <f t="shared" si="214"/>
        <v>27.316306756580836</v>
      </c>
      <c r="ER72" s="54">
        <f t="shared" si="214"/>
        <v>27.397484947262914</v>
      </c>
      <c r="ES72" s="54">
        <f t="shared" si="214"/>
        <v>27.477729400324883</v>
      </c>
      <c r="ET72" s="54">
        <f t="shared" si="214"/>
        <v>27.557052848235752</v>
      </c>
      <c r="EU72" s="54">
        <f t="shared" si="214"/>
        <v>27.635467851746341</v>
      </c>
      <c r="EV72" s="54">
        <f t="shared" si="214"/>
        <v>27.712986814470039</v>
      </c>
      <c r="EW72" s="54">
        <f t="shared" si="214"/>
        <v>27.78962199473823</v>
      </c>
      <c r="EX72" s="54">
        <f t="shared" si="214"/>
        <v>27.865385507905202</v>
      </c>
      <c r="EY72" s="54">
        <f t="shared" si="214"/>
        <v>27.940289327822473</v>
      </c>
      <c r="EZ72" s="54">
        <f t="shared" si="214"/>
        <v>28.014345286990434</v>
      </c>
      <c r="FA72" s="54">
        <f t="shared" si="214"/>
        <v>28.087565075475702</v>
      </c>
      <c r="FB72" s="54">
        <f t="shared" si="214"/>
        <v>28.159960239084107</v>
      </c>
      <c r="FC72" s="54">
        <f t="shared" si="214"/>
        <v>28.231542177461289</v>
      </c>
      <c r="FD72" s="54">
        <f t="shared" si="214"/>
        <v>28.302322142775719</v>
      </c>
      <c r="FE72" s="54">
        <f t="shared" si="214"/>
        <v>28.372311239524837</v>
      </c>
      <c r="FF72" s="54">
        <f t="shared" si="214"/>
        <v>28.441520427391037</v>
      </c>
      <c r="FG72" s="54">
        <f t="shared" si="214"/>
        <v>28.509960525618325</v>
      </c>
      <c r="FH72" s="54">
        <f t="shared" si="214"/>
        <v>28.577642217453516</v>
      </c>
      <c r="FI72" s="54">
        <f t="shared" si="214"/>
        <v>28.64457605351669</v>
      </c>
      <c r="FJ72" s="54">
        <f t="shared" si="214"/>
        <v>28.710772453495995</v>
      </c>
      <c r="FK72" s="54">
        <f t="shared" si="214"/>
        <v>28.776241706244186</v>
      </c>
      <c r="FL72" s="54">
        <f t="shared" si="214"/>
        <v>28.840993969092807</v>
      </c>
      <c r="FM72" s="54">
        <f t="shared" si="214"/>
        <v>28.905039267851219</v>
      </c>
      <c r="FN72" s="54">
        <f t="shared" si="214"/>
        <v>28.968387497549344</v>
      </c>
      <c r="FO72" s="54">
        <f t="shared" si="214"/>
        <v>29.0310484238287</v>
      </c>
      <c r="FP72" s="54">
        <f t="shared" si="214"/>
        <v>29.093031684761826</v>
      </c>
      <c r="FQ72" s="54">
        <f t="shared" si="214"/>
        <v>29.154346792820519</v>
      </c>
      <c r="FR72" s="54">
        <f t="shared" si="214"/>
        <v>29.215003136746706</v>
      </c>
      <c r="FS72" s="54">
        <f t="shared" si="214"/>
        <v>29.275009983215952</v>
      </c>
      <c r="FT72" s="54">
        <f t="shared" si="214"/>
        <v>29.334376478396916</v>
      </c>
      <c r="FU72" s="54">
        <f t="shared" si="214"/>
        <v>29.393111649285192</v>
      </c>
      <c r="FV72" s="54">
        <f t="shared" si="214"/>
        <v>29.45122440480921</v>
      </c>
      <c r="FW72" s="54">
        <f t="shared" si="214"/>
        <v>29.508723536791834</v>
      </c>
      <c r="FX72" s="54">
        <f t="shared" si="214"/>
        <v>29.565617720895006</v>
      </c>
      <c r="FY72" s="54">
        <f t="shared" si="214"/>
        <v>29.621915517673305</v>
      </c>
      <c r="GA72" t="s">
        <v>160</v>
      </c>
    </row>
    <row r="73" spans="1:183" x14ac:dyDescent="0.25">
      <c r="A73" t="s">
        <v>161</v>
      </c>
      <c r="B73" s="60"/>
      <c r="I73" s="66">
        <v>0.03</v>
      </c>
      <c r="J73" s="54">
        <f>I73+C67+C52*$E$10</f>
        <v>5.6761815601092225E-2</v>
      </c>
      <c r="K73" s="54">
        <f t="shared" ref="K73:BV73" si="215">J73+D67+D52*$E$10</f>
        <v>9.2087412194533966E-2</v>
      </c>
      <c r="L73" s="54">
        <f t="shared" si="215"/>
        <v>0.13871719969787707</v>
      </c>
      <c r="M73" s="54">
        <f t="shared" si="215"/>
        <v>0.20026851920228997</v>
      </c>
      <c r="N73" s="54">
        <f t="shared" si="215"/>
        <v>0.28151626094811499</v>
      </c>
      <c r="O73" s="54">
        <f t="shared" si="215"/>
        <v>0.38876328005260408</v>
      </c>
      <c r="P73" s="54">
        <f t="shared" si="215"/>
        <v>0.53032934527052955</v>
      </c>
      <c r="Q73" s="54">
        <f t="shared" si="215"/>
        <v>0.55849848116489353</v>
      </c>
      <c r="R73" s="54">
        <f t="shared" si="215"/>
        <v>0.59568174054545409</v>
      </c>
      <c r="S73" s="54">
        <f t="shared" si="215"/>
        <v>0.64476364292779387</v>
      </c>
      <c r="T73" s="54">
        <f t="shared" si="215"/>
        <v>0.70955175407248239</v>
      </c>
      <c r="U73" s="54">
        <f t="shared" si="215"/>
        <v>0.79507206078347137</v>
      </c>
      <c r="V73" s="54">
        <f t="shared" si="215"/>
        <v>0.9079588656419767</v>
      </c>
      <c r="W73" s="54">
        <f t="shared" si="215"/>
        <v>1.0569694480552039</v>
      </c>
      <c r="X73" s="54">
        <f t="shared" si="215"/>
        <v>1.3114270514152104</v>
      </c>
      <c r="Y73" s="54">
        <f t="shared" si="215"/>
        <v>1.5710630902120171</v>
      </c>
      <c r="Z73" s="54">
        <f t="shared" si="215"/>
        <v>1.913782661423802</v>
      </c>
      <c r="AA73" s="54">
        <f t="shared" si="215"/>
        <v>2.3661724954233585</v>
      </c>
      <c r="AB73" s="54">
        <f t="shared" si="215"/>
        <v>2.9633270763027726</v>
      </c>
      <c r="AC73" s="54">
        <f t="shared" si="215"/>
        <v>3.7515711230635995</v>
      </c>
      <c r="AD73" s="54">
        <f t="shared" si="215"/>
        <v>4.7920532647878904</v>
      </c>
      <c r="AE73" s="54">
        <f t="shared" si="215"/>
        <v>5.3557815364982853</v>
      </c>
      <c r="AF73" s="54">
        <f t="shared" si="215"/>
        <v>6.0740245495973904</v>
      </c>
      <c r="AG73" s="54">
        <f t="shared" si="215"/>
        <v>6.996200927921107</v>
      </c>
      <c r="AH73" s="54">
        <f t="shared" si="215"/>
        <v>8.1875244963537082</v>
      </c>
      <c r="AI73" s="54">
        <f t="shared" si="215"/>
        <v>9.7340450749158087</v>
      </c>
      <c r="AJ73" s="54">
        <f t="shared" si="215"/>
        <v>11.749292265419459</v>
      </c>
      <c r="AK73" s="54">
        <f t="shared" si="215"/>
        <v>14.383027753352721</v>
      </c>
      <c r="AL73" s="54">
        <f t="shared" si="215"/>
        <v>15.59197633871964</v>
      </c>
      <c r="AM73" s="54">
        <f t="shared" si="215"/>
        <v>16.843860367537332</v>
      </c>
      <c r="AN73" s="54">
        <f t="shared" si="215"/>
        <v>18.148066435989133</v>
      </c>
      <c r="AO73" s="54">
        <f t="shared" si="215"/>
        <v>19.516971225189117</v>
      </c>
      <c r="AP73" s="54">
        <f t="shared" si="215"/>
        <v>20.966887959735736</v>
      </c>
      <c r="AQ73" s="54">
        <f t="shared" si="215"/>
        <v>22.519308437457902</v>
      </c>
      <c r="AR73" s="54">
        <f t="shared" si="215"/>
        <v>23.820427031065588</v>
      </c>
      <c r="AS73" s="54">
        <f t="shared" si="215"/>
        <v>24.619127141641073</v>
      </c>
      <c r="AT73" s="54">
        <f t="shared" si="215"/>
        <v>25.49394551376183</v>
      </c>
      <c r="AU73" s="54">
        <f t="shared" si="215"/>
        <v>26.434849322051168</v>
      </c>
      <c r="AV73" s="54">
        <f t="shared" si="215"/>
        <v>27.431033307029697</v>
      </c>
      <c r="AW73" s="54">
        <f t="shared" si="215"/>
        <v>28.467876415682902</v>
      </c>
      <c r="AX73" s="54">
        <f t="shared" si="215"/>
        <v>29.52572805381968</v>
      </c>
      <c r="AY73" s="54">
        <f t="shared" si="215"/>
        <v>30.578309153840706</v>
      </c>
      <c r="AZ73" s="54">
        <f t="shared" si="215"/>
        <v>31.506248766856118</v>
      </c>
      <c r="BA73" s="54">
        <f t="shared" si="215"/>
        <v>32.423016519149947</v>
      </c>
      <c r="BB73" s="54">
        <f t="shared" si="215"/>
        <v>33.334532602329531</v>
      </c>
      <c r="BC73" s="54">
        <f t="shared" si="215"/>
        <v>34.242763182545204</v>
      </c>
      <c r="BD73" s="54">
        <f t="shared" si="215"/>
        <v>35.147252702209656</v>
      </c>
      <c r="BE73" s="54">
        <f t="shared" si="215"/>
        <v>36.044319069909676</v>
      </c>
      <c r="BF73" s="54">
        <f t="shared" si="215"/>
        <v>36.925994474908059</v>
      </c>
      <c r="BG73" s="54">
        <f t="shared" si="215"/>
        <v>37.701119503781136</v>
      </c>
      <c r="BH73" s="54">
        <f t="shared" si="215"/>
        <v>38.493165746329971</v>
      </c>
      <c r="BI73" s="54">
        <f t="shared" si="215"/>
        <v>39.295304841049493</v>
      </c>
      <c r="BJ73" s="54">
        <f t="shared" si="215"/>
        <v>40.101840607000533</v>
      </c>
      <c r="BK73" s="54">
        <f t="shared" si="215"/>
        <v>40.907890894689515</v>
      </c>
      <c r="BL73" s="54">
        <f t="shared" si="215"/>
        <v>41.709379750635009</v>
      </c>
      <c r="BM73" s="54">
        <f t="shared" si="215"/>
        <v>42.503024132695003</v>
      </c>
      <c r="BN73" s="54">
        <f t="shared" si="215"/>
        <v>43.286313727328185</v>
      </c>
      <c r="BO73" s="54">
        <f t="shared" si="215"/>
        <v>44.05768896124966</v>
      </c>
      <c r="BP73" s="54">
        <f t="shared" si="215"/>
        <v>44.817529128757293</v>
      </c>
      <c r="BQ73" s="54">
        <f t="shared" si="215"/>
        <v>45.565419162716935</v>
      </c>
      <c r="BR73" s="54">
        <f t="shared" si="215"/>
        <v>46.300539763741746</v>
      </c>
      <c r="BS73" s="54">
        <f t="shared" si="215"/>
        <v>47.022014929584095</v>
      </c>
      <c r="BT73" s="54">
        <f t="shared" si="215"/>
        <v>47.729345040799842</v>
      </c>
      <c r="BU73" s="54">
        <f t="shared" si="215"/>
        <v>48.422953474139618</v>
      </c>
      <c r="BV73" s="54">
        <f t="shared" si="215"/>
        <v>49.11453156040357</v>
      </c>
      <c r="BW73" s="54">
        <f t="shared" ref="BW73:EH73" si="216">BV73+BP67+BP52*$E$10</f>
        <v>49.802162135664332</v>
      </c>
      <c r="BX73" s="54">
        <f t="shared" si="216"/>
        <v>50.484294957531432</v>
      </c>
      <c r="BY73" s="54">
        <f t="shared" si="216"/>
        <v>51.159691024517159</v>
      </c>
      <c r="BZ73" s="54">
        <f t="shared" si="216"/>
        <v>51.827387086914911</v>
      </c>
      <c r="CA73" s="54">
        <f t="shared" si="216"/>
        <v>52.486712769092421</v>
      </c>
      <c r="CB73" s="54">
        <f t="shared" si="216"/>
        <v>53.137375105616634</v>
      </c>
      <c r="CC73" s="54">
        <f t="shared" si="216"/>
        <v>53.779632182680864</v>
      </c>
      <c r="CD73" s="54">
        <f t="shared" si="216"/>
        <v>54.413644731531434</v>
      </c>
      <c r="CE73" s="54">
        <f t="shared" si="216"/>
        <v>55.039544178969372</v>
      </c>
      <c r="CF73" s="54">
        <f t="shared" si="216"/>
        <v>55.657490893538807</v>
      </c>
      <c r="CG73" s="54">
        <f t="shared" si="216"/>
        <v>56.267708587714075</v>
      </c>
      <c r="CH73" s="54">
        <f t="shared" si="216"/>
        <v>56.870494090199088</v>
      </c>
      <c r="CI73" s="54">
        <f t="shared" si="216"/>
        <v>57.466199727924383</v>
      </c>
      <c r="CJ73" s="54">
        <f t="shared" si="216"/>
        <v>58.055187362345151</v>
      </c>
      <c r="CK73" s="54">
        <f t="shared" si="216"/>
        <v>58.637134269432927</v>
      </c>
      <c r="CL73" s="54">
        <f t="shared" si="216"/>
        <v>59.211856238075598</v>
      </c>
      <c r="CM73" s="54">
        <f t="shared" si="216"/>
        <v>59.779300427786701</v>
      </c>
      <c r="CN73" s="54">
        <f t="shared" si="216"/>
        <v>60.339537517227804</v>
      </c>
      <c r="CO73" s="54">
        <f t="shared" si="216"/>
        <v>60.89274955777131</v>
      </c>
      <c r="CP73" s="54">
        <f t="shared" si="216"/>
        <v>61.439206412425875</v>
      </c>
      <c r="CQ73" s="54">
        <f t="shared" si="216"/>
        <v>61.979220677310956</v>
      </c>
      <c r="CR73" s="54">
        <f t="shared" si="216"/>
        <v>62.512796045105411</v>
      </c>
      <c r="CS73" s="54">
        <f t="shared" si="216"/>
        <v>63.03994253871241</v>
      </c>
      <c r="CT73" s="54">
        <f t="shared" si="216"/>
        <v>63.560682295196116</v>
      </c>
      <c r="CU73" s="54">
        <f t="shared" si="216"/>
        <v>64.075052299773844</v>
      </c>
      <c r="CV73" s="54">
        <f t="shared" si="216"/>
        <v>64.583104767882475</v>
      </c>
      <c r="CW73" s="54">
        <f t="shared" si="216"/>
        <v>65.084905145106532</v>
      </c>
      <c r="CX73" s="54">
        <f t="shared" si="216"/>
        <v>65.580526777164735</v>
      </c>
      <c r="CY73" s="54">
        <f t="shared" si="216"/>
        <v>66.070040126289655</v>
      </c>
      <c r="CZ73" s="54">
        <f t="shared" si="216"/>
        <v>66.553534841630949</v>
      </c>
      <c r="DA73" s="54">
        <f t="shared" si="216"/>
        <v>67.03111155523743</v>
      </c>
      <c r="DB73" s="54">
        <f t="shared" si="216"/>
        <v>67.502873128708018</v>
      </c>
      <c r="DC73" s="54">
        <f t="shared" si="216"/>
        <v>67.968915885655406</v>
      </c>
      <c r="DD73" s="54">
        <f t="shared" si="216"/>
        <v>68.429321499303924</v>
      </c>
      <c r="DE73" s="54">
        <f t="shared" si="216"/>
        <v>68.884150765482119</v>
      </c>
      <c r="DF73" s="54">
        <f t="shared" si="216"/>
        <v>69.333441110885957</v>
      </c>
      <c r="DG73" s="54">
        <f t="shared" si="216"/>
        <v>69.777244031734568</v>
      </c>
      <c r="DH73" s="54">
        <f t="shared" si="216"/>
        <v>70.215623011409377</v>
      </c>
      <c r="DI73" s="54">
        <f t="shared" si="216"/>
        <v>70.648650411096412</v>
      </c>
      <c r="DJ73" s="54">
        <f t="shared" si="216"/>
        <v>71.076403533755069</v>
      </c>
      <c r="DK73" s="54">
        <f t="shared" si="216"/>
        <v>71.49896014492478</v>
      </c>
      <c r="DL73" s="54">
        <f t="shared" si="216"/>
        <v>71.916393978325331</v>
      </c>
      <c r="DM73" s="54">
        <f t="shared" si="216"/>
        <v>72.328771190327771</v>
      </c>
      <c r="DN73" s="54">
        <f t="shared" si="216"/>
        <v>72.736156675198586</v>
      </c>
      <c r="DO73" s="54">
        <f t="shared" si="216"/>
        <v>73.138613849675849</v>
      </c>
      <c r="DP73" s="54">
        <f t="shared" si="216"/>
        <v>73.536204668881098</v>
      </c>
      <c r="DQ73" s="54">
        <f t="shared" si="216"/>
        <v>73.928989885869868</v>
      </c>
      <c r="DR73" s="54">
        <f t="shared" si="216"/>
        <v>74.317029535798937</v>
      </c>
      <c r="DS73" s="54">
        <f t="shared" si="216"/>
        <v>74.700383610186108</v>
      </c>
      <c r="DT73" s="54">
        <f t="shared" si="216"/>
        <v>75.079112880017249</v>
      </c>
      <c r="DU73" s="54">
        <f t="shared" si="216"/>
        <v>75.453279848583222</v>
      </c>
      <c r="DV73" s="54">
        <f t="shared" si="216"/>
        <v>75.822947206724223</v>
      </c>
      <c r="DW73" s="54">
        <f t="shared" si="216"/>
        <v>76.188176612977728</v>
      </c>
      <c r="DX73" s="54">
        <f t="shared" si="216"/>
        <v>76.549027905515473</v>
      </c>
      <c r="DY73" s="54">
        <f t="shared" si="216"/>
        <v>76.90555882571195</v>
      </c>
      <c r="DZ73" s="54">
        <f t="shared" si="216"/>
        <v>77.257825294585444</v>
      </c>
      <c r="EA73" s="54">
        <f t="shared" si="216"/>
        <v>77.60588221277294</v>
      </c>
      <c r="EB73" s="54">
        <f t="shared" si="216"/>
        <v>77.949784638749676</v>
      </c>
      <c r="EC73" s="54">
        <f t="shared" si="216"/>
        <v>78.289587671806501</v>
      </c>
      <c r="ED73" s="54">
        <f t="shared" si="216"/>
        <v>78.625346262629449</v>
      </c>
      <c r="EE73" s="54">
        <f t="shared" si="216"/>
        <v>78.957114991786369</v>
      </c>
      <c r="EF73" s="54">
        <f t="shared" si="216"/>
        <v>79.284947860443339</v>
      </c>
      <c r="EG73" s="54">
        <f t="shared" si="216"/>
        <v>79.608898139033613</v>
      </c>
      <c r="EH73" s="54">
        <f t="shared" si="216"/>
        <v>79.929018312047759</v>
      </c>
      <c r="EI73" s="54">
        <f t="shared" ref="EI73:FY73" si="217">EH73+EB67+EB52*$E$10</f>
        <v>80.245360132137421</v>
      </c>
      <c r="EJ73" s="54">
        <f t="shared" si="217"/>
        <v>80.557974547815704</v>
      </c>
      <c r="EK73" s="54">
        <f t="shared" si="217"/>
        <v>80.866911730048628</v>
      </c>
      <c r="EL73" s="54">
        <f t="shared" si="217"/>
        <v>81.172221163519623</v>
      </c>
      <c r="EM73" s="54">
        <f t="shared" si="217"/>
        <v>81.473951764538342</v>
      </c>
      <c r="EN73" s="54">
        <f t="shared" si="217"/>
        <v>81.77215198674233</v>
      </c>
      <c r="EO73" s="54">
        <f t="shared" si="217"/>
        <v>82.066869878013577</v>
      </c>
      <c r="EP73" s="54">
        <f t="shared" si="217"/>
        <v>82.35815305844983</v>
      </c>
      <c r="EQ73" s="54">
        <f t="shared" si="217"/>
        <v>82.646048600443237</v>
      </c>
      <c r="ER73" s="54">
        <f t="shared" si="217"/>
        <v>82.930602949022344</v>
      </c>
      <c r="ES73" s="54">
        <f t="shared" si="217"/>
        <v>83.21186188813526</v>
      </c>
      <c r="ET73" s="54">
        <f t="shared" si="217"/>
        <v>83.489870549962944</v>
      </c>
      <c r="EU73" s="54">
        <f t="shared" si="217"/>
        <v>83.76467345584328</v>
      </c>
      <c r="EV73" s="54">
        <f t="shared" si="217"/>
        <v>84.036314569703066</v>
      </c>
      <c r="EW73" s="54">
        <f t="shared" si="217"/>
        <v>84.304837339743045</v>
      </c>
      <c r="EX73" s="54">
        <f t="shared" si="217"/>
        <v>84.57028470420201</v>
      </c>
      <c r="EY73" s="54">
        <f t="shared" si="217"/>
        <v>84.83269909434523</v>
      </c>
      <c r="EZ73" s="54">
        <f t="shared" si="217"/>
        <v>85.09212243348253</v>
      </c>
      <c r="FA73" s="54">
        <f t="shared" si="217"/>
        <v>85.348596132604101</v>
      </c>
      <c r="FB73" s="54">
        <f t="shared" si="217"/>
        <v>85.602161084368774</v>
      </c>
      <c r="FC73" s="54">
        <f t="shared" si="217"/>
        <v>85.85285765756521</v>
      </c>
      <c r="FD73" s="54">
        <f t="shared" si="217"/>
        <v>86.100725693896152</v>
      </c>
      <c r="FE73" s="54">
        <f t="shared" si="217"/>
        <v>86.345804508418894</v>
      </c>
      <c r="FF73" s="54">
        <f t="shared" si="217"/>
        <v>86.58813290031425</v>
      </c>
      <c r="FG73" s="54">
        <f t="shared" si="217"/>
        <v>86.827749168566854</v>
      </c>
      <c r="FH73" s="54">
        <f t="shared" si="217"/>
        <v>87.0646911275051</v>
      </c>
      <c r="FI73" s="54">
        <f t="shared" si="217"/>
        <v>87.298996118351567</v>
      </c>
      <c r="FJ73" s="54">
        <f t="shared" si="217"/>
        <v>87.530701014832701</v>
      </c>
      <c r="FK73" s="54">
        <f t="shared" si="217"/>
        <v>87.759842223287819</v>
      </c>
      <c r="FL73" s="54">
        <f t="shared" si="217"/>
        <v>87.986455680266445</v>
      </c>
      <c r="FM73" s="54">
        <f t="shared" si="217"/>
        <v>88.210576852821816</v>
      </c>
      <c r="FN73" s="54">
        <f t="shared" si="217"/>
        <v>88.432240741583755</v>
      </c>
      <c r="FO73" s="54">
        <f t="shared" si="217"/>
        <v>88.651481886144964</v>
      </c>
      <c r="FP73" s="54">
        <f t="shared" si="217"/>
        <v>88.868334371876173</v>
      </c>
      <c r="FQ73" s="54">
        <f t="shared" si="217"/>
        <v>89.082831837117766</v>
      </c>
      <c r="FR73" s="54">
        <f t="shared" si="217"/>
        <v>89.295007479868516</v>
      </c>
      <c r="FS73" s="54">
        <f t="shared" si="217"/>
        <v>89.504894063631966</v>
      </c>
      <c r="FT73" s="54">
        <f t="shared" si="217"/>
        <v>89.712523922883619</v>
      </c>
      <c r="FU73" s="54">
        <f t="shared" si="217"/>
        <v>89.917928967779858</v>
      </c>
      <c r="FV73" s="54">
        <f t="shared" si="217"/>
        <v>90.121140688126516</v>
      </c>
      <c r="FW73" s="54">
        <f t="shared" si="217"/>
        <v>90.322190156904256</v>
      </c>
      <c r="FX73" s="54">
        <f t="shared" si="217"/>
        <v>90.521108033781616</v>
      </c>
      <c r="FY73" s="54">
        <f t="shared" si="217"/>
        <v>90.71792456903006</v>
      </c>
      <c r="GA73" t="s">
        <v>161</v>
      </c>
    </row>
    <row r="74" spans="1:183" s="222" customFormat="1" x14ac:dyDescent="0.25">
      <c r="A74" s="222" t="s">
        <v>194</v>
      </c>
      <c r="B74" s="220"/>
      <c r="I74" s="234"/>
      <c r="J74" s="190">
        <f>I74+C52*$E$10</f>
        <v>1.2526734848336411E-3</v>
      </c>
      <c r="K74" s="190">
        <f t="shared" ref="K74:BV74" si="218">J74+D52*$E$10</f>
        <v>2.9062024848140475E-3</v>
      </c>
      <c r="L74" s="190">
        <f t="shared" si="218"/>
        <v>5.0888607647881848E-3</v>
      </c>
      <c r="M74" s="190">
        <f t="shared" si="218"/>
        <v>7.9699696943540468E-3</v>
      </c>
      <c r="N74" s="190">
        <f t="shared" si="218"/>
        <v>1.1773033481380984E-2</v>
      </c>
      <c r="O74" s="190">
        <f t="shared" si="218"/>
        <v>1.6793077680256542E-2</v>
      </c>
      <c r="P74" s="190">
        <f t="shared" si="218"/>
        <v>2.3419536022772278E-2</v>
      </c>
      <c r="Q74" s="190">
        <f t="shared" si="218"/>
        <v>3.5043663627049026E-2</v>
      </c>
      <c r="R74" s="190">
        <f t="shared" si="218"/>
        <v>5.0387512064694329E-2</v>
      </c>
      <c r="S74" s="190">
        <f t="shared" si="218"/>
        <v>7.064139200238613E-2</v>
      </c>
      <c r="T74" s="190">
        <f t="shared" si="218"/>
        <v>9.7376513520139318E-2</v>
      </c>
      <c r="U74" s="190">
        <f t="shared" si="218"/>
        <v>0.13266687392357351</v>
      </c>
      <c r="V74" s="190">
        <f t="shared" si="218"/>
        <v>0.17925014965610667</v>
      </c>
      <c r="W74" s="190">
        <f t="shared" si="218"/>
        <v>0.24074007362305044</v>
      </c>
      <c r="X74" s="190">
        <f t="shared" si="218"/>
        <v>0.32190677325941619</v>
      </c>
      <c r="Y74" s="190">
        <f t="shared" si="218"/>
        <v>0.42904681677941903</v>
      </c>
      <c r="Z74" s="190">
        <f t="shared" si="218"/>
        <v>0.57047167422582279</v>
      </c>
      <c r="AA74" s="190">
        <f t="shared" si="218"/>
        <v>0.75715248605507579</v>
      </c>
      <c r="AB74" s="190">
        <f t="shared" si="218"/>
        <v>1.0035711576696897</v>
      </c>
      <c r="AC74" s="190">
        <f t="shared" si="218"/>
        <v>1.32884380420098</v>
      </c>
      <c r="AD74" s="190">
        <f t="shared" si="218"/>
        <v>1.7582036976222832</v>
      </c>
      <c r="AE74" s="190">
        <f t="shared" si="218"/>
        <v>1.9047535082922298</v>
      </c>
      <c r="AF74" s="190">
        <f t="shared" si="218"/>
        <v>2.0914717959263127</v>
      </c>
      <c r="AG74" s="190">
        <f t="shared" si="218"/>
        <v>2.3312056897712998</v>
      </c>
      <c r="AH74" s="190">
        <f t="shared" si="218"/>
        <v>2.6409085238525654</v>
      </c>
      <c r="AI74" s="190">
        <f t="shared" si="218"/>
        <v>3.0429502687127301</v>
      </c>
      <c r="AJ74" s="190">
        <f t="shared" si="218"/>
        <v>3.5668446856547535</v>
      </c>
      <c r="AK74" s="190">
        <f t="shared" si="218"/>
        <v>4.2515246218592413</v>
      </c>
      <c r="AL74" s="190">
        <f t="shared" si="218"/>
        <v>4.6371541546716557</v>
      </c>
      <c r="AM74" s="190">
        <f t="shared" si="218"/>
        <v>5.0364792037363104</v>
      </c>
      <c r="AN74" s="190">
        <f t="shared" si="218"/>
        <v>5.4524938986172682</v>
      </c>
      <c r="AO74" s="190">
        <f t="shared" si="218"/>
        <v>5.8891461439761139</v>
      </c>
      <c r="AP74" s="190">
        <f t="shared" si="218"/>
        <v>6.351639520227029</v>
      </c>
      <c r="AQ74" s="190">
        <f t="shared" si="218"/>
        <v>6.8468294652739727</v>
      </c>
      <c r="AR74" s="190">
        <f t="shared" si="218"/>
        <v>7.3837422274229496</v>
      </c>
      <c r="AS74" s="190">
        <f t="shared" si="218"/>
        <v>7.7133296183069184</v>
      </c>
      <c r="AT74" s="190">
        <f t="shared" si="218"/>
        <v>8.0743275710390048</v>
      </c>
      <c r="AU74" s="190">
        <f t="shared" si="218"/>
        <v>8.4625959926164498</v>
      </c>
      <c r="AV74" s="190">
        <f t="shared" si="218"/>
        <v>8.8736760414384008</v>
      </c>
      <c r="AW74" s="190">
        <f t="shared" si="218"/>
        <v>9.3015342705937822</v>
      </c>
      <c r="AX74" s="190">
        <f t="shared" si="218"/>
        <v>9.7380617691371576</v>
      </c>
      <c r="AY74" s="190">
        <f t="shared" si="218"/>
        <v>10.172414355115572</v>
      </c>
      <c r="AZ74" s="190">
        <f t="shared" si="218"/>
        <v>10.555333039991257</v>
      </c>
      <c r="BA74" s="190">
        <f t="shared" si="218"/>
        <v>10.933641603523789</v>
      </c>
      <c r="BB74" s="190">
        <f t="shared" si="218"/>
        <v>11.309783040874374</v>
      </c>
      <c r="BC74" s="190">
        <f t="shared" si="218"/>
        <v>11.684568699835451</v>
      </c>
      <c r="BD74" s="190">
        <f t="shared" si="218"/>
        <v>12.057810592406751</v>
      </c>
      <c r="BE74" s="190">
        <f t="shared" si="218"/>
        <v>12.427989286093142</v>
      </c>
      <c r="BF74" s="190">
        <f t="shared" si="218"/>
        <v>12.791816825982433</v>
      </c>
      <c r="BG74" s="190">
        <f t="shared" si="218"/>
        <v>13.111675847525657</v>
      </c>
      <c r="BH74" s="190">
        <f t="shared" si="218"/>
        <v>13.438517488192302</v>
      </c>
      <c r="BI74" s="190">
        <f t="shared" si="218"/>
        <v>13.769523992203109</v>
      </c>
      <c r="BJ74" s="190">
        <f t="shared" si="218"/>
        <v>14.102344803462136</v>
      </c>
      <c r="BK74" s="190">
        <f t="shared" si="218"/>
        <v>14.434965279812474</v>
      </c>
      <c r="BL74" s="190">
        <f t="shared" si="218"/>
        <v>14.765703459707449</v>
      </c>
      <c r="BM74" s="190">
        <f t="shared" si="218"/>
        <v>15.093204580227393</v>
      </c>
      <c r="BN74" s="190">
        <f t="shared" si="218"/>
        <v>15.416432748576712</v>
      </c>
      <c r="BO74" s="190">
        <f t="shared" si="218"/>
        <v>15.734744399438394</v>
      </c>
      <c r="BP74" s="190">
        <f t="shared" si="218"/>
        <v>16.048296050404407</v>
      </c>
      <c r="BQ74" s="190">
        <f t="shared" si="218"/>
        <v>16.35691642205213</v>
      </c>
      <c r="BR74" s="190">
        <f t="shared" si="218"/>
        <v>16.660267426601568</v>
      </c>
      <c r="BS74" s="190">
        <f t="shared" si="218"/>
        <v>16.957987577568151</v>
      </c>
      <c r="BT74" s="190">
        <f t="shared" si="218"/>
        <v>17.249870704617287</v>
      </c>
      <c r="BU74" s="190">
        <f t="shared" si="218"/>
        <v>17.536091516174277</v>
      </c>
      <c r="BV74" s="190">
        <f t="shared" si="218"/>
        <v>17.821474495375359</v>
      </c>
      <c r="BW74" s="190">
        <f t="shared" ref="BW74:EH74" si="219">BV74+BP52*$E$10</f>
        <v>18.105228515427946</v>
      </c>
      <c r="BX74" s="190">
        <f t="shared" si="219"/>
        <v>18.386713861452886</v>
      </c>
      <c r="BY74" s="190">
        <f t="shared" si="219"/>
        <v>18.665419253606558</v>
      </c>
      <c r="BZ74" s="190">
        <f t="shared" si="219"/>
        <v>18.940947202326402</v>
      </c>
      <c r="CA74" s="190">
        <f t="shared" si="219"/>
        <v>19.213021073926477</v>
      </c>
      <c r="CB74" s="190">
        <f t="shared" si="219"/>
        <v>19.481519974830555</v>
      </c>
      <c r="CC74" s="190">
        <f t="shared" si="219"/>
        <v>19.746550405531064</v>
      </c>
      <c r="CD74" s="190">
        <f t="shared" si="219"/>
        <v>20.008178692539552</v>
      </c>
      <c r="CE74" s="190">
        <f t="shared" si="219"/>
        <v>20.266459069749157</v>
      </c>
      <c r="CF74" s="190">
        <f t="shared" si="219"/>
        <v>20.521457714000643</v>
      </c>
      <c r="CG74" s="190">
        <f t="shared" si="219"/>
        <v>20.773266941308183</v>
      </c>
      <c r="CH74" s="190">
        <f t="shared" si="219"/>
        <v>21.022009239445055</v>
      </c>
      <c r="CI74" s="190">
        <f t="shared" si="219"/>
        <v>21.267829997791118</v>
      </c>
      <c r="CJ74" s="190">
        <f t="shared" si="219"/>
        <v>21.510878540193087</v>
      </c>
      <c r="CK74" s="190">
        <f t="shared" si="219"/>
        <v>21.751021693049115</v>
      </c>
      <c r="CL74" s="190">
        <f t="shared" si="219"/>
        <v>21.98818344076961</v>
      </c>
      <c r="CM74" s="190">
        <f t="shared" si="219"/>
        <v>22.222341978477079</v>
      </c>
      <c r="CN74" s="190">
        <f t="shared" si="219"/>
        <v>22.453526472056627</v>
      </c>
      <c r="CO74" s="190">
        <f t="shared" si="219"/>
        <v>22.681812045871006</v>
      </c>
      <c r="CP74" s="190">
        <f t="shared" si="219"/>
        <v>22.907310060171376</v>
      </c>
      <c r="CQ74" s="190">
        <f t="shared" si="219"/>
        <v>23.13014950922987</v>
      </c>
      <c r="CR74" s="190">
        <f t="shared" si="219"/>
        <v>23.350331916847939</v>
      </c>
      <c r="CS74" s="190">
        <f t="shared" si="219"/>
        <v>23.56786141902414</v>
      </c>
      <c r="CT74" s="190">
        <f t="shared" si="219"/>
        <v>23.782747150723058</v>
      </c>
      <c r="CU74" s="190">
        <f t="shared" si="219"/>
        <v>23.995004374070128</v>
      </c>
      <c r="CV74" s="190">
        <f t="shared" si="219"/>
        <v>24.204654636013171</v>
      </c>
      <c r="CW74" s="190">
        <f t="shared" si="219"/>
        <v>24.411724942983209</v>
      </c>
      <c r="CX74" s="190">
        <f t="shared" si="219"/>
        <v>24.61624556143914</v>
      </c>
      <c r="CY74" s="190">
        <f t="shared" si="219"/>
        <v>24.818245567955614</v>
      </c>
      <c r="CZ74" s="190">
        <f t="shared" si="219"/>
        <v>25.017761956679671</v>
      </c>
      <c r="DA74" s="190">
        <f t="shared" si="219"/>
        <v>25.214836253903805</v>
      </c>
      <c r="DB74" s="190">
        <f t="shared" si="219"/>
        <v>25.409510905954939</v>
      </c>
      <c r="DC74" s="190">
        <f t="shared" si="219"/>
        <v>25.601825661228961</v>
      </c>
      <c r="DD74" s="190">
        <f t="shared" si="219"/>
        <v>25.791814222569478</v>
      </c>
      <c r="DE74" s="190">
        <f t="shared" si="219"/>
        <v>25.979501677663649</v>
      </c>
      <c r="DF74" s="190">
        <f t="shared" si="219"/>
        <v>26.164903470815162</v>
      </c>
      <c r="DG74" s="190">
        <f t="shared" si="219"/>
        <v>26.348040852183228</v>
      </c>
      <c r="DH74" s="190">
        <f t="shared" si="219"/>
        <v>26.528940018486452</v>
      </c>
      <c r="DI74" s="190">
        <f t="shared" si="219"/>
        <v>26.707630829911636</v>
      </c>
      <c r="DJ74" s="190">
        <f t="shared" si="219"/>
        <v>26.884145185891828</v>
      </c>
      <c r="DK74" s="190">
        <f t="shared" si="219"/>
        <v>27.0585151767459</v>
      </c>
      <c r="DL74" s="190">
        <f t="shared" si="219"/>
        <v>27.230771229043238</v>
      </c>
      <c r="DM74" s="190">
        <f t="shared" si="219"/>
        <v>27.400940642524297</v>
      </c>
      <c r="DN74" s="190">
        <f t="shared" si="219"/>
        <v>27.569050196116109</v>
      </c>
      <c r="DO74" s="190">
        <f t="shared" si="219"/>
        <v>27.735126059036578</v>
      </c>
      <c r="DP74" s="190">
        <f t="shared" si="219"/>
        <v>27.899193797360617</v>
      </c>
      <c r="DQ74" s="190">
        <f t="shared" si="219"/>
        <v>28.061278481124898</v>
      </c>
      <c r="DR74" s="190">
        <f t="shared" si="219"/>
        <v>28.221404884121768</v>
      </c>
      <c r="DS74" s="190">
        <f t="shared" si="219"/>
        <v>28.379597762135734</v>
      </c>
      <c r="DT74" s="190">
        <f t="shared" si="219"/>
        <v>28.535882192602504</v>
      </c>
      <c r="DU74" s="190">
        <f t="shared" si="219"/>
        <v>28.690283967801673</v>
      </c>
      <c r="DV74" s="190">
        <f t="shared" si="219"/>
        <v>28.842828957405938</v>
      </c>
      <c r="DW74" s="190">
        <f t="shared" si="219"/>
        <v>28.993542605103393</v>
      </c>
      <c r="DX74" s="190">
        <f t="shared" si="219"/>
        <v>29.142449603399573</v>
      </c>
      <c r="DY74" s="190">
        <f t="shared" si="219"/>
        <v>29.289573779546675</v>
      </c>
      <c r="DZ74" s="190">
        <f t="shared" si="219"/>
        <v>29.43493820961827</v>
      </c>
      <c r="EA74" s="190">
        <f t="shared" si="219"/>
        <v>29.578565548622741</v>
      </c>
      <c r="EB74" s="190">
        <f t="shared" si="219"/>
        <v>29.720478516701178</v>
      </c>
      <c r="EC74" s="190">
        <f t="shared" si="219"/>
        <v>29.860699850837413</v>
      </c>
      <c r="ED74" s="190">
        <f t="shared" si="219"/>
        <v>29.999252226692821</v>
      </c>
      <c r="EE74" s="190">
        <f t="shared" si="219"/>
        <v>30.136158167197742</v>
      </c>
      <c r="EF74" s="190">
        <f t="shared" si="219"/>
        <v>30.27143995618961</v>
      </c>
      <c r="EG74" s="190">
        <f t="shared" si="219"/>
        <v>30.405119575965514</v>
      </c>
      <c r="EH74" s="190">
        <f t="shared" si="219"/>
        <v>30.537218684499553</v>
      </c>
      <c r="EI74" s="190">
        <f t="shared" ref="EI74:FY74" si="220">EH74+EB52*$E$10</f>
        <v>30.667758637769019</v>
      </c>
      <c r="EJ74" s="190">
        <f t="shared" si="220"/>
        <v>30.796760459919621</v>
      </c>
      <c r="EK74" s="190">
        <f t="shared" si="220"/>
        <v>30.92424485423857</v>
      </c>
      <c r="EL74" s="190">
        <f t="shared" si="220"/>
        <v>31.050232240815319</v>
      </c>
      <c r="EM74" s="190">
        <f t="shared" si="220"/>
        <v>31.17474280519718</v>
      </c>
      <c r="EN74" s="190">
        <f t="shared" si="220"/>
        <v>31.297796542007628</v>
      </c>
      <c r="EO74" s="190">
        <f t="shared" si="220"/>
        <v>31.419413278433179</v>
      </c>
      <c r="EP74" s="190">
        <f t="shared" si="220"/>
        <v>31.539612665133149</v>
      </c>
      <c r="EQ74" s="190">
        <f t="shared" si="220"/>
        <v>31.658414126753538</v>
      </c>
      <c r="ER74" s="190">
        <f t="shared" si="220"/>
        <v>31.775836829055784</v>
      </c>
      <c r="ES74" s="190">
        <f t="shared" si="220"/>
        <v>31.891899665003344</v>
      </c>
      <c r="ET74" s="190">
        <f t="shared" si="220"/>
        <v>32.006621258604866</v>
      </c>
      <c r="EU74" s="190">
        <f t="shared" si="220"/>
        <v>32.120019981801697</v>
      </c>
      <c r="EV74" s="190">
        <f t="shared" si="220"/>
        <v>32.232113976516878</v>
      </c>
      <c r="EW74" s="190">
        <f t="shared" si="220"/>
        <v>32.342921171856624</v>
      </c>
      <c r="EX74" s="190">
        <f t="shared" si="220"/>
        <v>32.452459286488931</v>
      </c>
      <c r="EY74" s="190">
        <f t="shared" si="220"/>
        <v>32.560745829876787</v>
      </c>
      <c r="EZ74" s="190">
        <f t="shared" si="220"/>
        <v>32.667798101872926</v>
      </c>
      <c r="FA74" s="190">
        <f t="shared" si="220"/>
        <v>32.773633190918972</v>
      </c>
      <c r="FB74" s="190">
        <f t="shared" si="220"/>
        <v>32.878267971564647</v>
      </c>
      <c r="FC74" s="190">
        <f t="shared" si="220"/>
        <v>32.981719102182161</v>
      </c>
      <c r="FD74" s="190">
        <f t="shared" si="220"/>
        <v>33.08400302363922</v>
      </c>
      <c r="FE74" s="190">
        <f t="shared" si="220"/>
        <v>33.185135959480789</v>
      </c>
      <c r="FF74" s="190">
        <f t="shared" si="220"/>
        <v>33.285133920372957</v>
      </c>
      <c r="FG74" s="190">
        <f t="shared" si="220"/>
        <v>33.384012710573479</v>
      </c>
      <c r="FH74" s="190">
        <f t="shared" si="220"/>
        <v>33.481787934344425</v>
      </c>
      <c r="FI74" s="190">
        <f t="shared" si="220"/>
        <v>33.578475000718477</v>
      </c>
      <c r="FJ74" s="190">
        <f t="shared" si="220"/>
        <v>33.674089125813857</v>
      </c>
      <c r="FK74" s="190">
        <f t="shared" si="220"/>
        <v>33.768645332879245</v>
      </c>
      <c r="FL74" s="190">
        <f t="shared" si="220"/>
        <v>33.862158451302342</v>
      </c>
      <c r="FM74" s="190">
        <f t="shared" si="220"/>
        <v>33.954643116730963</v>
      </c>
      <c r="FN74" s="190">
        <f t="shared" si="220"/>
        <v>34.046113772341123</v>
      </c>
      <c r="FO74" s="190">
        <f t="shared" si="220"/>
        <v>34.136584671059637</v>
      </c>
      <c r="FP74" s="190">
        <f t="shared" si="220"/>
        <v>34.226069878376499</v>
      </c>
      <c r="FQ74" s="190">
        <f t="shared" si="220"/>
        <v>34.314583275312508</v>
      </c>
      <c r="FR74" s="190">
        <f t="shared" si="220"/>
        <v>34.402138561179399</v>
      </c>
      <c r="FS74" s="190">
        <f t="shared" si="220"/>
        <v>34.488749255992374</v>
      </c>
      <c r="FT74" s="190">
        <f t="shared" si="220"/>
        <v>34.574428702726209</v>
      </c>
      <c r="FU74" s="190">
        <f t="shared" si="220"/>
        <v>34.659190069258358</v>
      </c>
      <c r="FV74" s="190">
        <f t="shared" si="220"/>
        <v>34.743046350006637</v>
      </c>
      <c r="FW74" s="190">
        <f t="shared" si="220"/>
        <v>34.826010367383965</v>
      </c>
      <c r="FX74" s="190">
        <f t="shared" si="220"/>
        <v>34.908094773248074</v>
      </c>
      <c r="FY74" s="190">
        <f t="shared" si="220"/>
        <v>34.989312050517036</v>
      </c>
      <c r="GA74" s="222" t="s">
        <v>194</v>
      </c>
    </row>
    <row r="75" spans="1:183" s="55" customFormat="1" x14ac:dyDescent="0.25">
      <c r="A75" s="56" t="s">
        <v>78</v>
      </c>
      <c r="B75" s="58" t="s">
        <v>115</v>
      </c>
      <c r="I75" s="70"/>
      <c r="P75" s="70"/>
      <c r="Q75" s="55">
        <f>Q76+Q77+Q78</f>
        <v>15.678359078052104</v>
      </c>
      <c r="R75" s="55">
        <f t="shared" ref="R75:CC75" si="221">R76+R77+R78</f>
        <v>36.373793061080882</v>
      </c>
      <c r="S75" s="55">
        <f t="shared" si="221"/>
        <v>63.691765918678882</v>
      </c>
      <c r="T75" s="55">
        <f t="shared" si="221"/>
        <v>99.751490090708231</v>
      </c>
      <c r="U75" s="55">
        <f t="shared" si="221"/>
        <v>147.35032599778697</v>
      </c>
      <c r="V75" s="55">
        <f t="shared" si="221"/>
        <v>210.18078939513092</v>
      </c>
      <c r="W75" s="70">
        <f t="shared" si="221"/>
        <v>293.11700107962491</v>
      </c>
      <c r="X75" s="55">
        <f t="shared" si="221"/>
        <v>327.94550324899967</v>
      </c>
      <c r="Y75" s="55">
        <f t="shared" si="221"/>
        <v>373.20148892715059</v>
      </c>
      <c r="Z75" s="55">
        <f t="shared" si="221"/>
        <v>432.03944131754366</v>
      </c>
      <c r="AA75" s="55">
        <f t="shared" si="221"/>
        <v>508.8015252419367</v>
      </c>
      <c r="AB75" s="55">
        <f t="shared" si="221"/>
        <v>609.21645453903932</v>
      </c>
      <c r="AC75" s="55">
        <f t="shared" si="221"/>
        <v>740.84103208498379</v>
      </c>
      <c r="AD75" s="70">
        <f t="shared" si="221"/>
        <v>913.64139450191919</v>
      </c>
      <c r="AE75" s="55">
        <f t="shared" si="221"/>
        <v>991.6227512997857</v>
      </c>
      <c r="AF75" s="55">
        <f t="shared" si="221"/>
        <v>1076.7277796337758</v>
      </c>
      <c r="AG75" s="55">
        <f t="shared" si="221"/>
        <v>1172.2426868996095</v>
      </c>
      <c r="AH75" s="55">
        <f t="shared" si="221"/>
        <v>1281.3128806039438</v>
      </c>
      <c r="AI75" s="55">
        <f t="shared" si="221"/>
        <v>1408.0861136726282</v>
      </c>
      <c r="AJ75" s="166">
        <f t="shared" si="221"/>
        <v>1558.0301932258808</v>
      </c>
      <c r="AK75" s="70">
        <f t="shared" si="221"/>
        <v>1738.3501684598623</v>
      </c>
      <c r="AL75" s="55">
        <f t="shared" si="221"/>
        <v>1845.2188042429532</v>
      </c>
      <c r="AM75" s="55">
        <f t="shared" si="221"/>
        <v>1957.713584762648</v>
      </c>
      <c r="AN75" s="55">
        <f t="shared" si="221"/>
        <v>2076.7746819813842</v>
      </c>
      <c r="AO75" s="55">
        <f t="shared" si="221"/>
        <v>2202.5738702977778</v>
      </c>
      <c r="AP75" s="55">
        <f t="shared" si="221"/>
        <v>2335.3183139275516</v>
      </c>
      <c r="AQ75" s="166">
        <f t="shared" si="221"/>
        <v>2475.2614595319901</v>
      </c>
      <c r="AR75" s="70">
        <f t="shared" si="221"/>
        <v>2623.3557580273532</v>
      </c>
      <c r="AS75" s="55">
        <f t="shared" si="221"/>
        <v>2734.1099314388539</v>
      </c>
      <c r="AT75" s="55">
        <f t="shared" si="221"/>
        <v>2849.4928401035058</v>
      </c>
      <c r="AU75" s="55">
        <f t="shared" si="221"/>
        <v>2969.2076126908387</v>
      </c>
      <c r="AV75" s="55">
        <f t="shared" si="221"/>
        <v>3092.7069137942731</v>
      </c>
      <c r="AW75" s="55">
        <f t="shared" si="221"/>
        <v>3219.0810283178307</v>
      </c>
      <c r="AX75" s="166">
        <f t="shared" si="221"/>
        <v>3346.9410353434496</v>
      </c>
      <c r="AY75" s="179">
        <f t="shared" si="221"/>
        <v>3474.264905859633</v>
      </c>
      <c r="AZ75" s="55">
        <f t="shared" si="221"/>
        <v>3587.4206606844195</v>
      </c>
      <c r="BA75" s="55">
        <f t="shared" si="221"/>
        <v>3701.6718154222926</v>
      </c>
      <c r="BB75" s="55">
        <f t="shared" si="221"/>
        <v>3816.8930880733815</v>
      </c>
      <c r="BC75" s="55">
        <f t="shared" si="221"/>
        <v>3932.7602645727234</v>
      </c>
      <c r="BD75" s="55">
        <f t="shared" si="221"/>
        <v>4048.7846470282243</v>
      </c>
      <c r="BE75" s="166">
        <f t="shared" si="221"/>
        <v>4164.2441977264834</v>
      </c>
      <c r="BF75" s="70">
        <f t="shared" si="221"/>
        <v>4278.0927626558341</v>
      </c>
      <c r="BG75" s="55">
        <f t="shared" si="221"/>
        <v>4383.5574047464079</v>
      </c>
      <c r="BH75" s="55">
        <f t="shared" si="221"/>
        <v>4489.3003151464527</v>
      </c>
      <c r="BI75" s="55">
        <f t="shared" si="221"/>
        <v>4594.9602346043639</v>
      </c>
      <c r="BJ75" s="55">
        <f t="shared" si="221"/>
        <v>4700.1592948633979</v>
      </c>
      <c r="BK75" s="55">
        <f t="shared" si="221"/>
        <v>4804.5222805766407</v>
      </c>
      <c r="BL75" s="166">
        <f t="shared" si="221"/>
        <v>4907.6841827238422</v>
      </c>
      <c r="BM75" s="70">
        <f t="shared" si="221"/>
        <v>5009.2993673861001</v>
      </c>
      <c r="BN75" s="55">
        <f t="shared" si="221"/>
        <v>5109.0522072121075</v>
      </c>
      <c r="BO75" s="55">
        <f t="shared" si="221"/>
        <v>5208.10868133035</v>
      </c>
      <c r="BP75" s="55">
        <f t="shared" si="221"/>
        <v>5306.2999886057141</v>
      </c>
      <c r="BQ75" s="55">
        <f t="shared" si="221"/>
        <v>5403.4396941563637</v>
      </c>
      <c r="BR75" s="55">
        <f t="shared" si="221"/>
        <v>5499.3422781865083</v>
      </c>
      <c r="BS75" s="55">
        <f t="shared" si="221"/>
        <v>5593.8440067722231</v>
      </c>
      <c r="BT75" s="70">
        <f t="shared" si="221"/>
        <v>5686.8321991368439</v>
      </c>
      <c r="BU75" s="55">
        <f t="shared" si="221"/>
        <v>5778.2854826405965</v>
      </c>
      <c r="BV75" s="55">
        <f t="shared" si="221"/>
        <v>5868.9676734989489</v>
      </c>
      <c r="BW75" s="55">
        <f t="shared" si="221"/>
        <v>5958.7662813967117</v>
      </c>
      <c r="BX75" s="55">
        <f t="shared" si="221"/>
        <v>6047.5806070587359</v>
      </c>
      <c r="BY75" s="55">
        <f t="shared" si="221"/>
        <v>6135.3263138410339</v>
      </c>
      <c r="BZ75" s="55">
        <f t="shared" si="221"/>
        <v>6221.9401494784524</v>
      </c>
      <c r="CA75" s="70">
        <f t="shared" si="221"/>
        <v>6307.3874025058367</v>
      </c>
      <c r="CB75" s="55">
        <f t="shared" si="221"/>
        <v>6391.6738540946571</v>
      </c>
      <c r="CC75" s="55">
        <f t="shared" si="221"/>
        <v>6475.0034205146731</v>
      </c>
      <c r="CD75" s="55">
        <f t="shared" ref="CD75:EO75" si="222">CD76+CD77+CD78</f>
        <v>6557.3447672675093</v>
      </c>
      <c r="CE75" s="55">
        <f t="shared" si="222"/>
        <v>6638.676776344917</v>
      </c>
      <c r="CF75" s="55">
        <f t="shared" si="222"/>
        <v>6718.9913223598969</v>
      </c>
      <c r="CG75" s="55">
        <f t="shared" si="222"/>
        <v>6798.2946934891397</v>
      </c>
      <c r="CH75" s="70">
        <f t="shared" si="222"/>
        <v>6876.6078519669836</v>
      </c>
      <c r="CI75" s="55">
        <f t="shared" si="222"/>
        <v>6953.9651855750826</v>
      </c>
      <c r="CJ75" s="55">
        <f t="shared" si="222"/>
        <v>7030.4112962806739</v>
      </c>
      <c r="CK75" s="55">
        <f t="shared" si="222"/>
        <v>7105.9273170756551</v>
      </c>
      <c r="CL75" s="55">
        <f t="shared" si="222"/>
        <v>7180.5034576940789</v>
      </c>
      <c r="CM75" s="55">
        <f t="shared" si="222"/>
        <v>7254.1396871169181</v>
      </c>
      <c r="CN75" s="55">
        <f t="shared" si="222"/>
        <v>7326.8457916531461</v>
      </c>
      <c r="CO75" s="70">
        <f t="shared" si="222"/>
        <v>7398.6407083027943</v>
      </c>
      <c r="CP75" s="55">
        <f t="shared" si="222"/>
        <v>7469.5506228093809</v>
      </c>
      <c r="CQ75" s="55">
        <f t="shared" si="222"/>
        <v>7539.6051051109462</v>
      </c>
      <c r="CR75" s="55">
        <f t="shared" si="222"/>
        <v>7608.8043739805953</v>
      </c>
      <c r="CS75" s="55">
        <f t="shared" si="222"/>
        <v>7677.1518949445508</v>
      </c>
      <c r="CT75" s="55">
        <f t="shared" si="222"/>
        <v>7744.6542421441682</v>
      </c>
      <c r="CU75" s="55">
        <f t="shared" si="222"/>
        <v>7811.3207124266964</v>
      </c>
      <c r="CV75" s="70">
        <f t="shared" si="222"/>
        <v>7877.1627217448695</v>
      </c>
      <c r="CW75" s="55">
        <f t="shared" si="222"/>
        <v>7942.1929236830229</v>
      </c>
      <c r="CX75" s="55">
        <f t="shared" si="222"/>
        <v>8006.4239195200571</v>
      </c>
      <c r="CY75" s="55">
        <f t="shared" si="222"/>
        <v>8069.8625963829427</v>
      </c>
      <c r="CZ75" s="55">
        <f t="shared" si="222"/>
        <v>8132.5179613656874</v>
      </c>
      <c r="DA75" s="55">
        <f t="shared" si="222"/>
        <v>8194.4005603027836</v>
      </c>
      <c r="DB75" s="55">
        <f t="shared" si="222"/>
        <v>8255.5217678717781</v>
      </c>
      <c r="DC75" s="55">
        <f t="shared" si="222"/>
        <v>8315.8930026074413</v>
      </c>
      <c r="DD75" s="70">
        <f t="shared" si="222"/>
        <v>8375.5249246273834</v>
      </c>
      <c r="DE75" s="55">
        <f t="shared" si="222"/>
        <v>8434.4267113510778</v>
      </c>
      <c r="DF75" s="55">
        <f t="shared" si="222"/>
        <v>8492.6055547602755</v>
      </c>
      <c r="DG75" s="55">
        <f t="shared" si="222"/>
        <v>8550.069745999408</v>
      </c>
      <c r="DH75" s="55">
        <f t="shared" si="222"/>
        <v>8606.8284201412698</v>
      </c>
      <c r="DI75" s="55">
        <f t="shared" si="222"/>
        <v>8662.8912379201665</v>
      </c>
      <c r="DJ75" s="55">
        <f t="shared" si="222"/>
        <v>8718.2680257438496</v>
      </c>
      <c r="DK75" s="70">
        <f t="shared" si="222"/>
        <v>8772.9684006977423</v>
      </c>
      <c r="DL75" s="55">
        <f t="shared" si="222"/>
        <v>8827.0014298166716</v>
      </c>
      <c r="DM75" s="55">
        <f t="shared" si="222"/>
        <v>8880.3754091969968</v>
      </c>
      <c r="DN75" s="55">
        <f t="shared" si="222"/>
        <v>8933.0988292180318</v>
      </c>
      <c r="DO75" s="55">
        <f t="shared" si="222"/>
        <v>8985.1802485148219</v>
      </c>
      <c r="DP75" s="55">
        <f t="shared" si="222"/>
        <v>9036.6281871513293</v>
      </c>
      <c r="DQ75" s="55">
        <f t="shared" si="222"/>
        <v>9087.4510481449888</v>
      </c>
      <c r="DR75" s="55">
        <f t="shared" si="222"/>
        <v>9137.657074133509</v>
      </c>
      <c r="DS75" s="55">
        <f t="shared" si="222"/>
        <v>9187.2543462105587</v>
      </c>
      <c r="DT75" s="55">
        <f t="shared" si="222"/>
        <v>9236.250833617647</v>
      </c>
      <c r="DU75" s="55">
        <f t="shared" si="222"/>
        <v>9284.6546072748934</v>
      </c>
      <c r="DV75" s="55">
        <f t="shared" si="222"/>
        <v>9332.4737295011109</v>
      </c>
      <c r="DW75" s="55">
        <f t="shared" si="222"/>
        <v>9379.7161641106268</v>
      </c>
      <c r="DX75" s="55">
        <f t="shared" si="222"/>
        <v>9426.3897162281646</v>
      </c>
      <c r="DY75" s="55">
        <f t="shared" si="222"/>
        <v>9472.5020091867973</v>
      </c>
      <c r="DZ75" s="55">
        <f t="shared" si="222"/>
        <v>9518.0605032206913</v>
      </c>
      <c r="EA75" s="55">
        <f t="shared" si="222"/>
        <v>9563.0725555737918</v>
      </c>
      <c r="EB75" s="55">
        <f t="shared" si="222"/>
        <v>9607.5455130575247</v>
      </c>
      <c r="EC75" s="55">
        <f t="shared" si="222"/>
        <v>9651.486680143651</v>
      </c>
      <c r="ED75" s="55">
        <f t="shared" si="222"/>
        <v>9694.9032919776691</v>
      </c>
      <c r="EE75" s="55">
        <f t="shared" si="222"/>
        <v>9737.8024945275811</v>
      </c>
      <c r="EF75" s="55">
        <f t="shared" si="222"/>
        <v>9780.1913337790265</v>
      </c>
      <c r="EG75" s="55">
        <f t="shared" si="222"/>
        <v>9822.0767554194972</v>
      </c>
      <c r="EH75" s="55">
        <f t="shared" si="222"/>
        <v>9863.4656151393629</v>
      </c>
      <c r="EI75" s="55">
        <f t="shared" si="222"/>
        <v>9904.3646968430749</v>
      </c>
      <c r="EJ75" s="55">
        <f t="shared" si="222"/>
        <v>9944.7806998351098</v>
      </c>
      <c r="EK75" s="55">
        <f t="shared" si="222"/>
        <v>9984.7202337139934</v>
      </c>
      <c r="EL75" s="55">
        <f t="shared" si="222"/>
        <v>10024.189819579924</v>
      </c>
      <c r="EM75" s="55">
        <f t="shared" si="222"/>
        <v>10063.195895504607</v>
      </c>
      <c r="EN75" s="55">
        <f t="shared" si="222"/>
        <v>10101.744823718802</v>
      </c>
      <c r="EO75" s="55">
        <f t="shared" si="222"/>
        <v>10139.842896605674</v>
      </c>
      <c r="EP75" s="55">
        <f t="shared" ref="EP75:FY75" si="223">EP76+EP77+EP78</f>
        <v>10177.496338391507</v>
      </c>
      <c r="EQ75" s="55">
        <f t="shared" si="223"/>
        <v>10214.711296757199</v>
      </c>
      <c r="ER75" s="55">
        <f t="shared" si="223"/>
        <v>10251.49383822573</v>
      </c>
      <c r="ES75" s="55">
        <f t="shared" si="223"/>
        <v>10287.849947182314</v>
      </c>
      <c r="ET75" s="55">
        <f t="shared" si="223"/>
        <v>10323.785527867869</v>
      </c>
      <c r="EU75" s="55">
        <f t="shared" si="223"/>
        <v>10359.306408181637</v>
      </c>
      <c r="EV75" s="55">
        <f t="shared" si="223"/>
        <v>10394.418343677804</v>
      </c>
      <c r="EW75" s="55">
        <f t="shared" si="223"/>
        <v>10429.127019874795</v>
      </c>
      <c r="EX75" s="55">
        <f t="shared" si="223"/>
        <v>10463.438051120263</v>
      </c>
      <c r="EY75" s="55">
        <f t="shared" si="223"/>
        <v>10497.356980374376</v>
      </c>
      <c r="EZ75" s="55">
        <f t="shared" si="223"/>
        <v>10530.889279612893</v>
      </c>
      <c r="FA75" s="55">
        <f t="shared" si="223"/>
        <v>10564.040350573998</v>
      </c>
      <c r="FB75" s="55">
        <f t="shared" si="223"/>
        <v>10596.815525599595</v>
      </c>
      <c r="FC75" s="55">
        <f t="shared" si="223"/>
        <v>10629.220068347506</v>
      </c>
      <c r="FD75" s="55">
        <f t="shared" si="223"/>
        <v>10661.259174194129</v>
      </c>
      <c r="FE75" s="55">
        <f t="shared" si="223"/>
        <v>10692.937970252753</v>
      </c>
      <c r="FF75" s="55">
        <f t="shared" si="223"/>
        <v>10724.261516174947</v>
      </c>
      <c r="FG75" s="55">
        <f t="shared" si="223"/>
        <v>10755.234805371227</v>
      </c>
      <c r="FH75" s="55">
        <f t="shared" si="223"/>
        <v>10785.862766304423</v>
      </c>
      <c r="FI75" s="55">
        <f t="shared" si="223"/>
        <v>10816.150263579635</v>
      </c>
      <c r="FJ75" s="55">
        <f t="shared" si="223"/>
        <v>10846.102098673931</v>
      </c>
      <c r="FK75" s="55">
        <f t="shared" si="223"/>
        <v>10875.723010310094</v>
      </c>
      <c r="FL75" s="55">
        <f t="shared" si="223"/>
        <v>10905.017674666891</v>
      </c>
      <c r="FM75" s="55">
        <f t="shared" si="223"/>
        <v>10933.990705879658</v>
      </c>
      <c r="FN75" s="55">
        <f t="shared" si="223"/>
        <v>10962.646656744315</v>
      </c>
      <c r="FO75" s="55">
        <f t="shared" si="223"/>
        <v>10990.990019528515</v>
      </c>
      <c r="FP75" s="55">
        <f t="shared" si="223"/>
        <v>11019.025226797585</v>
      </c>
      <c r="FQ75" s="55">
        <f t="shared" si="223"/>
        <v>11046.756652184338</v>
      </c>
      <c r="FR75" s="55">
        <f t="shared" si="223"/>
        <v>11074.188611074043</v>
      </c>
      <c r="FS75" s="55">
        <f t="shared" si="223"/>
        <v>11101.325361236564</v>
      </c>
      <c r="FT75" s="55">
        <f t="shared" si="223"/>
        <v>11128.171103505518</v>
      </c>
      <c r="FU75" s="55">
        <f t="shared" si="223"/>
        <v>11154.729982454872</v>
      </c>
      <c r="FV75" s="55">
        <f t="shared" si="223"/>
        <v>11181.00608704731</v>
      </c>
      <c r="FW75" s="55">
        <f t="shared" si="223"/>
        <v>11207.003451250064</v>
      </c>
      <c r="FX75" s="55">
        <f t="shared" si="223"/>
        <v>11232.726054630348</v>
      </c>
      <c r="FY75" s="55">
        <f t="shared" si="223"/>
        <v>11258.177822952421</v>
      </c>
      <c r="GA75" s="56" t="s">
        <v>78</v>
      </c>
    </row>
    <row r="76" spans="1:183" s="45" customFormat="1" x14ac:dyDescent="0.25">
      <c r="A76" s="45" t="s">
        <v>96</v>
      </c>
      <c r="B76" s="64"/>
      <c r="I76" s="72"/>
      <c r="P76" s="72"/>
      <c r="Q76" s="45">
        <f t="shared" ref="Q76:CB76" si="224">P76+J56+J48+J40</f>
        <v>13.211521498468226</v>
      </c>
      <c r="R76" s="45">
        <f t="shared" si="224"/>
        <v>30.650729876446285</v>
      </c>
      <c r="S76" s="45">
        <f t="shared" si="224"/>
        <v>53.670484935377331</v>
      </c>
      <c r="T76" s="45">
        <f t="shared" si="224"/>
        <v>84.056561613166309</v>
      </c>
      <c r="U76" s="45">
        <f t="shared" si="224"/>
        <v>124.16618282784776</v>
      </c>
      <c r="V76" s="45">
        <f t="shared" si="224"/>
        <v>177.11088283122729</v>
      </c>
      <c r="W76" s="72">
        <f t="shared" si="224"/>
        <v>246.99788683568823</v>
      </c>
      <c r="X76" s="45">
        <f t="shared" si="224"/>
        <v>277.98221533002271</v>
      </c>
      <c r="Y76" s="45">
        <f t="shared" si="224"/>
        <v>318.09080205502698</v>
      </c>
      <c r="Z76" s="45">
        <f t="shared" si="224"/>
        <v>370.2275459955905</v>
      </c>
      <c r="AA76" s="45">
        <f t="shared" si="224"/>
        <v>438.23751698638443</v>
      </c>
      <c r="AB76" s="45">
        <f t="shared" si="224"/>
        <v>527.19335306189862</v>
      </c>
      <c r="AC76" s="45">
        <f t="shared" si="224"/>
        <v>643.78599212975973</v>
      </c>
      <c r="AD76" s="72">
        <f t="shared" si="224"/>
        <v>796.83889795493633</v>
      </c>
      <c r="AE76" s="45">
        <f t="shared" si="224"/>
        <v>868.07368520843477</v>
      </c>
      <c r="AF76" s="45">
        <f t="shared" si="224"/>
        <v>945.88480873141839</v>
      </c>
      <c r="AG76" s="45">
        <f t="shared" si="224"/>
        <v>1033.401751913221</v>
      </c>
      <c r="AH76" s="45">
        <f t="shared" si="224"/>
        <v>1133.5631312192907</v>
      </c>
      <c r="AI76" s="45">
        <f t="shared" si="224"/>
        <v>1250.2438835550688</v>
      </c>
      <c r="AJ76" s="171">
        <f t="shared" si="224"/>
        <v>1388.5519562275772</v>
      </c>
      <c r="AK76" s="72">
        <f t="shared" si="224"/>
        <v>1555.2178290232457</v>
      </c>
      <c r="AL76" s="45">
        <f t="shared" si="224"/>
        <v>1653.6658237366264</v>
      </c>
      <c r="AM76" s="45">
        <f t="shared" si="224"/>
        <v>1757.2053138777615</v>
      </c>
      <c r="AN76" s="45">
        <f t="shared" si="224"/>
        <v>1866.8049915252493</v>
      </c>
      <c r="AO76" s="45">
        <f t="shared" si="224"/>
        <v>1982.6622124004211</v>
      </c>
      <c r="AP76" s="45">
        <f t="shared" si="224"/>
        <v>2105.0199517775982</v>
      </c>
      <c r="AQ76" s="171">
        <f t="shared" si="224"/>
        <v>2234.1809880454302</v>
      </c>
      <c r="AR76" s="72">
        <f t="shared" si="224"/>
        <v>2370.5928256481975</v>
      </c>
      <c r="AS76" s="45">
        <f t="shared" si="224"/>
        <v>2472.70186847694</v>
      </c>
      <c r="AT76" s="45">
        <f t="shared" si="224"/>
        <v>2579.1584802515317</v>
      </c>
      <c r="AU76" s="45">
        <f t="shared" si="224"/>
        <v>2689.6791286447919</v>
      </c>
      <c r="AV76" s="45">
        <f t="shared" si="224"/>
        <v>2803.7548072663735</v>
      </c>
      <c r="AW76" s="45">
        <f t="shared" si="224"/>
        <v>2920.5446441103645</v>
      </c>
      <c r="AX76" s="171">
        <f t="shared" si="224"/>
        <v>3038.7689812703657</v>
      </c>
      <c r="AY76" s="72">
        <f t="shared" si="224"/>
        <v>3156.5685202730747</v>
      </c>
      <c r="AZ76" s="45">
        <f t="shared" si="224"/>
        <v>3261.3444126904315</v>
      </c>
      <c r="BA76" s="45">
        <f t="shared" si="224"/>
        <v>3367.1794742183133</v>
      </c>
      <c r="BB76" s="45">
        <f t="shared" si="224"/>
        <v>3473.9596129357333</v>
      </c>
      <c r="BC76" s="45">
        <f t="shared" si="224"/>
        <v>3581.3826932583238</v>
      </c>
      <c r="BD76" s="45">
        <f t="shared" si="224"/>
        <v>3688.9883987360281</v>
      </c>
      <c r="BE76" s="171">
        <f t="shared" si="224"/>
        <v>3796.0929896078483</v>
      </c>
      <c r="BF76" s="72">
        <f t="shared" si="224"/>
        <v>3901.703299676145</v>
      </c>
      <c r="BG76" s="45">
        <f t="shared" si="224"/>
        <v>3999.4701520100084</v>
      </c>
      <c r="BH76" s="45">
        <f t="shared" si="224"/>
        <v>4097.5055368794374</v>
      </c>
      <c r="BI76" s="45">
        <f t="shared" si="224"/>
        <v>4195.4769472319031</v>
      </c>
      <c r="BJ76" s="45">
        <f t="shared" si="224"/>
        <v>4293.0344576898424</v>
      </c>
      <c r="BK76" s="45">
        <f t="shared" si="224"/>
        <v>4389.8292633836991</v>
      </c>
      <c r="BL76" s="171">
        <f t="shared" si="224"/>
        <v>4485.5193391180565</v>
      </c>
      <c r="BM76" s="72">
        <f t="shared" si="224"/>
        <v>4579.7762553027324</v>
      </c>
      <c r="BN76" s="45">
        <f t="shared" si="224"/>
        <v>4672.2928514627583</v>
      </c>
      <c r="BO76" s="45">
        <f t="shared" si="224"/>
        <v>4764.1783794042831</v>
      </c>
      <c r="BP76" s="45">
        <f t="shared" si="224"/>
        <v>4855.272203416449</v>
      </c>
      <c r="BQ76" s="45">
        <f t="shared" si="224"/>
        <v>4945.397706831518</v>
      </c>
      <c r="BR76" s="45">
        <f t="shared" si="224"/>
        <v>5034.379385205274</v>
      </c>
      <c r="BS76" s="45">
        <f t="shared" si="224"/>
        <v>5122.0623722592554</v>
      </c>
      <c r="BT76" s="72">
        <f t="shared" si="224"/>
        <v>5208.3396956948891</v>
      </c>
      <c r="BU76" s="45">
        <f t="shared" si="224"/>
        <v>5293.189649615686</v>
      </c>
      <c r="BV76" s="45">
        <f t="shared" si="224"/>
        <v>5377.3224294872198</v>
      </c>
      <c r="BW76" s="45">
        <f t="shared" si="224"/>
        <v>5460.6334124349214</v>
      </c>
      <c r="BX76" s="45">
        <f t="shared" si="224"/>
        <v>5543.0282063013628</v>
      </c>
      <c r="BY76" s="45">
        <f t="shared" si="224"/>
        <v>5624.4271856860651</v>
      </c>
      <c r="BZ76" s="45">
        <f t="shared" si="224"/>
        <v>5704.7702029004713</v>
      </c>
      <c r="CA76" s="72">
        <f t="shared" si="224"/>
        <v>5784.0239426109056</v>
      </c>
      <c r="CB76" s="45">
        <f t="shared" si="224"/>
        <v>5862.1936282443003</v>
      </c>
      <c r="CC76" s="45">
        <f t="shared" ref="CC76:EN76" si="225">CB76+BV56+BV48+BV40</f>
        <v>5939.4801960006316</v>
      </c>
      <c r="CD76" s="45">
        <f t="shared" si="225"/>
        <v>6015.8531547178036</v>
      </c>
      <c r="CE76" s="45">
        <f t="shared" si="225"/>
        <v>6091.2916605738856</v>
      </c>
      <c r="CF76" s="45">
        <f t="shared" si="225"/>
        <v>6165.7870576111936</v>
      </c>
      <c r="CG76" s="45">
        <f t="shared" si="225"/>
        <v>6239.344178386893</v>
      </c>
      <c r="CH76" s="72">
        <f t="shared" si="225"/>
        <v>6311.9816200466312</v>
      </c>
      <c r="CI76" s="45">
        <f t="shared" si="225"/>
        <v>6383.7306990390225</v>
      </c>
      <c r="CJ76" s="45">
        <f t="shared" si="225"/>
        <v>6454.6326914617057</v>
      </c>
      <c r="CK76" s="45">
        <f t="shared" si="225"/>
        <v>6524.6702365820956</v>
      </c>
      <c r="CL76" s="45">
        <f t="shared" si="225"/>
        <v>6593.834380255651</v>
      </c>
      <c r="CM76" s="45">
        <f t="shared" si="225"/>
        <v>6662.1252661889566</v>
      </c>
      <c r="CN76" s="45">
        <f t="shared" si="225"/>
        <v>6729.5522197328828</v>
      </c>
      <c r="CO76" s="72">
        <f t="shared" si="225"/>
        <v>6796.1331358030657</v>
      </c>
      <c r="CP76" s="45">
        <f t="shared" si="225"/>
        <v>6861.8926922638702</v>
      </c>
      <c r="CQ76" s="45">
        <f t="shared" si="225"/>
        <v>6926.8587113812937</v>
      </c>
      <c r="CR76" s="45">
        <f t="shared" si="225"/>
        <v>6991.0309713223796</v>
      </c>
      <c r="CS76" s="45">
        <f t="shared" si="225"/>
        <v>7054.4123800924144</v>
      </c>
      <c r="CT76" s="45">
        <f t="shared" si="225"/>
        <v>7117.0088531625006</v>
      </c>
      <c r="CU76" s="45">
        <f t="shared" si="225"/>
        <v>7178.8289608863788</v>
      </c>
      <c r="CV76" s="72">
        <f t="shared" si="225"/>
        <v>7239.8833693726147</v>
      </c>
      <c r="CW76" s="45">
        <f t="shared" si="225"/>
        <v>7300.1840105398178</v>
      </c>
      <c r="CX76" s="45">
        <f t="shared" si="225"/>
        <v>7359.7428475680836</v>
      </c>
      <c r="CY76" s="45">
        <f t="shared" si="225"/>
        <v>7418.5662708645559</v>
      </c>
      <c r="CZ76" s="45">
        <f t="shared" si="225"/>
        <v>7476.6626240263822</v>
      </c>
      <c r="DA76" s="45">
        <f t="shared" si="225"/>
        <v>7534.0416719735531</v>
      </c>
      <c r="DB76" s="45">
        <f t="shared" si="225"/>
        <v>7590.7139479121897</v>
      </c>
      <c r="DC76" s="45">
        <f t="shared" si="225"/>
        <v>7646.6900294677525</v>
      </c>
      <c r="DD76" s="72">
        <f t="shared" si="225"/>
        <v>7701.9797974148432</v>
      </c>
      <c r="DE76" s="45">
        <f t="shared" si="225"/>
        <v>7756.5917640393118</v>
      </c>
      <c r="DF76" s="45">
        <f t="shared" si="225"/>
        <v>7810.5326012167579</v>
      </c>
      <c r="DG76" s="45">
        <f t="shared" si="225"/>
        <v>7863.8100265589264</v>
      </c>
      <c r="DH76" s="45">
        <f t="shared" si="225"/>
        <v>7916.4325575945631</v>
      </c>
      <c r="DI76" s="45">
        <f t="shared" si="225"/>
        <v>7968.4092063552271</v>
      </c>
      <c r="DJ76" s="45">
        <f t="shared" si="225"/>
        <v>8019.7491346937913</v>
      </c>
      <c r="DK76" s="72">
        <f t="shared" si="225"/>
        <v>8070.4612958976504</v>
      </c>
      <c r="DL76" s="45">
        <f t="shared" si="225"/>
        <v>8120.5541097673367</v>
      </c>
      <c r="DM76" s="45">
        <f t="shared" si="225"/>
        <v>8170.0352527873674</v>
      </c>
      <c r="DN76" s="45">
        <f t="shared" si="225"/>
        <v>8218.9125921285031</v>
      </c>
      <c r="DO76" s="45">
        <f t="shared" si="225"/>
        <v>8267.1940691558812</v>
      </c>
      <c r="DP76" s="45">
        <f t="shared" si="225"/>
        <v>8314.8875992188296</v>
      </c>
      <c r="DQ76" s="45">
        <f t="shared" si="225"/>
        <v>8362.0009962541808</v>
      </c>
      <c r="DR76" s="45">
        <f t="shared" si="225"/>
        <v>8408.5419286601555</v>
      </c>
      <c r="DS76" s="45">
        <f t="shared" si="225"/>
        <v>8454.5179134181162</v>
      </c>
      <c r="DT76" s="45">
        <f t="shared" si="225"/>
        <v>8499.9363575312072</v>
      </c>
      <c r="DU76" s="45">
        <f t="shared" si="225"/>
        <v>8544.8047607082954</v>
      </c>
      <c r="DV76" s="45">
        <f t="shared" si="225"/>
        <v>8589.1306125748361</v>
      </c>
      <c r="DW76" s="45">
        <f t="shared" si="225"/>
        <v>8632.9213092568589</v>
      </c>
      <c r="DX76" s="45">
        <f t="shared" si="225"/>
        <v>8676.1840979766712</v>
      </c>
      <c r="DY76" s="45">
        <f t="shared" si="225"/>
        <v>8718.9260564189317</v>
      </c>
      <c r="DZ76" s="45">
        <f t="shared" si="225"/>
        <v>8761.1541111344159</v>
      </c>
      <c r="EA76" s="45">
        <f t="shared" si="225"/>
        <v>8802.8750945095617</v>
      </c>
      <c r="EB76" s="45">
        <f t="shared" si="225"/>
        <v>8844.0958318895646</v>
      </c>
      <c r="EC76" s="45">
        <f t="shared" si="225"/>
        <v>8884.8231104802489</v>
      </c>
      <c r="ED76" s="45">
        <f t="shared" si="225"/>
        <v>8925.0636529654239</v>
      </c>
      <c r="EE76" s="45">
        <f t="shared" si="225"/>
        <v>8964.8240980713654</v>
      </c>
      <c r="EF76" s="45">
        <f t="shared" si="225"/>
        <v>9004.1109900077154</v>
      </c>
      <c r="EG76" s="45">
        <f t="shared" si="225"/>
        <v>9042.9307782417127</v>
      </c>
      <c r="EH76" s="45">
        <f t="shared" si="225"/>
        <v>9081.2898277649238</v>
      </c>
      <c r="EI76" s="45">
        <f t="shared" si="225"/>
        <v>9119.1944372461949</v>
      </c>
      <c r="EJ76" s="45">
        <f t="shared" si="225"/>
        <v>9156.6508272228839</v>
      </c>
      <c r="EK76" s="45">
        <f t="shared" si="225"/>
        <v>9193.6651353283705</v>
      </c>
      <c r="EL76" s="45">
        <f t="shared" si="225"/>
        <v>9230.2434172836165</v>
      </c>
      <c r="EM76" s="45">
        <f t="shared" si="225"/>
        <v>9266.391651788239</v>
      </c>
      <c r="EN76" s="45">
        <f t="shared" si="225"/>
        <v>9302.1157470046819</v>
      </c>
      <c r="EO76" s="45">
        <f t="shared" ref="EO76:FY76" si="226">EN76+EH56+EH48+EH40</f>
        <v>9337.4215459941261</v>
      </c>
      <c r="EP76" s="45">
        <f t="shared" si="226"/>
        <v>9372.3148282660386</v>
      </c>
      <c r="EQ76" s="45">
        <f t="shared" si="226"/>
        <v>9406.8013018838246</v>
      </c>
      <c r="ER76" s="45">
        <f t="shared" si="226"/>
        <v>9440.8865991925286</v>
      </c>
      <c r="ES76" s="45">
        <f t="shared" si="226"/>
        <v>9474.5762760034977</v>
      </c>
      <c r="ET76" s="45">
        <f t="shared" si="226"/>
        <v>9507.8758135829921</v>
      </c>
      <c r="EU76" s="45">
        <f t="shared" si="226"/>
        <v>9540.7906223182781</v>
      </c>
      <c r="EV76" s="45">
        <f t="shared" si="226"/>
        <v>9573.3260455161526</v>
      </c>
      <c r="EW76" s="45">
        <f t="shared" si="226"/>
        <v>9605.4873615475735</v>
      </c>
      <c r="EX76" s="45">
        <f t="shared" si="226"/>
        <v>9637.2797826801489</v>
      </c>
      <c r="EY76" s="45">
        <f t="shared" si="226"/>
        <v>9668.7084547848699</v>
      </c>
      <c r="EZ76" s="45">
        <f t="shared" si="226"/>
        <v>9699.7784576549293</v>
      </c>
      <c r="FA76" s="45">
        <f t="shared" si="226"/>
        <v>9730.4948056863377</v>
      </c>
      <c r="FB76" s="45">
        <f t="shared" si="226"/>
        <v>9760.8624486845529</v>
      </c>
      <c r="FC76" s="45">
        <f t="shared" si="226"/>
        <v>9790.886272574302</v>
      </c>
      <c r="FD76" s="45">
        <f t="shared" si="226"/>
        <v>9820.5710998204595</v>
      </c>
      <c r="FE76" s="45">
        <f t="shared" si="226"/>
        <v>9849.9216894614856</v>
      </c>
      <c r="FF76" s="45">
        <f t="shared" si="226"/>
        <v>9878.9427378646615</v>
      </c>
      <c r="FG76" s="45">
        <f t="shared" si="226"/>
        <v>9907.6388798626158</v>
      </c>
      <c r="FH76" s="45">
        <f t="shared" si="226"/>
        <v>9936.0146899495176</v>
      </c>
      <c r="FI76" s="45">
        <f t="shared" si="226"/>
        <v>9964.0746832830064</v>
      </c>
      <c r="FJ76" s="45">
        <f t="shared" si="226"/>
        <v>9991.8233163497953</v>
      </c>
      <c r="FK76" s="45">
        <f t="shared" si="226"/>
        <v>10019.264987302578</v>
      </c>
      <c r="FL76" s="45">
        <f t="shared" si="226"/>
        <v>10046.404036149741</v>
      </c>
      <c r="FM76" s="45">
        <f t="shared" si="226"/>
        <v>10073.244745226284</v>
      </c>
      <c r="FN76" s="45">
        <f t="shared" si="226"/>
        <v>10099.791339860503</v>
      </c>
      <c r="FO76" s="45">
        <f t="shared" si="226"/>
        <v>10126.04798914174</v>
      </c>
      <c r="FP76" s="45">
        <f t="shared" si="226"/>
        <v>10152.018806698847</v>
      </c>
      <c r="FQ76" s="45">
        <f t="shared" si="226"/>
        <v>10177.707851420535</v>
      </c>
      <c r="FR76" s="45">
        <f t="shared" si="226"/>
        <v>10203.119128090464</v>
      </c>
      <c r="FS76" s="45">
        <f t="shared" si="226"/>
        <v>10228.256587969263</v>
      </c>
      <c r="FT76" s="45">
        <f t="shared" si="226"/>
        <v>10253.124129421531</v>
      </c>
      <c r="FU76" s="45">
        <f t="shared" si="226"/>
        <v>10277.725598542615</v>
      </c>
      <c r="FV76" s="45">
        <f t="shared" si="226"/>
        <v>10302.06478976156</v>
      </c>
      <c r="FW76" s="45">
        <f t="shared" si="226"/>
        <v>10326.1454464158</v>
      </c>
      <c r="FX76" s="45">
        <f t="shared" si="226"/>
        <v>10349.971261307961</v>
      </c>
      <c r="FY76" s="45">
        <f t="shared" si="226"/>
        <v>10373.545877264265</v>
      </c>
      <c r="GA76" s="45" t="s">
        <v>96</v>
      </c>
    </row>
    <row r="77" spans="1:183" s="45" customFormat="1" x14ac:dyDescent="0.25">
      <c r="A77" s="45" t="s">
        <v>98</v>
      </c>
      <c r="B77" s="64"/>
      <c r="I77" s="72"/>
      <c r="P77" s="72"/>
      <c r="Q77" s="45">
        <f t="shared" ref="Q77:CB77" si="227">P77+J58+J50+J42</f>
        <v>2.174079830405157</v>
      </c>
      <c r="R77" s="45">
        <f t="shared" si="227"/>
        <v>5.0438652065399641</v>
      </c>
      <c r="S77" s="45">
        <f t="shared" si="227"/>
        <v>8.8319819030379101</v>
      </c>
      <c r="T77" s="45">
        <f t="shared" si="227"/>
        <v>13.832295942415199</v>
      </c>
      <c r="U77" s="45">
        <f t="shared" si="227"/>
        <v>20.432710474393222</v>
      </c>
      <c r="V77" s="45">
        <f t="shared" si="227"/>
        <v>29.145257656604212</v>
      </c>
      <c r="W77" s="72">
        <f t="shared" si="227"/>
        <v>40.645819937122717</v>
      </c>
      <c r="X77" s="45">
        <f t="shared" si="227"/>
        <v>43.904229481532241</v>
      </c>
      <c r="Y77" s="45">
        <f t="shared" si="227"/>
        <v>48.224596659442135</v>
      </c>
      <c r="Z77" s="45">
        <f t="shared" si="227"/>
        <v>53.856570652065741</v>
      </c>
      <c r="AA77" s="45">
        <f t="shared" si="227"/>
        <v>61.219780454800038</v>
      </c>
      <c r="AB77" s="45">
        <f t="shared" si="227"/>
        <v>70.868074864070692</v>
      </c>
      <c r="AC77" s="45">
        <f t="shared" si="227"/>
        <v>83.532427864139194</v>
      </c>
      <c r="AD77" s="72">
        <f t="shared" si="227"/>
        <v>100.1775406054484</v>
      </c>
      <c r="AE77" s="45">
        <f t="shared" si="227"/>
        <v>105.56735746591578</v>
      </c>
      <c r="AF77" s="45">
        <f t="shared" si="227"/>
        <v>111.4393092133915</v>
      </c>
      <c r="AG77" s="45">
        <f t="shared" si="227"/>
        <v>117.93388715281461</v>
      </c>
      <c r="AH77" s="45">
        <f t="shared" si="227"/>
        <v>125.23647202063032</v>
      </c>
      <c r="AI77" s="45">
        <f t="shared" si="227"/>
        <v>133.59164785020164</v>
      </c>
      <c r="AJ77" s="171">
        <f t="shared" si="227"/>
        <v>143.32205963121086</v>
      </c>
      <c r="AK77" s="72">
        <f t="shared" si="227"/>
        <v>154.85324196007437</v>
      </c>
      <c r="AL77" s="45">
        <f t="shared" si="227"/>
        <v>161.71314567001795</v>
      </c>
      <c r="AM77" s="45">
        <f t="shared" si="227"/>
        <v>168.98658502234153</v>
      </c>
      <c r="AN77" s="45">
        <f t="shared" si="227"/>
        <v>176.65525224563265</v>
      </c>
      <c r="AO77" s="45">
        <f t="shared" si="227"/>
        <v>184.70369791675947</v>
      </c>
      <c r="AP77" s="45">
        <f t="shared" si="227"/>
        <v>193.10998684296416</v>
      </c>
      <c r="AQ77" s="171">
        <f t="shared" si="227"/>
        <v>201.84360190027857</v>
      </c>
      <c r="AR77" s="72">
        <f t="shared" si="227"/>
        <v>211.05271746390849</v>
      </c>
      <c r="AS77" s="45">
        <f t="shared" si="227"/>
        <v>217.79194051382601</v>
      </c>
      <c r="AT77" s="45">
        <f t="shared" si="227"/>
        <v>224.76770276905913</v>
      </c>
      <c r="AU77" s="45">
        <f t="shared" si="227"/>
        <v>231.9664294867502</v>
      </c>
      <c r="AV77" s="45">
        <f t="shared" si="227"/>
        <v>239.35560354548315</v>
      </c>
      <c r="AW77" s="45">
        <f t="shared" si="227"/>
        <v>246.87853236545814</v>
      </c>
      <c r="AX77" s="171">
        <f t="shared" si="227"/>
        <v>254.44650572990398</v>
      </c>
      <c r="AY77" s="72">
        <f t="shared" si="227"/>
        <v>261.92846533786155</v>
      </c>
      <c r="AZ77" s="45">
        <f t="shared" si="227"/>
        <v>268.51075631870179</v>
      </c>
      <c r="BA77" s="45">
        <f t="shared" si="227"/>
        <v>275.11480803679035</v>
      </c>
      <c r="BB77" s="45">
        <f t="shared" si="227"/>
        <v>281.73415681174981</v>
      </c>
      <c r="BC77" s="45">
        <f t="shared" si="227"/>
        <v>288.35300967568878</v>
      </c>
      <c r="BD77" s="45">
        <f t="shared" si="227"/>
        <v>294.95005971750669</v>
      </c>
      <c r="BE77" s="171">
        <f t="shared" si="227"/>
        <v>301.49551763935472</v>
      </c>
      <c r="BF77" s="72">
        <f t="shared" si="227"/>
        <v>307.94719149748727</v>
      </c>
      <c r="BG77" s="45">
        <f t="shared" si="227"/>
        <v>313.95662329521895</v>
      </c>
      <c r="BH77" s="45">
        <f t="shared" si="227"/>
        <v>319.978842455956</v>
      </c>
      <c r="BI77" s="45">
        <f t="shared" si="227"/>
        <v>325.98995696885441</v>
      </c>
      <c r="BJ77" s="45">
        <f t="shared" si="227"/>
        <v>331.96708444828465</v>
      </c>
      <c r="BK77" s="45">
        <f t="shared" si="227"/>
        <v>337.88878934267734</v>
      </c>
      <c r="BL77" s="171">
        <f t="shared" si="227"/>
        <v>343.73650532869948</v>
      </c>
      <c r="BM77" s="72">
        <f t="shared" si="227"/>
        <v>349.49630290925802</v>
      </c>
      <c r="BN77" s="45">
        <f t="shared" si="227"/>
        <v>355.16111140183648</v>
      </c>
      <c r="BO77" s="45">
        <f t="shared" si="227"/>
        <v>360.77280572807138</v>
      </c>
      <c r="BP77" s="45">
        <f t="shared" si="227"/>
        <v>366.32555860441556</v>
      </c>
      <c r="BQ77" s="45">
        <f t="shared" si="227"/>
        <v>371.81201134339841</v>
      </c>
      <c r="BR77" s="45">
        <f t="shared" si="227"/>
        <v>377.22449860725311</v>
      </c>
      <c r="BS77" s="45">
        <f t="shared" si="227"/>
        <v>382.55616815490708</v>
      </c>
      <c r="BT77" s="72">
        <f t="shared" si="227"/>
        <v>387.802627405897</v>
      </c>
      <c r="BU77" s="45">
        <f t="shared" si="227"/>
        <v>392.96427890243109</v>
      </c>
      <c r="BV77" s="45">
        <f t="shared" si="227"/>
        <v>398.08517362997452</v>
      </c>
      <c r="BW77" s="45">
        <f t="shared" si="227"/>
        <v>403.15873411170662</v>
      </c>
      <c r="BX77" s="45">
        <f t="shared" si="227"/>
        <v>408.17969430568331</v>
      </c>
      <c r="BY77" s="45">
        <f t="shared" si="227"/>
        <v>413.14409892342746</v>
      </c>
      <c r="BZ77" s="45">
        <f t="shared" si="227"/>
        <v>418.04929487336022</v>
      </c>
      <c r="CA77" s="72">
        <f t="shared" si="227"/>
        <v>422.89400610176369</v>
      </c>
      <c r="CB77" s="45">
        <f t="shared" si="227"/>
        <v>427.67853662864252</v>
      </c>
      <c r="CC77" s="45">
        <f t="shared" ref="CC77:EN77" si="228">CB77+BV58+BV50+BV42</f>
        <v>432.40516536168218</v>
      </c>
      <c r="CD77" s="45">
        <f t="shared" si="228"/>
        <v>437.07336619297308</v>
      </c>
      <c r="CE77" s="45">
        <f t="shared" si="228"/>
        <v>441.68301473476106</v>
      </c>
      <c r="CF77" s="45">
        <f t="shared" si="228"/>
        <v>446.23458784288744</v>
      </c>
      <c r="CG77" s="45">
        <f t="shared" si="228"/>
        <v>450.72926759367476</v>
      </c>
      <c r="CH77" s="72">
        <f t="shared" si="228"/>
        <v>455.16893470962418</v>
      </c>
      <c r="CI77" s="45">
        <f t="shared" si="228"/>
        <v>459.55601162922369</v>
      </c>
      <c r="CJ77" s="45">
        <f t="shared" si="228"/>
        <v>463.89310903261605</v>
      </c>
      <c r="CK77" s="45">
        <f t="shared" si="228"/>
        <v>468.17896992652459</v>
      </c>
      <c r="CL77" s="45">
        <f t="shared" si="228"/>
        <v>472.41288959265972</v>
      </c>
      <c r="CM77" s="45">
        <f t="shared" si="228"/>
        <v>476.59470450284277</v>
      </c>
      <c r="CN77" s="45">
        <f t="shared" si="228"/>
        <v>480.72476903458403</v>
      </c>
      <c r="CO77" s="72">
        <f t="shared" si="228"/>
        <v>484.80390996158667</v>
      </c>
      <c r="CP77" s="45">
        <f t="shared" si="228"/>
        <v>488.83333244348898</v>
      </c>
      <c r="CQ77" s="45">
        <f t="shared" si="228"/>
        <v>492.81443688507557</v>
      </c>
      <c r="CR77" s="45">
        <f t="shared" si="228"/>
        <v>496.74756406003365</v>
      </c>
      <c r="CS77" s="45">
        <f t="shared" si="228"/>
        <v>500.63314027571664</v>
      </c>
      <c r="CT77" s="45">
        <f t="shared" si="228"/>
        <v>504.47166833362326</v>
      </c>
      <c r="CU77" s="45">
        <f t="shared" si="228"/>
        <v>508.26370408884333</v>
      </c>
      <c r="CV77" s="72">
        <f t="shared" si="228"/>
        <v>512.00982373622242</v>
      </c>
      <c r="CW77" s="45">
        <f t="shared" si="228"/>
        <v>515.71058501639152</v>
      </c>
      <c r="CX77" s="45">
        <f t="shared" si="228"/>
        <v>519.36648459359515</v>
      </c>
      <c r="CY77" s="45">
        <f t="shared" si="228"/>
        <v>522.9779121703906</v>
      </c>
      <c r="CZ77" s="45">
        <f t="shared" si="228"/>
        <v>526.54538975095215</v>
      </c>
      <c r="DA77" s="45">
        <f t="shared" si="228"/>
        <v>530.06953161216813</v>
      </c>
      <c r="DB77" s="45">
        <f t="shared" si="228"/>
        <v>533.5509986190242</v>
      </c>
      <c r="DC77" s="45">
        <f t="shared" si="228"/>
        <v>536.9904494299517</v>
      </c>
      <c r="DD77" s="72">
        <f t="shared" si="228"/>
        <v>540.38849204779422</v>
      </c>
      <c r="DE77" s="45">
        <f t="shared" si="228"/>
        <v>543.74564226679979</v>
      </c>
      <c r="DF77" s="45">
        <f t="shared" si="228"/>
        <v>547.0622996953623</v>
      </c>
      <c r="DG77" s="45">
        <f t="shared" si="228"/>
        <v>550.33890801527457</v>
      </c>
      <c r="DH77" s="45">
        <f t="shared" si="228"/>
        <v>553.57594750412341</v>
      </c>
      <c r="DI77" s="45">
        <f t="shared" si="228"/>
        <v>556.7739246114553</v>
      </c>
      <c r="DJ77" s="45">
        <f t="shared" si="228"/>
        <v>559.9333593974369</v>
      </c>
      <c r="DK77" s="72">
        <f t="shared" si="228"/>
        <v>563.0547717882838</v>
      </c>
      <c r="DL77" s="45">
        <f t="shared" si="228"/>
        <v>566.13866838425906</v>
      </c>
      <c r="DM77" s="45">
        <f t="shared" si="228"/>
        <v>569.18553306324884</v>
      </c>
      <c r="DN77" s="45">
        <f t="shared" si="228"/>
        <v>572.19585191179033</v>
      </c>
      <c r="DO77" s="45">
        <f t="shared" si="228"/>
        <v>575.17010598434297</v>
      </c>
      <c r="DP77" s="45">
        <f t="shared" si="228"/>
        <v>578.10876635204431</v>
      </c>
      <c r="DQ77" s="45">
        <f t="shared" si="228"/>
        <v>581.01229190337676</v>
      </c>
      <c r="DR77" s="45">
        <f t="shared" si="228"/>
        <v>583.88113013570728</v>
      </c>
      <c r="DS77" s="45">
        <f t="shared" si="228"/>
        <v>586.71572095755073</v>
      </c>
      <c r="DT77" s="45">
        <f t="shared" si="228"/>
        <v>589.51650319267583</v>
      </c>
      <c r="DU77" s="45">
        <f t="shared" si="228"/>
        <v>592.28392305527439</v>
      </c>
      <c r="DV77" s="45">
        <f t="shared" si="228"/>
        <v>595.01842803768773</v>
      </c>
      <c r="DW77" s="45">
        <f t="shared" si="228"/>
        <v>597.7204616452276</v>
      </c>
      <c r="DX77" s="45">
        <f t="shared" si="228"/>
        <v>600.39045954118978</v>
      </c>
      <c r="DY77" s="45">
        <f t="shared" si="228"/>
        <v>603.02884758448226</v>
      </c>
      <c r="DZ77" s="45">
        <f t="shared" si="228"/>
        <v>605.63604210886911</v>
      </c>
      <c r="EA77" s="45">
        <f t="shared" si="228"/>
        <v>608.21245250754475</v>
      </c>
      <c r="EB77" s="45">
        <f t="shared" si="228"/>
        <v>610.75848566468107</v>
      </c>
      <c r="EC77" s="45">
        <f t="shared" si="228"/>
        <v>613.27454533808725</v>
      </c>
      <c r="ED77" s="45">
        <f t="shared" si="228"/>
        <v>615.76103166798237</v>
      </c>
      <c r="EE77" s="45">
        <f t="shared" si="228"/>
        <v>618.21834081033171</v>
      </c>
      <c r="EF77" s="45">
        <f t="shared" si="228"/>
        <v>620.64686469384912</v>
      </c>
      <c r="EG77" s="45">
        <f t="shared" si="228"/>
        <v>623.04699090384725</v>
      </c>
      <c r="EH77" s="45">
        <f t="shared" si="228"/>
        <v>625.41910268178481</v>
      </c>
      <c r="EI77" s="45">
        <f t="shared" si="228"/>
        <v>627.76357897114542</v>
      </c>
      <c r="EJ77" s="45">
        <f t="shared" si="228"/>
        <v>630.08079363411775</v>
      </c>
      <c r="EK77" s="45">
        <f t="shared" si="228"/>
        <v>632.37111520669066</v>
      </c>
      <c r="EL77" s="45">
        <f t="shared" si="228"/>
        <v>634.63490708918823</v>
      </c>
      <c r="EM77" s="45">
        <f t="shared" si="228"/>
        <v>636.87252801927309</v>
      </c>
      <c r="EN77" s="45">
        <f t="shared" si="228"/>
        <v>639.08433263572772</v>
      </c>
      <c r="EO77" s="45">
        <f t="shared" ref="EO77:FY77" si="229">EN77+EH58+EH50+EH42</f>
        <v>641.2706719175344</v>
      </c>
      <c r="EP77" s="45">
        <f t="shared" si="229"/>
        <v>643.43189328505855</v>
      </c>
      <c r="EQ77" s="45">
        <f t="shared" si="229"/>
        <v>645.56834019249368</v>
      </c>
      <c r="ER77" s="45">
        <f t="shared" si="229"/>
        <v>647.680351846299</v>
      </c>
      <c r="ES77" s="45">
        <f t="shared" si="229"/>
        <v>649.76826306859903</v>
      </c>
      <c r="ET77" s="45">
        <f t="shared" si="229"/>
        <v>651.8324043007276</v>
      </c>
      <c r="EU77" s="45">
        <f t="shared" si="229"/>
        <v>653.87310171575086</v>
      </c>
      <c r="EV77" s="45">
        <f t="shared" si="229"/>
        <v>655.89067738207928</v>
      </c>
      <c r="EW77" s="45">
        <f t="shared" si="229"/>
        <v>657.88544939969324</v>
      </c>
      <c r="EX77" s="45">
        <f t="shared" si="229"/>
        <v>659.85773192750173</v>
      </c>
      <c r="EY77" s="45">
        <f t="shared" si="229"/>
        <v>661.80783524271521</v>
      </c>
      <c r="EZ77" s="45">
        <f t="shared" si="229"/>
        <v>663.73606580432363</v>
      </c>
      <c r="FA77" s="45">
        <f t="shared" si="229"/>
        <v>665.64272630137179</v>
      </c>
      <c r="FB77" s="45">
        <f t="shared" si="229"/>
        <v>667.52811567647416</v>
      </c>
      <c r="FC77" s="45">
        <f t="shared" si="229"/>
        <v>669.39252912483914</v>
      </c>
      <c r="FD77" s="45">
        <f t="shared" si="229"/>
        <v>671.23625807843746</v>
      </c>
      <c r="FE77" s="45">
        <f t="shared" si="229"/>
        <v>673.05959019383465</v>
      </c>
      <c r="FF77" s="45">
        <f t="shared" si="229"/>
        <v>674.86280938945242</v>
      </c>
      <c r="FG77" s="45">
        <f t="shared" si="229"/>
        <v>676.64619591312783</v>
      </c>
      <c r="FH77" s="45">
        <f t="shared" si="229"/>
        <v>678.41002641962348</v>
      </c>
      <c r="FI77" s="45">
        <f t="shared" si="229"/>
        <v>680.15457404018275</v>
      </c>
      <c r="FJ77" s="45">
        <f t="shared" si="229"/>
        <v>681.88010843230632</v>
      </c>
      <c r="FK77" s="45">
        <f t="shared" si="229"/>
        <v>683.58689580730106</v>
      </c>
      <c r="FL77" s="45">
        <f t="shared" si="229"/>
        <v>685.27519894470356</v>
      </c>
      <c r="FM77" s="45">
        <f t="shared" si="229"/>
        <v>686.94527721418001</v>
      </c>
      <c r="FN77" s="45">
        <f t="shared" si="229"/>
        <v>688.59738660396295</v>
      </c>
      <c r="FO77" s="45">
        <f t="shared" si="229"/>
        <v>690.23177975454598</v>
      </c>
      <c r="FP77" s="45">
        <f t="shared" si="229"/>
        <v>691.84870599594183</v>
      </c>
      <c r="FQ77" s="45">
        <f t="shared" si="229"/>
        <v>693.44841138664481</v>
      </c>
      <c r="FR77" s="45">
        <f t="shared" si="229"/>
        <v>695.03113875285192</v>
      </c>
      <c r="FS77" s="45">
        <f t="shared" si="229"/>
        <v>696.59712772767477</v>
      </c>
      <c r="FT77" s="45">
        <f t="shared" si="229"/>
        <v>698.14661479177335</v>
      </c>
      <c r="FU77" s="45">
        <f t="shared" si="229"/>
        <v>699.67983331197627</v>
      </c>
      <c r="FV77" s="45">
        <f t="shared" si="229"/>
        <v>701.1970135763396</v>
      </c>
      <c r="FW77" s="45">
        <f t="shared" si="229"/>
        <v>702.69838282582373</v>
      </c>
      <c r="FX77" s="45">
        <f t="shared" si="229"/>
        <v>704.18416528405157</v>
      </c>
      <c r="FY77" s="45">
        <f t="shared" si="229"/>
        <v>705.65458218722961</v>
      </c>
      <c r="GA77" s="45" t="s">
        <v>98</v>
      </c>
    </row>
    <row r="78" spans="1:183" s="45" customFormat="1" x14ac:dyDescent="0.25">
      <c r="A78" s="45" t="s">
        <v>99</v>
      </c>
      <c r="B78" s="64"/>
      <c r="I78" s="72"/>
      <c r="P78" s="72"/>
      <c r="Q78" s="45">
        <f t="shared" ref="Q78:CB78" si="230">P78+J60+J52+J44</f>
        <v>0.29275774917872111</v>
      </c>
      <c r="R78" s="45">
        <f t="shared" si="230"/>
        <v>0.67919797809463289</v>
      </c>
      <c r="S78" s="45">
        <f t="shared" si="230"/>
        <v>1.1892990802636367</v>
      </c>
      <c r="T78" s="45">
        <f t="shared" si="230"/>
        <v>1.8626325351267217</v>
      </c>
      <c r="U78" s="45">
        <f t="shared" si="230"/>
        <v>2.7514326955459936</v>
      </c>
      <c r="V78" s="45">
        <f t="shared" si="230"/>
        <v>3.9246489072994333</v>
      </c>
      <c r="W78" s="72">
        <f t="shared" si="230"/>
        <v>5.4732943068139726</v>
      </c>
      <c r="X78" s="45">
        <f t="shared" si="230"/>
        <v>6.0590584374447056</v>
      </c>
      <c r="Y78" s="45">
        <f t="shared" si="230"/>
        <v>6.8860902126815207</v>
      </c>
      <c r="Z78" s="45">
        <f t="shared" si="230"/>
        <v>7.9553246698874416</v>
      </c>
      <c r="AA78" s="45">
        <f t="shared" si="230"/>
        <v>9.3442278007522006</v>
      </c>
      <c r="AB78" s="45">
        <f t="shared" si="230"/>
        <v>11.155026613069994</v>
      </c>
      <c r="AC78" s="45">
        <f t="shared" si="230"/>
        <v>13.522612091084836</v>
      </c>
      <c r="AD78" s="72">
        <f t="shared" si="230"/>
        <v>16.624955941534484</v>
      </c>
      <c r="AE78" s="45">
        <f t="shared" si="230"/>
        <v>17.981708625435239</v>
      </c>
      <c r="AF78" s="45">
        <f t="shared" si="230"/>
        <v>19.403661688966007</v>
      </c>
      <c r="AG78" s="45">
        <f t="shared" si="230"/>
        <v>20.907047833573763</v>
      </c>
      <c r="AH78" s="45">
        <f t="shared" si="230"/>
        <v>22.513277364022798</v>
      </c>
      <c r="AI78" s="45">
        <f t="shared" si="230"/>
        <v>24.250582267357792</v>
      </c>
      <c r="AJ78" s="171">
        <f t="shared" si="230"/>
        <v>26.15617736709272</v>
      </c>
      <c r="AK78" s="72">
        <f t="shared" si="230"/>
        <v>28.279097476542162</v>
      </c>
      <c r="AL78" s="45">
        <f t="shared" si="230"/>
        <v>29.839834836308935</v>
      </c>
      <c r="AM78" s="45">
        <f t="shared" si="230"/>
        <v>31.521685862545034</v>
      </c>
      <c r="AN78" s="45">
        <f t="shared" si="230"/>
        <v>33.314438210502196</v>
      </c>
      <c r="AO78" s="45">
        <f t="shared" si="230"/>
        <v>35.207959980597046</v>
      </c>
      <c r="AP78" s="45">
        <f t="shared" si="230"/>
        <v>37.188375306988995</v>
      </c>
      <c r="AQ78" s="171">
        <f t="shared" si="230"/>
        <v>39.2368695862815</v>
      </c>
      <c r="AR78" s="72">
        <f t="shared" si="230"/>
        <v>41.710214915247427</v>
      </c>
      <c r="AS78" s="45">
        <f t="shared" si="230"/>
        <v>43.616122448088092</v>
      </c>
      <c r="AT78" s="45">
        <f t="shared" si="230"/>
        <v>45.566657082914816</v>
      </c>
      <c r="AU78" s="45">
        <f t="shared" si="230"/>
        <v>47.562054559296342</v>
      </c>
      <c r="AV78" s="45">
        <f t="shared" si="230"/>
        <v>49.596502982416524</v>
      </c>
      <c r="AW78" s="45">
        <f t="shared" si="230"/>
        <v>51.657851842007638</v>
      </c>
      <c r="AX78" s="171">
        <f t="shared" si="230"/>
        <v>53.725548343180122</v>
      </c>
      <c r="AY78" s="72">
        <f t="shared" si="230"/>
        <v>55.767920248696534</v>
      </c>
      <c r="AZ78" s="45">
        <f t="shared" si="230"/>
        <v>57.565491675286509</v>
      </c>
      <c r="BA78" s="45">
        <f t="shared" si="230"/>
        <v>59.377533167189121</v>
      </c>
      <c r="BB78" s="45">
        <f t="shared" si="230"/>
        <v>61.199318325898098</v>
      </c>
      <c r="BC78" s="45">
        <f t="shared" si="230"/>
        <v>63.024561638710509</v>
      </c>
      <c r="BD78" s="45">
        <f t="shared" si="230"/>
        <v>64.846188574689478</v>
      </c>
      <c r="BE78" s="171">
        <f t="shared" si="230"/>
        <v>66.655690479280409</v>
      </c>
      <c r="BF78" s="72">
        <f t="shared" si="230"/>
        <v>68.442271482202088</v>
      </c>
      <c r="BG78" s="45">
        <f t="shared" si="230"/>
        <v>70.130629441180716</v>
      </c>
      <c r="BH78" s="45">
        <f t="shared" si="230"/>
        <v>71.815935811059617</v>
      </c>
      <c r="BI78" s="45">
        <f t="shared" si="230"/>
        <v>73.493330403606961</v>
      </c>
      <c r="BJ78" s="45">
        <f t="shared" si="230"/>
        <v>75.157752725270782</v>
      </c>
      <c r="BK78" s="45">
        <f t="shared" si="230"/>
        <v>76.804227850264724</v>
      </c>
      <c r="BL78" s="171">
        <f t="shared" si="230"/>
        <v>78.42833827708607</v>
      </c>
      <c r="BM78" s="72">
        <f t="shared" si="230"/>
        <v>80.026809174109616</v>
      </c>
      <c r="BN78" s="45">
        <f t="shared" si="230"/>
        <v>81.598244347513443</v>
      </c>
      <c r="BO78" s="45">
        <f t="shared" si="230"/>
        <v>83.157496197996196</v>
      </c>
      <c r="BP78" s="45">
        <f t="shared" si="230"/>
        <v>84.702226584849882</v>
      </c>
      <c r="BQ78" s="45">
        <f t="shared" si="230"/>
        <v>86.229975981446827</v>
      </c>
      <c r="BR78" s="45">
        <f t="shared" si="230"/>
        <v>87.738394373981833</v>
      </c>
      <c r="BS78" s="45">
        <f t="shared" si="230"/>
        <v>89.225466358060814</v>
      </c>
      <c r="BT78" s="72">
        <f t="shared" si="230"/>
        <v>90.689876036058251</v>
      </c>
      <c r="BU78" s="45">
        <f t="shared" si="230"/>
        <v>92.131554122479017</v>
      </c>
      <c r="BV78" s="45">
        <f t="shared" si="230"/>
        <v>93.56007038175477</v>
      </c>
      <c r="BW78" s="45">
        <f t="shared" si="230"/>
        <v>94.974134850083502</v>
      </c>
      <c r="BX78" s="45">
        <f t="shared" si="230"/>
        <v>96.372706451689808</v>
      </c>
      <c r="BY78" s="45">
        <f t="shared" si="230"/>
        <v>97.755029231541599</v>
      </c>
      <c r="BZ78" s="45">
        <f t="shared" si="230"/>
        <v>99.120651704621622</v>
      </c>
      <c r="CA78" s="72">
        <f t="shared" si="230"/>
        <v>100.46945379316733</v>
      </c>
      <c r="CB78" s="45">
        <f t="shared" si="230"/>
        <v>101.80168922171434</v>
      </c>
      <c r="CC78" s="45">
        <f t="shared" ref="CC78:EN78" si="231">CB78+BV60+BV52+BV44</f>
        <v>103.11805915235887</v>
      </c>
      <c r="CD78" s="45">
        <f t="shared" si="231"/>
        <v>104.41824635673184</v>
      </c>
      <c r="CE78" s="45">
        <f t="shared" si="231"/>
        <v>105.70210103627051</v>
      </c>
      <c r="CF78" s="45">
        <f t="shared" si="231"/>
        <v>106.96967690581575</v>
      </c>
      <c r="CG78" s="45">
        <f t="shared" si="231"/>
        <v>108.22124750857164</v>
      </c>
      <c r="CH78" s="72">
        <f t="shared" si="231"/>
        <v>109.45729721072765</v>
      </c>
      <c r="CI78" s="45">
        <f t="shared" si="231"/>
        <v>110.67847490683653</v>
      </c>
      <c r="CJ78" s="45">
        <f t="shared" si="231"/>
        <v>111.88549578635259</v>
      </c>
      <c r="CK78" s="45">
        <f t="shared" si="231"/>
        <v>113.0781105670345</v>
      </c>
      <c r="CL78" s="45">
        <f t="shared" si="231"/>
        <v>114.256187845768</v>
      </c>
      <c r="CM78" s="45">
        <f t="shared" si="231"/>
        <v>115.41971642511898</v>
      </c>
      <c r="CN78" s="45">
        <f t="shared" si="231"/>
        <v>116.56880288567947</v>
      </c>
      <c r="CO78" s="72">
        <f t="shared" si="231"/>
        <v>117.70366253814174</v>
      </c>
      <c r="CP78" s="45">
        <f t="shared" si="231"/>
        <v>118.82459810202224</v>
      </c>
      <c r="CQ78" s="45">
        <f t="shared" si="231"/>
        <v>119.93195684457707</v>
      </c>
      <c r="CR78" s="45">
        <f t="shared" si="231"/>
        <v>121.0258385981825</v>
      </c>
      <c r="CS78" s="45">
        <f t="shared" si="231"/>
        <v>122.10637457641924</v>
      </c>
      <c r="CT78" s="45">
        <f t="shared" si="231"/>
        <v>123.17372064804462</v>
      </c>
      <c r="CU78" s="45">
        <f t="shared" si="231"/>
        <v>124.22804745147464</v>
      </c>
      <c r="CV78" s="72">
        <f t="shared" si="231"/>
        <v>125.26952863603259</v>
      </c>
      <c r="CW78" s="45">
        <f t="shared" si="231"/>
        <v>126.29832812681376</v>
      </c>
      <c r="CX78" s="45">
        <f t="shared" si="231"/>
        <v>127.31458735837849</v>
      </c>
      <c r="CY78" s="45">
        <f t="shared" si="231"/>
        <v>128.31841334799665</v>
      </c>
      <c r="CZ78" s="45">
        <f t="shared" si="231"/>
        <v>129.30994758835314</v>
      </c>
      <c r="DA78" s="45">
        <f t="shared" si="231"/>
        <v>130.28935671706199</v>
      </c>
      <c r="DB78" s="45">
        <f t="shared" si="231"/>
        <v>131.25682134056359</v>
      </c>
      <c r="DC78" s="45">
        <f t="shared" si="231"/>
        <v>132.21252370973761</v>
      </c>
      <c r="DD78" s="72">
        <f t="shared" si="231"/>
        <v>133.1566351647449</v>
      </c>
      <c r="DE78" s="45">
        <f t="shared" si="231"/>
        <v>134.0893050449659</v>
      </c>
      <c r="DF78" s="45">
        <f t="shared" si="231"/>
        <v>135.01065384815547</v>
      </c>
      <c r="DG78" s="45">
        <f t="shared" si="231"/>
        <v>135.92081142520783</v>
      </c>
      <c r="DH78" s="45">
        <f t="shared" si="231"/>
        <v>136.8199150425819</v>
      </c>
      <c r="DI78" s="45">
        <f t="shared" si="231"/>
        <v>137.70810695348413</v>
      </c>
      <c r="DJ78" s="45">
        <f t="shared" si="231"/>
        <v>138.58553165262057</v>
      </c>
      <c r="DK78" s="72">
        <f t="shared" si="231"/>
        <v>139.45233301180809</v>
      </c>
      <c r="DL78" s="45">
        <f t="shared" si="231"/>
        <v>140.3086516650759</v>
      </c>
      <c r="DM78" s="45">
        <f t="shared" si="231"/>
        <v>141.15462334638062</v>
      </c>
      <c r="DN78" s="45">
        <f t="shared" si="231"/>
        <v>141.9903851777382</v>
      </c>
      <c r="DO78" s="45">
        <f t="shared" si="231"/>
        <v>142.81607337459721</v>
      </c>
      <c r="DP78" s="45">
        <f t="shared" si="231"/>
        <v>143.6318215804543</v>
      </c>
      <c r="DQ78" s="45">
        <f t="shared" si="231"/>
        <v>144.43775998743132</v>
      </c>
      <c r="DR78" s="45">
        <f t="shared" si="231"/>
        <v>145.23401533764567</v>
      </c>
      <c r="DS78" s="45">
        <f t="shared" si="231"/>
        <v>146.02071183489099</v>
      </c>
      <c r="DT78" s="45">
        <f t="shared" si="231"/>
        <v>146.7979728937641</v>
      </c>
      <c r="DU78" s="45">
        <f t="shared" si="231"/>
        <v>147.56592351132264</v>
      </c>
      <c r="DV78" s="45">
        <f t="shared" si="231"/>
        <v>148.32468888858756</v>
      </c>
      <c r="DW78" s="45">
        <f t="shared" si="231"/>
        <v>149.07439320854107</v>
      </c>
      <c r="DX78" s="45">
        <f t="shared" si="231"/>
        <v>149.81515871030317</v>
      </c>
      <c r="DY78" s="45">
        <f t="shared" si="231"/>
        <v>150.54710518338368</v>
      </c>
      <c r="DZ78" s="45">
        <f t="shared" si="231"/>
        <v>151.27034997740677</v>
      </c>
      <c r="EA78" s="45">
        <f t="shared" si="231"/>
        <v>151.98500855668544</v>
      </c>
      <c r="EB78" s="45">
        <f t="shared" si="231"/>
        <v>152.69119550328014</v>
      </c>
      <c r="EC78" s="45">
        <f t="shared" si="231"/>
        <v>153.38902432531569</v>
      </c>
      <c r="ED78" s="45">
        <f t="shared" si="231"/>
        <v>154.07860734426265</v>
      </c>
      <c r="EE78" s="45">
        <f t="shared" si="231"/>
        <v>154.76005564588289</v>
      </c>
      <c r="EF78" s="45">
        <f t="shared" si="231"/>
        <v>155.43347907746357</v>
      </c>
      <c r="EG78" s="45">
        <f t="shared" si="231"/>
        <v>156.09898627393704</v>
      </c>
      <c r="EH78" s="45">
        <f t="shared" si="231"/>
        <v>156.75668469265557</v>
      </c>
      <c r="EI78" s="45">
        <f t="shared" si="231"/>
        <v>157.40668062573349</v>
      </c>
      <c r="EJ78" s="45">
        <f t="shared" si="231"/>
        <v>158.04907897810909</v>
      </c>
      <c r="EK78" s="45">
        <f t="shared" si="231"/>
        <v>158.68398317893244</v>
      </c>
      <c r="EL78" s="45">
        <f t="shared" si="231"/>
        <v>159.31149520711921</v>
      </c>
      <c r="EM78" s="45">
        <f t="shared" si="231"/>
        <v>159.93171569709364</v>
      </c>
      <c r="EN78" s="45">
        <f t="shared" si="231"/>
        <v>160.54474407839103</v>
      </c>
      <c r="EO78" s="45">
        <f t="shared" ref="EO78:FY78" si="232">EN78+EH60+EH52+EH44</f>
        <v>161.15067869401443</v>
      </c>
      <c r="EP78" s="45">
        <f t="shared" si="232"/>
        <v>161.74961684041054</v>
      </c>
      <c r="EQ78" s="45">
        <f t="shared" si="232"/>
        <v>162.34165468087983</v>
      </c>
      <c r="ER78" s="45">
        <f t="shared" si="232"/>
        <v>162.92688718690329</v>
      </c>
      <c r="ES78" s="45">
        <f t="shared" si="232"/>
        <v>163.50540811021691</v>
      </c>
      <c r="ET78" s="45">
        <f t="shared" si="232"/>
        <v>164.07730998414931</v>
      </c>
      <c r="EU78" s="45">
        <f t="shared" si="232"/>
        <v>164.6426841476075</v>
      </c>
      <c r="EV78" s="45">
        <f t="shared" si="232"/>
        <v>165.20162077957184</v>
      </c>
      <c r="EW78" s="45">
        <f t="shared" si="232"/>
        <v>165.75420892752766</v>
      </c>
      <c r="EX78" s="45">
        <f t="shared" si="232"/>
        <v>166.30053651261392</v>
      </c>
      <c r="EY78" s="45">
        <f t="shared" si="232"/>
        <v>166.84069034679194</v>
      </c>
      <c r="EZ78" s="45">
        <f t="shared" si="232"/>
        <v>167.37475615363965</v>
      </c>
      <c r="FA78" s="45">
        <f t="shared" si="232"/>
        <v>167.90281858628742</v>
      </c>
      <c r="FB78" s="45">
        <f t="shared" si="232"/>
        <v>168.42496123856751</v>
      </c>
      <c r="FC78" s="45">
        <f t="shared" si="232"/>
        <v>168.94126664836489</v>
      </c>
      <c r="FD78" s="45">
        <f t="shared" si="232"/>
        <v>169.4518162952325</v>
      </c>
      <c r="FE78" s="45">
        <f t="shared" si="232"/>
        <v>169.95669059743355</v>
      </c>
      <c r="FF78" s="45">
        <f t="shared" si="232"/>
        <v>170.45596892083302</v>
      </c>
      <c r="FG78" s="45">
        <f t="shared" si="232"/>
        <v>170.94972959548321</v>
      </c>
      <c r="FH78" s="45">
        <f t="shared" si="232"/>
        <v>171.43804993528076</v>
      </c>
      <c r="FI78" s="45">
        <f t="shared" si="232"/>
        <v>171.92100625644474</v>
      </c>
      <c r="FJ78" s="45">
        <f t="shared" si="232"/>
        <v>172.3986738918303</v>
      </c>
      <c r="FK78" s="45">
        <f t="shared" si="232"/>
        <v>172.8711272002148</v>
      </c>
      <c r="FL78" s="45">
        <f t="shared" si="232"/>
        <v>173.33843957244619</v>
      </c>
      <c r="FM78" s="45">
        <f t="shared" si="232"/>
        <v>173.8006834391943</v>
      </c>
      <c r="FN78" s="45">
        <f t="shared" si="232"/>
        <v>174.2579302798502</v>
      </c>
      <c r="FO78" s="45">
        <f t="shared" si="232"/>
        <v>174.71025063223016</v>
      </c>
      <c r="FP78" s="45">
        <f t="shared" si="232"/>
        <v>175.15771410279646</v>
      </c>
      <c r="FQ78" s="45">
        <f t="shared" si="232"/>
        <v>175.60038937715794</v>
      </c>
      <c r="FR78" s="45">
        <f t="shared" si="232"/>
        <v>176.03834423072692</v>
      </c>
      <c r="FS78" s="45">
        <f t="shared" si="232"/>
        <v>176.471645539626</v>
      </c>
      <c r="FT78" s="45">
        <f t="shared" si="232"/>
        <v>176.90035929221395</v>
      </c>
      <c r="FU78" s="45">
        <f t="shared" si="232"/>
        <v>177.3245506002811</v>
      </c>
      <c r="FV78" s="45">
        <f t="shared" si="232"/>
        <v>177.74428370941033</v>
      </c>
      <c r="FW78" s="45">
        <f t="shared" si="232"/>
        <v>178.15962200844189</v>
      </c>
      <c r="FX78" s="45">
        <f t="shared" si="232"/>
        <v>178.57062803833526</v>
      </c>
      <c r="FY78" s="45">
        <f t="shared" si="232"/>
        <v>178.97736350092651</v>
      </c>
      <c r="GA78" s="45" t="s">
        <v>99</v>
      </c>
    </row>
    <row r="79" spans="1:183" s="153" customFormat="1" x14ac:dyDescent="0.25">
      <c r="A79" s="152" t="s">
        <v>149</v>
      </c>
      <c r="I79" s="111">
        <f t="shared" ref="I79:BT79" si="233">I20+I31+I38+I46+I54+I61+I75</f>
        <v>692.08079787778991</v>
      </c>
      <c r="J79" s="111">
        <f t="shared" si="233"/>
        <v>732.80791610684923</v>
      </c>
      <c r="K79" s="111">
        <f t="shared" si="233"/>
        <v>784.77254003929454</v>
      </c>
      <c r="L79" s="111">
        <f t="shared" si="233"/>
        <v>851.56594622059004</v>
      </c>
      <c r="M79" s="111">
        <f t="shared" si="233"/>
        <v>937.92521591804791</v>
      </c>
      <c r="N79" s="111">
        <f t="shared" si="233"/>
        <v>1050.0974089525007</v>
      </c>
      <c r="O79" s="111">
        <f t="shared" si="233"/>
        <v>1196.3184455055155</v>
      </c>
      <c r="P79" s="111">
        <f t="shared" si="233"/>
        <v>1387.4420538680731</v>
      </c>
      <c r="Q79" s="111">
        <f t="shared" si="233"/>
        <v>1501.8001270024508</v>
      </c>
      <c r="R79" s="111">
        <f t="shared" si="233"/>
        <v>1618.8230329826101</v>
      </c>
      <c r="S79" s="111">
        <f t="shared" si="233"/>
        <v>1741.3814395660934</v>
      </c>
      <c r="T79" s="111">
        <f t="shared" si="233"/>
        <v>1870.8832098187079</v>
      </c>
      <c r="U79" s="111">
        <f t="shared" si="233"/>
        <v>2009.1841546639394</v>
      </c>
      <c r="V79" s="111">
        <f t="shared" si="233"/>
        <v>2158.7295412141666</v>
      </c>
      <c r="W79" s="111">
        <f t="shared" si="233"/>
        <v>2322.7396383152945</v>
      </c>
      <c r="X79" s="111">
        <f t="shared" si="233"/>
        <v>2424.462117334871</v>
      </c>
      <c r="Y79" s="111">
        <f t="shared" si="233"/>
        <v>2534.8987961768426</v>
      </c>
      <c r="Z79" s="111">
        <f t="shared" si="233"/>
        <v>2652.9165792694466</v>
      </c>
      <c r="AA79" s="111">
        <f t="shared" si="233"/>
        <v>2777.4362608779352</v>
      </c>
      <c r="AB79" s="111">
        <f t="shared" si="233"/>
        <v>2906.9966486759113</v>
      </c>
      <c r="AC79" s="111">
        <f t="shared" si="233"/>
        <v>3039.6332597695587</v>
      </c>
      <c r="AD79" s="111">
        <f t="shared" si="233"/>
        <v>3172.7183793386812</v>
      </c>
      <c r="AE79" s="111">
        <f t="shared" si="233"/>
        <v>3292.9531209656925</v>
      </c>
      <c r="AF79" s="111">
        <f t="shared" si="233"/>
        <v>3413.7334065269929</v>
      </c>
      <c r="AG79" s="111">
        <f t="shared" si="233"/>
        <v>3535.3533142811671</v>
      </c>
      <c r="AH79" s="111">
        <f t="shared" si="233"/>
        <v>3657.6580774784043</v>
      </c>
      <c r="AI79" s="110">
        <f t="shared" si="233"/>
        <v>3780.1049330187698</v>
      </c>
      <c r="AJ79" s="172">
        <f t="shared" si="233"/>
        <v>3901.6363464046267</v>
      </c>
      <c r="AK79" s="111">
        <f t="shared" si="233"/>
        <v>4020.5131339400768</v>
      </c>
      <c r="AL79" s="111">
        <f t="shared" si="233"/>
        <v>4126.30776183135</v>
      </c>
      <c r="AM79" s="111">
        <f t="shared" si="233"/>
        <v>4233.4901443361614</v>
      </c>
      <c r="AN79" s="111">
        <f t="shared" si="233"/>
        <v>4341.4517297037764</v>
      </c>
      <c r="AO79" s="111">
        <f t="shared" si="233"/>
        <v>4449.6067503052736</v>
      </c>
      <c r="AP79" s="110">
        <f t="shared" si="233"/>
        <v>4557.3931717124506</v>
      </c>
      <c r="AQ79" s="172">
        <f t="shared" si="233"/>
        <v>4664.2504548009292</v>
      </c>
      <c r="AR79" s="111">
        <f t="shared" si="233"/>
        <v>4770.2288688581357</v>
      </c>
      <c r="AS79" s="111">
        <f t="shared" si="233"/>
        <v>4874.7146117215034</v>
      </c>
      <c r="AT79" s="111">
        <f t="shared" si="233"/>
        <v>4978.282163967815</v>
      </c>
      <c r="AU79" s="111">
        <f t="shared" si="233"/>
        <v>5080.8134691557916</v>
      </c>
      <c r="AV79" s="111">
        <f t="shared" si="233"/>
        <v>5182.1363235999215</v>
      </c>
      <c r="AW79" s="110">
        <f t="shared" si="233"/>
        <v>5282.043007500195</v>
      </c>
      <c r="AX79" s="172">
        <f t="shared" si="233"/>
        <v>5380.3445217704166</v>
      </c>
      <c r="AY79" s="151">
        <f t="shared" si="233"/>
        <v>5476.9179280661556</v>
      </c>
      <c r="AZ79" s="111">
        <f t="shared" si="233"/>
        <v>5571.7925856960128</v>
      </c>
      <c r="BA79" s="111">
        <f t="shared" si="233"/>
        <v>5666.1305343320892</v>
      </c>
      <c r="BB79" s="111">
        <f t="shared" si="233"/>
        <v>5759.7155376445398</v>
      </c>
      <c r="BC79" s="111">
        <f t="shared" si="233"/>
        <v>5852.3524992538996</v>
      </c>
      <c r="BD79" s="110">
        <f t="shared" si="233"/>
        <v>5943.8870539458512</v>
      </c>
      <c r="BE79" s="172">
        <f t="shared" si="233"/>
        <v>6034.1951982725268</v>
      </c>
      <c r="BF79" s="111">
        <f t="shared" si="233"/>
        <v>6123.1972417814395</v>
      </c>
      <c r="BG79" s="111">
        <f t="shared" si="233"/>
        <v>6210.9300463614991</v>
      </c>
      <c r="BH79" s="111">
        <f t="shared" si="233"/>
        <v>6297.6793914463578</v>
      </c>
      <c r="BI79" s="111">
        <f t="shared" si="233"/>
        <v>6383.420830282409</v>
      </c>
      <c r="BJ79" s="111">
        <f t="shared" si="233"/>
        <v>6468.1325062430969</v>
      </c>
      <c r="BK79" s="110">
        <f t="shared" si="233"/>
        <v>6551.8032941434049</v>
      </c>
      <c r="BL79" s="172">
        <f t="shared" si="233"/>
        <v>6634.4355935776348</v>
      </c>
      <c r="BM79" s="111">
        <f t="shared" si="233"/>
        <v>6716.0468057757007</v>
      </c>
      <c r="BN79" s="111">
        <f t="shared" si="233"/>
        <v>6796.6662598794446</v>
      </c>
      <c r="BO79" s="111">
        <f t="shared" si="233"/>
        <v>6876.3422448751062</v>
      </c>
      <c r="BP79" s="111">
        <f t="shared" si="233"/>
        <v>6955.0410057915706</v>
      </c>
      <c r="BQ79" s="111">
        <f t="shared" si="233"/>
        <v>7032.7466309521469</v>
      </c>
      <c r="BR79" s="111">
        <f t="shared" si="233"/>
        <v>7109.4583675538706</v>
      </c>
      <c r="BS79" s="111">
        <f t="shared" si="233"/>
        <v>7185.1904377755736</v>
      </c>
      <c r="BT79" s="111">
        <f t="shared" si="233"/>
        <v>7259.9707071343055</v>
      </c>
      <c r="BU79" s="111">
        <f t="shared" ref="BU79:EF79" si="234">BU20+BU31+BU38+BU46+BU54+BU61+BU75</f>
        <v>7333.8373388405435</v>
      </c>
      <c r="BV79" s="111">
        <f t="shared" si="234"/>
        <v>7406.8270707512238</v>
      </c>
      <c r="BW79" s="111">
        <f t="shared" si="234"/>
        <v>7478.933602995141</v>
      </c>
      <c r="BX79" s="111">
        <f t="shared" si="234"/>
        <v>7550.1546748227593</v>
      </c>
      <c r="BY79" s="111">
        <f t="shared" si="234"/>
        <v>7620.4925468291403</v>
      </c>
      <c r="BZ79" s="111">
        <f t="shared" si="234"/>
        <v>7689.9541105263224</v>
      </c>
      <c r="CA79" s="111">
        <f t="shared" si="234"/>
        <v>7758.5505988248196</v>
      </c>
      <c r="CB79" s="111">
        <f t="shared" si="234"/>
        <v>7826.2966998378379</v>
      </c>
      <c r="CC79" s="111">
        <f t="shared" si="234"/>
        <v>7893.208446974435</v>
      </c>
      <c r="CD79" s="111">
        <f t="shared" si="234"/>
        <v>7959.2936501622662</v>
      </c>
      <c r="CE79" s="111">
        <f t="shared" si="234"/>
        <v>8024.5623648749452</v>
      </c>
      <c r="CF79" s="111">
        <f t="shared" si="234"/>
        <v>8089.0261170926315</v>
      </c>
      <c r="CG79" s="111">
        <f t="shared" si="234"/>
        <v>8152.6970096862369</v>
      </c>
      <c r="CH79" s="111">
        <f t="shared" si="234"/>
        <v>8215.586783000681</v>
      </c>
      <c r="CI79" s="111">
        <f t="shared" si="234"/>
        <v>8277.7059020264896</v>
      </c>
      <c r="CJ79" s="111">
        <f t="shared" si="234"/>
        <v>8339.0627783879427</v>
      </c>
      <c r="CK79" s="111">
        <f t="shared" si="234"/>
        <v>8399.6637556941714</v>
      </c>
      <c r="CL79" s="111">
        <f t="shared" si="234"/>
        <v>8459.5170866482295</v>
      </c>
      <c r="CM79" s="111">
        <f t="shared" si="234"/>
        <v>8518.6325013466594</v>
      </c>
      <c r="CN79" s="111">
        <f t="shared" si="234"/>
        <v>8577.0206511250708</v>
      </c>
      <c r="CO79" s="111">
        <f t="shared" si="234"/>
        <v>8634.6924659874057</v>
      </c>
      <c r="CP79" s="111">
        <f t="shared" si="234"/>
        <v>8691.6584781746806</v>
      </c>
      <c r="CQ79" s="111">
        <f t="shared" si="234"/>
        <v>8747.9282070111658</v>
      </c>
      <c r="CR79" s="111">
        <f t="shared" si="234"/>
        <v>8803.5099207083531</v>
      </c>
      <c r="CS79" s="111">
        <f t="shared" si="234"/>
        <v>8858.4121110302513</v>
      </c>
      <c r="CT79" s="111">
        <f t="shared" si="234"/>
        <v>8912.6434113713749</v>
      </c>
      <c r="CU79" s="111">
        <f t="shared" si="234"/>
        <v>8966.2125152727658</v>
      </c>
      <c r="CV79" s="111">
        <f t="shared" si="234"/>
        <v>9019.1281013188054</v>
      </c>
      <c r="CW79" s="111">
        <f t="shared" si="234"/>
        <v>9071.3987697181965</v>
      </c>
      <c r="CX79" s="111">
        <f t="shared" si="234"/>
        <v>9123.0330011619717</v>
      </c>
      <c r="CY79" s="111">
        <f t="shared" si="234"/>
        <v>9174.0391666539726</v>
      </c>
      <c r="CZ79" s="111">
        <f t="shared" si="234"/>
        <v>9224.4257705111995</v>
      </c>
      <c r="DA79" s="111">
        <f t="shared" si="234"/>
        <v>9274.2012850685533</v>
      </c>
      <c r="DB79" s="111">
        <f t="shared" si="234"/>
        <v>9323.3740265542765</v>
      </c>
      <c r="DC79" s="111">
        <f t="shared" si="234"/>
        <v>9371.9520835798339</v>
      </c>
      <c r="DD79" s="111">
        <f t="shared" si="234"/>
        <v>9419.9433058741979</v>
      </c>
      <c r="DE79" s="111">
        <f t="shared" si="234"/>
        <v>9467.3553559940538</v>
      </c>
      <c r="DF79" s="111">
        <f t="shared" si="234"/>
        <v>9514.1958185982839</v>
      </c>
      <c r="DG79" s="111">
        <f t="shared" si="234"/>
        <v>9560.4723273126929</v>
      </c>
      <c r="DH79" s="111">
        <f t="shared" si="234"/>
        <v>9606.1925132089127</v>
      </c>
      <c r="DI79" s="111">
        <f t="shared" si="234"/>
        <v>9651.363954720875</v>
      </c>
      <c r="DJ79" s="111">
        <f t="shared" si="234"/>
        <v>9695.9941359493951</v>
      </c>
      <c r="DK79" s="111">
        <f t="shared" si="234"/>
        <v>9740.0904199800607</v>
      </c>
      <c r="DL79" s="111">
        <f t="shared" si="234"/>
        <v>9783.6600428302445</v>
      </c>
      <c r="DM79" s="111">
        <f t="shared" si="234"/>
        <v>9826.7101307223093</v>
      </c>
      <c r="DN79" s="111">
        <f t="shared" si="234"/>
        <v>9869.2477326823027</v>
      </c>
      <c r="DO79" s="111">
        <f t="shared" si="234"/>
        <v>9911.2798101063381</v>
      </c>
      <c r="DP79" s="111">
        <f t="shared" si="234"/>
        <v>9952.8132348510171</v>
      </c>
      <c r="DQ79" s="111">
        <f t="shared" si="234"/>
        <v>9993.8547932232668</v>
      </c>
      <c r="DR79" s="111">
        <f t="shared" si="234"/>
        <v>10034.411192962985</v>
      </c>
      <c r="DS79" s="111">
        <f t="shared" si="234"/>
        <v>10074.48907027006</v>
      </c>
      <c r="DT79" s="111">
        <f t="shared" si="234"/>
        <v>10114.094993978584</v>
      </c>
      <c r="DU79" s="111">
        <f t="shared" si="234"/>
        <v>10153.235463826213</v>
      </c>
      <c r="DV79" s="111">
        <f t="shared" si="234"/>
        <v>10191.91689683016</v>
      </c>
      <c r="DW79" s="111">
        <f t="shared" si="234"/>
        <v>10230.145620345878</v>
      </c>
      <c r="DX79" s="111">
        <f t="shared" si="234"/>
        <v>10267.927871450402</v>
      </c>
      <c r="DY79" s="111">
        <f t="shared" si="234"/>
        <v>10305.269801292674</v>
      </c>
      <c r="DZ79" s="111">
        <f t="shared" si="234"/>
        <v>10342.177482147221</v>
      </c>
      <c r="EA79" s="111">
        <f t="shared" si="234"/>
        <v>10378.656914190757</v>
      </c>
      <c r="EB79" s="111">
        <f t="shared" si="234"/>
        <v>10414.714028711853</v>
      </c>
      <c r="EC79" s="111">
        <f t="shared" si="234"/>
        <v>10450.354685744252</v>
      </c>
      <c r="ED79" s="111">
        <f t="shared" si="234"/>
        <v>10485.584672493136</v>
      </c>
      <c r="EE79" s="111">
        <f t="shared" si="234"/>
        <v>10520.409702549663</v>
      </c>
      <c r="EF79" s="111">
        <f t="shared" si="234"/>
        <v>10554.835415854017</v>
      </c>
      <c r="EG79" s="111">
        <f t="shared" ref="EG79:FY79" si="235">EG20+EG31+EG38+EG46+EG54+EG61+EG75</f>
        <v>10588.867379267658</v>
      </c>
      <c r="EH79" s="111">
        <f t="shared" si="235"/>
        <v>10622.51108746186</v>
      </c>
      <c r="EI79" s="111">
        <f t="shared" si="235"/>
        <v>10655.771963682844</v>
      </c>
      <c r="EJ79" s="111">
        <f t="shared" si="235"/>
        <v>10688.655360068533</v>
      </c>
      <c r="EK79" s="111">
        <f t="shared" si="235"/>
        <v>10721.166558927722</v>
      </c>
      <c r="EL79" s="111">
        <f t="shared" si="235"/>
        <v>10753.310774393007</v>
      </c>
      <c r="EM79" s="111">
        <f t="shared" si="235"/>
        <v>10785.093153947564</v>
      </c>
      <c r="EN79" s="111">
        <f t="shared" si="235"/>
        <v>10816.518779485083</v>
      </c>
      <c r="EO79" s="111">
        <f t="shared" si="235"/>
        <v>10847.592667774305</v>
      </c>
      <c r="EP79" s="111">
        <f t="shared" si="235"/>
        <v>10878.319770444357</v>
      </c>
      <c r="EQ79" s="111">
        <f t="shared" si="235"/>
        <v>10908.704973864287</v>
      </c>
      <c r="ER79" s="111">
        <f t="shared" si="235"/>
        <v>10938.753099553491</v>
      </c>
      <c r="ES79" s="111">
        <f t="shared" si="235"/>
        <v>10968.468904987063</v>
      </c>
      <c r="ET79" s="111">
        <f t="shared" si="235"/>
        <v>10997.857084616297</v>
      </c>
      <c r="EU79" s="111">
        <f t="shared" si="235"/>
        <v>11026.922270916826</v>
      </c>
      <c r="EV79" s="111">
        <f t="shared" si="235"/>
        <v>11055.669035313034</v>
      </c>
      <c r="EW79" s="111">
        <f t="shared" si="235"/>
        <v>11084.101888911588</v>
      </c>
      <c r="EX79" s="111">
        <f t="shared" si="235"/>
        <v>11112.22528310083</v>
      </c>
      <c r="EY79" s="111">
        <f t="shared" si="235"/>
        <v>11140.043610179542</v>
      </c>
      <c r="EZ79" s="111">
        <f t="shared" si="235"/>
        <v>11167.561203977972</v>
      </c>
      <c r="FA79" s="111">
        <f t="shared" si="235"/>
        <v>11194.782340461101</v>
      </c>
      <c r="FB79" s="111">
        <f t="shared" si="235"/>
        <v>11221.711238322145</v>
      </c>
      <c r="FC79" s="111">
        <f t="shared" si="235"/>
        <v>11248.352059583851</v>
      </c>
      <c r="FD79" s="111">
        <f t="shared" si="235"/>
        <v>11274.708910227921</v>
      </c>
      <c r="FE79" s="111">
        <f t="shared" si="235"/>
        <v>11300.785840870756</v>
      </c>
      <c r="FF79" s="111">
        <f t="shared" si="235"/>
        <v>11326.586847492785</v>
      </c>
      <c r="FG79" s="111">
        <f t="shared" si="235"/>
        <v>11352.115872164455</v>
      </c>
      <c r="FH79" s="111">
        <f t="shared" si="235"/>
        <v>11377.376803732446</v>
      </c>
      <c r="FI79" s="111">
        <f t="shared" si="235"/>
        <v>11402.37347845335</v>
      </c>
      <c r="FJ79" s="111">
        <f t="shared" si="235"/>
        <v>11427.10968058387</v>
      </c>
      <c r="FK79" s="111">
        <f t="shared" si="235"/>
        <v>11451.589142951563</v>
      </c>
      <c r="FL79" s="111">
        <f t="shared" si="235"/>
        <v>11475.815547533392</v>
      </c>
      <c r="FM79" s="111">
        <f t="shared" si="235"/>
        <v>11499.792526057954</v>
      </c>
      <c r="FN79" s="111">
        <f t="shared" si="235"/>
        <v>11523.523660620735</v>
      </c>
      <c r="FO79" s="111">
        <f t="shared" si="235"/>
        <v>11547.012484302493</v>
      </c>
      <c r="FP79" s="111">
        <f t="shared" si="235"/>
        <v>11570.262481783035</v>
      </c>
      <c r="FQ79" s="111">
        <f t="shared" si="235"/>
        <v>11593.277089945655</v>
      </c>
      <c r="FR79" s="111">
        <f t="shared" si="235"/>
        <v>11616.059698471096</v>
      </c>
      <c r="FS79" s="111">
        <f t="shared" si="235"/>
        <v>11638.613650422307</v>
      </c>
      <c r="FT79" s="111">
        <f t="shared" si="235"/>
        <v>11660.942242821142</v>
      </c>
      <c r="FU79" s="111">
        <f t="shared" si="235"/>
        <v>11683.048727214722</v>
      </c>
      <c r="FV79" s="111">
        <f t="shared" si="235"/>
        <v>11704.936310233044</v>
      </c>
      <c r="FW79" s="111">
        <f t="shared" si="235"/>
        <v>11726.60815414118</v>
      </c>
      <c r="FX79" s="111">
        <f t="shared" si="235"/>
        <v>11748.067377389374</v>
      </c>
      <c r="FY79" s="111">
        <f t="shared" si="235"/>
        <v>11769.317055162914</v>
      </c>
      <c r="GA79" s="152" t="s">
        <v>149</v>
      </c>
    </row>
    <row r="80" spans="1:183" x14ac:dyDescent="0.25">
      <c r="A80" s="150" t="s">
        <v>150</v>
      </c>
      <c r="I80" s="65">
        <f>I79/$B$6</f>
        <v>2.1100024325542374E-3</v>
      </c>
      <c r="J80" s="65">
        <f t="shared" ref="J80:BU80" si="236">J79/$B$6</f>
        <v>2.234170475935516E-3</v>
      </c>
      <c r="K80" s="65">
        <f t="shared" si="236"/>
        <v>2.3925992074368737E-3</v>
      </c>
      <c r="L80" s="65">
        <f t="shared" si="236"/>
        <v>2.5962376409164331E-3</v>
      </c>
      <c r="M80" s="65">
        <f t="shared" si="236"/>
        <v>2.8595280973111215E-3</v>
      </c>
      <c r="N80" s="65">
        <f t="shared" si="236"/>
        <v>3.2015164907088435E-3</v>
      </c>
      <c r="O80" s="65">
        <f t="shared" si="236"/>
        <v>3.6473123338582789E-3</v>
      </c>
      <c r="P80" s="65">
        <f t="shared" si="236"/>
        <v>4.2300062617929056E-3</v>
      </c>
      <c r="Q80" s="65">
        <f t="shared" si="236"/>
        <v>4.5786589237879595E-3</v>
      </c>
      <c r="R80" s="65">
        <f t="shared" si="236"/>
        <v>4.9354360761664946E-3</v>
      </c>
      <c r="S80" s="65">
        <f t="shared" si="236"/>
        <v>5.3090897547746745E-3</v>
      </c>
      <c r="T80" s="65">
        <f t="shared" si="236"/>
        <v>5.7039122250570366E-3</v>
      </c>
      <c r="U80" s="65">
        <f t="shared" si="236"/>
        <v>6.1255614471461568E-3</v>
      </c>
      <c r="V80" s="65">
        <f t="shared" si="236"/>
        <v>6.5814925037017274E-3</v>
      </c>
      <c r="W80" s="65">
        <f t="shared" si="236"/>
        <v>7.0815232875466299E-3</v>
      </c>
      <c r="X80" s="65">
        <f t="shared" si="236"/>
        <v>7.3916527967526555E-3</v>
      </c>
      <c r="Y80" s="65">
        <f t="shared" si="236"/>
        <v>7.7283499883440323E-3</v>
      </c>
      <c r="Z80" s="65">
        <f t="shared" si="236"/>
        <v>8.0881603026507522E-3</v>
      </c>
      <c r="AA80" s="65">
        <f t="shared" si="236"/>
        <v>8.4677934782863874E-3</v>
      </c>
      <c r="AB80" s="65">
        <f t="shared" si="236"/>
        <v>8.8627946605972906E-3</v>
      </c>
      <c r="AC80" s="65">
        <f t="shared" si="236"/>
        <v>9.2671745724681662E-3</v>
      </c>
      <c r="AD80" s="65">
        <f t="shared" si="236"/>
        <v>9.6729218882276868E-3</v>
      </c>
      <c r="AE80" s="65">
        <f t="shared" si="236"/>
        <v>1.0039491222456379E-2</v>
      </c>
      <c r="AF80" s="65">
        <f t="shared" si="236"/>
        <v>1.0407723800387174E-2</v>
      </c>
      <c r="AG80" s="65">
        <f t="shared" si="236"/>
        <v>1.0778516202076729E-2</v>
      </c>
      <c r="AH80" s="65">
        <f t="shared" si="236"/>
        <v>1.1151396577678063E-2</v>
      </c>
      <c r="AI80" s="156">
        <f t="shared" si="236"/>
        <v>1.152471016164259E-2</v>
      </c>
      <c r="AJ80" s="156">
        <f t="shared" si="236"/>
        <v>1.1895232763428741E-2</v>
      </c>
      <c r="AK80" s="65">
        <f t="shared" si="236"/>
        <v>1.2257661993719747E-2</v>
      </c>
      <c r="AL80" s="65">
        <f t="shared" si="236"/>
        <v>1.2580206590949237E-2</v>
      </c>
      <c r="AM80" s="65">
        <f t="shared" si="236"/>
        <v>1.2906982147366346E-2</v>
      </c>
      <c r="AN80" s="65">
        <f t="shared" si="236"/>
        <v>1.3236133322267611E-2</v>
      </c>
      <c r="AO80" s="65">
        <f t="shared" si="236"/>
        <v>1.3565874238735591E-2</v>
      </c>
      <c r="AP80" s="156">
        <f t="shared" si="236"/>
        <v>1.3894491377172106E-2</v>
      </c>
      <c r="AQ80" s="156">
        <f t="shared" si="236"/>
        <v>1.4220275776832101E-2</v>
      </c>
      <c r="AR80" s="65">
        <f t="shared" si="236"/>
        <v>1.4543380697738218E-2</v>
      </c>
      <c r="AS80" s="65">
        <f t="shared" si="236"/>
        <v>1.4861934791833852E-2</v>
      </c>
      <c r="AT80" s="65">
        <f t="shared" si="236"/>
        <v>1.517768952429212E-2</v>
      </c>
      <c r="AU80" s="65">
        <f t="shared" si="236"/>
        <v>1.5490284966938389E-2</v>
      </c>
      <c r="AV80" s="65">
        <f t="shared" si="236"/>
        <v>1.5799196108536345E-2</v>
      </c>
      <c r="AW80" s="156">
        <f t="shared" si="236"/>
        <v>1.6103789657012788E-2</v>
      </c>
      <c r="AX80" s="156">
        <f t="shared" si="236"/>
        <v>1.6403489395641513E-2</v>
      </c>
      <c r="AY80" s="65">
        <f t="shared" si="236"/>
        <v>1.6697920512396817E-2</v>
      </c>
      <c r="AZ80" s="65">
        <f t="shared" si="236"/>
        <v>1.6987172517365891E-2</v>
      </c>
      <c r="BA80" s="65">
        <f t="shared" si="236"/>
        <v>1.72747882144271E-2</v>
      </c>
      <c r="BB80" s="65">
        <f t="shared" si="236"/>
        <v>1.7560108346477254E-2</v>
      </c>
      <c r="BC80" s="65">
        <f t="shared" si="236"/>
        <v>1.78425381074814E-2</v>
      </c>
      <c r="BD80" s="156">
        <f t="shared" si="236"/>
        <v>1.8121606871786131E-2</v>
      </c>
      <c r="BE80" s="156">
        <f t="shared" si="236"/>
        <v>1.8396936580099166E-2</v>
      </c>
      <c r="BF80" s="65">
        <f t="shared" si="236"/>
        <v>1.8668284273723901E-2</v>
      </c>
      <c r="BG80" s="65">
        <f t="shared" si="236"/>
        <v>1.8935762336467984E-2</v>
      </c>
      <c r="BH80" s="65">
        <f t="shared" si="236"/>
        <v>1.9200242047092555E-2</v>
      </c>
      <c r="BI80" s="65">
        <f t="shared" si="236"/>
        <v>1.9461648872812223E-2</v>
      </c>
      <c r="BJ80" s="65">
        <f t="shared" si="236"/>
        <v>1.9719916177570417E-2</v>
      </c>
      <c r="BK80" s="156">
        <f t="shared" si="236"/>
        <v>1.9975010043120137E-2</v>
      </c>
      <c r="BL80" s="156">
        <f t="shared" si="236"/>
        <v>2.0226937785297668E-2</v>
      </c>
      <c r="BM80" s="65">
        <f t="shared" si="236"/>
        <v>2.0475752456633235E-2</v>
      </c>
      <c r="BN80" s="65">
        <f t="shared" si="236"/>
        <v>2.0721543475242209E-2</v>
      </c>
      <c r="BO80" s="65">
        <f t="shared" si="236"/>
        <v>2.0964458063643616E-2</v>
      </c>
      <c r="BP80" s="65">
        <f t="shared" si="236"/>
        <v>2.1204393310340155E-2</v>
      </c>
      <c r="BQ80" s="65">
        <f t="shared" si="236"/>
        <v>2.1441300704122399E-2</v>
      </c>
      <c r="BR80" s="65">
        <f t="shared" si="236"/>
        <v>2.1675177949859362E-2</v>
      </c>
      <c r="BS80" s="65">
        <f t="shared" si="236"/>
        <v>2.190606840785236E-2</v>
      </c>
      <c r="BT80" s="65">
        <f t="shared" si="236"/>
        <v>2.2134057033946053E-2</v>
      </c>
      <c r="BU80" s="65">
        <f t="shared" si="236"/>
        <v>2.2359260179391899E-2</v>
      </c>
      <c r="BV80" s="65">
        <f t="shared" ref="BV80:EG80" si="237">BV79/$B$6</f>
        <v>2.2581789849851291E-2</v>
      </c>
      <c r="BW80" s="65">
        <f t="shared" si="237"/>
        <v>2.280162683839982E-2</v>
      </c>
      <c r="BX80" s="65">
        <f t="shared" si="237"/>
        <v>2.3018764252508414E-2</v>
      </c>
      <c r="BY80" s="65">
        <f t="shared" si="237"/>
        <v>2.3233208984235185E-2</v>
      </c>
      <c r="BZ80" s="65">
        <f t="shared" si="237"/>
        <v>2.344498204428757E-2</v>
      </c>
      <c r="CA80" s="65">
        <f t="shared" si="237"/>
        <v>2.3654117679343962E-2</v>
      </c>
      <c r="CB80" s="65">
        <f t="shared" si="237"/>
        <v>2.3860660670237309E-2</v>
      </c>
      <c r="CC80" s="65">
        <f t="shared" si="237"/>
        <v>2.40646598993123E-2</v>
      </c>
      <c r="CD80" s="65">
        <f t="shared" si="237"/>
        <v>2.4266139177323981E-2</v>
      </c>
      <c r="CE80" s="65">
        <f t="shared" si="237"/>
        <v>2.4465129161204101E-2</v>
      </c>
      <c r="CF80" s="65">
        <f t="shared" si="237"/>
        <v>2.4661664991136072E-2</v>
      </c>
      <c r="CG80" s="65">
        <f t="shared" si="237"/>
        <v>2.4855783566116577E-2</v>
      </c>
      <c r="CH80" s="65">
        <f t="shared" si="237"/>
        <v>2.5047520679880125E-2</v>
      </c>
      <c r="CI80" s="65">
        <f t="shared" si="237"/>
        <v>2.5236908237885641E-2</v>
      </c>
      <c r="CJ80" s="65">
        <f t="shared" si="237"/>
        <v>2.5423971885329095E-2</v>
      </c>
      <c r="CK80" s="65">
        <f t="shared" si="237"/>
        <v>2.5608730962482229E-2</v>
      </c>
      <c r="CL80" s="65">
        <f t="shared" si="237"/>
        <v>2.579121063002509E-2</v>
      </c>
      <c r="CM80" s="65">
        <f t="shared" si="237"/>
        <v>2.5971440552886155E-2</v>
      </c>
      <c r="CN80" s="65">
        <f t="shared" si="237"/>
        <v>2.6149453204649606E-2</v>
      </c>
      <c r="CO80" s="65">
        <f t="shared" si="237"/>
        <v>2.6325281908498189E-2</v>
      </c>
      <c r="CP80" s="65">
        <f t="shared" si="237"/>
        <v>2.6498958774922806E-2</v>
      </c>
      <c r="CQ80" s="65">
        <f t="shared" si="237"/>
        <v>2.6670512826253556E-2</v>
      </c>
      <c r="CR80" s="65">
        <f t="shared" si="237"/>
        <v>2.6839969270452298E-2</v>
      </c>
      <c r="CS80" s="65">
        <f t="shared" si="237"/>
        <v>2.7007353997043449E-2</v>
      </c>
      <c r="CT80" s="65">
        <f t="shared" si="237"/>
        <v>2.7172693327351751E-2</v>
      </c>
      <c r="CU80" s="65">
        <f t="shared" si="237"/>
        <v>2.7336013766075504E-2</v>
      </c>
      <c r="CV80" s="65">
        <f t="shared" si="237"/>
        <v>2.749734177231343E-2</v>
      </c>
      <c r="CW80" s="65">
        <f t="shared" si="237"/>
        <v>2.7656703566214014E-2</v>
      </c>
      <c r="CX80" s="65">
        <f t="shared" si="237"/>
        <v>2.7814125003542595E-2</v>
      </c>
      <c r="CY80" s="65">
        <f t="shared" si="237"/>
        <v>2.7969631605652356E-2</v>
      </c>
      <c r="CZ80" s="65">
        <f t="shared" si="237"/>
        <v>2.8123249300339024E-2</v>
      </c>
      <c r="DA80" s="65">
        <f t="shared" si="237"/>
        <v>2.8275003917891929E-2</v>
      </c>
      <c r="DB80" s="65">
        <f t="shared" si="237"/>
        <v>2.8424920812665476E-2</v>
      </c>
      <c r="DC80" s="65">
        <f t="shared" si="237"/>
        <v>2.8573024645060469E-2</v>
      </c>
      <c r="DD80" s="65">
        <f t="shared" si="237"/>
        <v>2.8719339347177433E-2</v>
      </c>
      <c r="DE80" s="65">
        <f t="shared" si="237"/>
        <v>2.8863888280469676E-2</v>
      </c>
      <c r="DF80" s="65">
        <f t="shared" si="237"/>
        <v>2.9006694568897207E-2</v>
      </c>
      <c r="DG80" s="65">
        <f t="shared" si="237"/>
        <v>2.9147781485709429E-2</v>
      </c>
      <c r="DH80" s="65">
        <f t="shared" si="237"/>
        <v>2.9287172296368635E-2</v>
      </c>
      <c r="DI80" s="65">
        <f t="shared" si="237"/>
        <v>2.9424890105856326E-2</v>
      </c>
      <c r="DJ80" s="65">
        <f t="shared" si="237"/>
        <v>2.9560957731553032E-2</v>
      </c>
      <c r="DK80" s="65">
        <f t="shared" si="237"/>
        <v>2.969539762189043E-2</v>
      </c>
      <c r="DL80" s="65">
        <f t="shared" si="237"/>
        <v>2.9828231837897085E-2</v>
      </c>
      <c r="DM80" s="65">
        <f t="shared" si="237"/>
        <v>2.9959482105860698E-2</v>
      </c>
      <c r="DN80" s="65">
        <f t="shared" si="237"/>
        <v>3.0089169916714339E-2</v>
      </c>
      <c r="DO80" s="65">
        <f t="shared" si="237"/>
        <v>3.021731649422664E-2</v>
      </c>
      <c r="DP80" s="65">
        <f t="shared" si="237"/>
        <v>3.0343942789179932E-2</v>
      </c>
      <c r="DQ80" s="65">
        <f t="shared" si="237"/>
        <v>3.0469069491534349E-2</v>
      </c>
      <c r="DR80" s="65">
        <f t="shared" si="237"/>
        <v>3.0592717051716418E-2</v>
      </c>
      <c r="DS80" s="65">
        <f t="shared" si="237"/>
        <v>3.0714905702042865E-2</v>
      </c>
      <c r="DT80" s="65">
        <f t="shared" si="237"/>
        <v>3.0835655469446901E-2</v>
      </c>
      <c r="DU80" s="65">
        <f t="shared" si="237"/>
        <v>3.095498617020187E-2</v>
      </c>
      <c r="DV80" s="65">
        <f t="shared" si="237"/>
        <v>3.1072917368384634E-2</v>
      </c>
      <c r="DW80" s="65">
        <f t="shared" si="237"/>
        <v>3.1189468354713045E-2</v>
      </c>
      <c r="DX80" s="65">
        <f t="shared" si="237"/>
        <v>3.1304658144665862E-2</v>
      </c>
      <c r="DY80" s="65">
        <f t="shared" si="237"/>
        <v>3.1418505491745956E-2</v>
      </c>
      <c r="DZ80" s="65">
        <f t="shared" si="237"/>
        <v>3.1531028908985431E-2</v>
      </c>
      <c r="EA80" s="65">
        <f t="shared" si="237"/>
        <v>3.1642246689605968E-2</v>
      </c>
      <c r="EB80" s="65">
        <f t="shared" si="237"/>
        <v>3.1752176916804431E-2</v>
      </c>
      <c r="EC80" s="65">
        <f t="shared" si="237"/>
        <v>3.1860837456537353E-2</v>
      </c>
      <c r="ED80" s="65">
        <f t="shared" si="237"/>
        <v>3.1968245952722976E-2</v>
      </c>
      <c r="EE80" s="65">
        <f t="shared" si="237"/>
        <v>3.2074419824846531E-2</v>
      </c>
      <c r="EF80" s="65">
        <f t="shared" si="237"/>
        <v>3.2179376267847615E-2</v>
      </c>
      <c r="EG80" s="65">
        <f t="shared" si="237"/>
        <v>3.228313225386481E-2</v>
      </c>
      <c r="EH80" s="65">
        <f t="shared" ref="EH80:FY80" si="238">EH79/$B$6</f>
        <v>3.2385704534944694E-2</v>
      </c>
      <c r="EI80" s="65">
        <f t="shared" si="238"/>
        <v>3.2487109645374525E-2</v>
      </c>
      <c r="EJ80" s="65">
        <f t="shared" si="238"/>
        <v>3.2587363902647964E-2</v>
      </c>
      <c r="EK80" s="65">
        <f t="shared" si="238"/>
        <v>3.2686483411365007E-2</v>
      </c>
      <c r="EL80" s="65">
        <f t="shared" si="238"/>
        <v>3.2784484068271363E-2</v>
      </c>
      <c r="EM80" s="65">
        <f t="shared" si="238"/>
        <v>3.2881381566913302E-2</v>
      </c>
      <c r="EN80" s="65">
        <f t="shared" si="238"/>
        <v>3.2977191400869153E-2</v>
      </c>
      <c r="EO80" s="65">
        <f t="shared" si="238"/>
        <v>3.3071928865165565E-2</v>
      </c>
      <c r="EP80" s="65">
        <f t="shared" si="238"/>
        <v>3.3165609056232795E-2</v>
      </c>
      <c r="EQ80" s="65">
        <f t="shared" si="238"/>
        <v>3.3258246871537459E-2</v>
      </c>
      <c r="ER80" s="65">
        <f t="shared" si="238"/>
        <v>3.3349857010833817E-2</v>
      </c>
      <c r="ES80" s="65">
        <f t="shared" si="238"/>
        <v>3.3440453978619097E-2</v>
      </c>
      <c r="ET80" s="65">
        <f t="shared" si="238"/>
        <v>3.3530052087244806E-2</v>
      </c>
      <c r="EU80" s="65">
        <f t="shared" si="238"/>
        <v>3.3618665460112274E-2</v>
      </c>
      <c r="EV80" s="65">
        <f t="shared" si="238"/>
        <v>3.3706308034490956E-2</v>
      </c>
      <c r="EW80" s="65">
        <f t="shared" si="238"/>
        <v>3.3792993563754842E-2</v>
      </c>
      <c r="EX80" s="65">
        <f t="shared" si="238"/>
        <v>3.387873561920985E-2</v>
      </c>
      <c r="EY80" s="65">
        <f t="shared" si="238"/>
        <v>3.3963547592010798E-2</v>
      </c>
      <c r="EZ80" s="65">
        <f t="shared" si="238"/>
        <v>3.4047442695054789E-2</v>
      </c>
      <c r="FA80" s="65">
        <f t="shared" si="238"/>
        <v>3.4130433964820427E-2</v>
      </c>
      <c r="FB80" s="65">
        <f t="shared" si="238"/>
        <v>3.4212534263177267E-2</v>
      </c>
      <c r="FC80" s="65">
        <f t="shared" si="238"/>
        <v>3.4293756279219059E-2</v>
      </c>
      <c r="FD80" s="65">
        <f t="shared" si="238"/>
        <v>3.4374112531182686E-2</v>
      </c>
      <c r="FE80" s="65">
        <f t="shared" si="238"/>
        <v>3.4453615368508404E-2</v>
      </c>
      <c r="FF80" s="65">
        <f t="shared" si="238"/>
        <v>3.4532276974063365E-2</v>
      </c>
      <c r="FG80" s="65">
        <f t="shared" si="238"/>
        <v>3.4610109366355044E-2</v>
      </c>
      <c r="FH80" s="65">
        <f t="shared" si="238"/>
        <v>3.4687124401623311E-2</v>
      </c>
      <c r="FI80" s="65">
        <f t="shared" si="238"/>
        <v>3.4763333775772405E-2</v>
      </c>
      <c r="FJ80" s="65">
        <f t="shared" si="238"/>
        <v>3.4838749026170332E-2</v>
      </c>
      <c r="FK80" s="65">
        <f t="shared" si="238"/>
        <v>3.491338153338891E-2</v>
      </c>
      <c r="FL80" s="65">
        <f t="shared" si="238"/>
        <v>3.4987242522967657E-2</v>
      </c>
      <c r="FM80" s="65">
        <f t="shared" si="238"/>
        <v>3.5060343067249859E-2</v>
      </c>
      <c r="FN80" s="65">
        <f t="shared" si="238"/>
        <v>3.5132694087258338E-2</v>
      </c>
      <c r="FO80" s="65">
        <f t="shared" si="238"/>
        <v>3.5204306354580772E-2</v>
      </c>
      <c r="FP80" s="65">
        <f t="shared" si="238"/>
        <v>3.527519049324096E-2</v>
      </c>
      <c r="FQ80" s="65">
        <f t="shared" si="238"/>
        <v>3.5345356981541634E-2</v>
      </c>
      <c r="FR80" s="65">
        <f t="shared" si="238"/>
        <v>3.5414816153875289E-2</v>
      </c>
      <c r="FS80" s="65">
        <f t="shared" si="238"/>
        <v>3.5483578202507034E-2</v>
      </c>
      <c r="FT80" s="65">
        <f t="shared" si="238"/>
        <v>3.5551653179332753E-2</v>
      </c>
      <c r="FU80" s="65">
        <f t="shared" si="238"/>
        <v>3.5619050997605858E-2</v>
      </c>
      <c r="FV80" s="65">
        <f t="shared" si="238"/>
        <v>3.5685781433637327E-2</v>
      </c>
      <c r="FW80" s="65">
        <f t="shared" si="238"/>
        <v>3.5751854128479206E-2</v>
      </c>
      <c r="FX80" s="65">
        <f t="shared" si="238"/>
        <v>3.581727858960175E-2</v>
      </c>
      <c r="FY80" s="65">
        <f t="shared" si="238"/>
        <v>3.5882064192569861E-2</v>
      </c>
      <c r="GA80" s="150" t="s">
        <v>150</v>
      </c>
    </row>
    <row r="81" spans="1:183" x14ac:dyDescent="0.25">
      <c r="I81" s="18"/>
    </row>
    <row r="82" spans="1:183" s="59" customFormat="1" ht="12" x14ac:dyDescent="0.2">
      <c r="A82" s="78" t="s">
        <v>116</v>
      </c>
      <c r="C82" s="51">
        <f t="shared" ref="C82:BN82" si="239">C19</f>
        <v>43899</v>
      </c>
      <c r="D82" s="51">
        <f t="shared" si="239"/>
        <v>43900</v>
      </c>
      <c r="E82" s="51">
        <f t="shared" si="239"/>
        <v>43901</v>
      </c>
      <c r="F82" s="51">
        <f t="shared" si="239"/>
        <v>43902</v>
      </c>
      <c r="G82" s="51">
        <f t="shared" si="239"/>
        <v>43903</v>
      </c>
      <c r="H82" s="51">
        <f t="shared" si="239"/>
        <v>43904</v>
      </c>
      <c r="I82" s="51">
        <f t="shared" si="239"/>
        <v>43905</v>
      </c>
      <c r="J82" s="51">
        <f t="shared" si="239"/>
        <v>43906</v>
      </c>
      <c r="K82" s="51">
        <f t="shared" si="239"/>
        <v>43907</v>
      </c>
      <c r="L82" s="51">
        <f t="shared" si="239"/>
        <v>43908</v>
      </c>
      <c r="M82" s="51">
        <f t="shared" si="239"/>
        <v>43909</v>
      </c>
      <c r="N82" s="51">
        <f t="shared" si="239"/>
        <v>43910</v>
      </c>
      <c r="O82" s="51">
        <f t="shared" si="239"/>
        <v>43911</v>
      </c>
      <c r="P82" s="68">
        <f t="shared" si="239"/>
        <v>43912</v>
      </c>
      <c r="Q82" s="51">
        <f t="shared" si="239"/>
        <v>43913</v>
      </c>
      <c r="R82" s="51">
        <f t="shared" si="239"/>
        <v>43914</v>
      </c>
      <c r="S82" s="51">
        <f t="shared" si="239"/>
        <v>43915</v>
      </c>
      <c r="T82" s="51">
        <f t="shared" si="239"/>
        <v>43916</v>
      </c>
      <c r="U82" s="51">
        <f t="shared" si="239"/>
        <v>43917</v>
      </c>
      <c r="V82" s="51">
        <f t="shared" si="239"/>
        <v>43918</v>
      </c>
      <c r="W82" s="68">
        <f t="shared" si="239"/>
        <v>43919</v>
      </c>
      <c r="X82" s="51">
        <f t="shared" si="239"/>
        <v>43920</v>
      </c>
      <c r="Y82" s="51">
        <f t="shared" si="239"/>
        <v>43921</v>
      </c>
      <c r="Z82" s="51">
        <f t="shared" si="239"/>
        <v>43922</v>
      </c>
      <c r="AA82" s="51">
        <f t="shared" si="239"/>
        <v>43923</v>
      </c>
      <c r="AB82" s="51">
        <f t="shared" si="239"/>
        <v>43924</v>
      </c>
      <c r="AC82" s="51">
        <f t="shared" si="239"/>
        <v>43925</v>
      </c>
      <c r="AD82" s="68">
        <f t="shared" si="239"/>
        <v>43926</v>
      </c>
      <c r="AE82" s="51">
        <f t="shared" si="239"/>
        <v>43927</v>
      </c>
      <c r="AF82" s="51">
        <f t="shared" si="239"/>
        <v>43928</v>
      </c>
      <c r="AG82" s="51">
        <f t="shared" si="239"/>
        <v>43929</v>
      </c>
      <c r="AH82" s="51">
        <f t="shared" si="239"/>
        <v>43930</v>
      </c>
      <c r="AI82" s="51">
        <f t="shared" si="239"/>
        <v>43931</v>
      </c>
      <c r="AJ82" s="159">
        <f t="shared" si="239"/>
        <v>43932</v>
      </c>
      <c r="AK82" s="68">
        <f t="shared" si="239"/>
        <v>43933</v>
      </c>
      <c r="AL82" s="51">
        <f t="shared" si="239"/>
        <v>43934</v>
      </c>
      <c r="AM82" s="51">
        <f t="shared" si="239"/>
        <v>43935</v>
      </c>
      <c r="AN82" s="51">
        <f t="shared" si="239"/>
        <v>43936</v>
      </c>
      <c r="AO82" s="51">
        <f t="shared" si="239"/>
        <v>43937</v>
      </c>
      <c r="AP82" s="51">
        <f t="shared" si="239"/>
        <v>43938</v>
      </c>
      <c r="AQ82" s="159">
        <f t="shared" si="239"/>
        <v>43939</v>
      </c>
      <c r="AR82" s="68">
        <f t="shared" si="239"/>
        <v>43940</v>
      </c>
      <c r="AS82" s="51">
        <f t="shared" si="239"/>
        <v>43941</v>
      </c>
      <c r="AT82" s="51">
        <f t="shared" si="239"/>
        <v>43942</v>
      </c>
      <c r="AU82" s="51">
        <f t="shared" si="239"/>
        <v>43943</v>
      </c>
      <c r="AV82" s="51">
        <f t="shared" si="239"/>
        <v>43944</v>
      </c>
      <c r="AW82" s="51">
        <f t="shared" si="239"/>
        <v>43945</v>
      </c>
      <c r="AX82" s="159">
        <f t="shared" si="239"/>
        <v>43946</v>
      </c>
      <c r="AY82" s="68">
        <f t="shared" si="239"/>
        <v>43947</v>
      </c>
      <c r="AZ82" s="51">
        <f t="shared" si="239"/>
        <v>43948</v>
      </c>
      <c r="BA82" s="51">
        <f t="shared" si="239"/>
        <v>43949</v>
      </c>
      <c r="BB82" s="51">
        <f t="shared" si="239"/>
        <v>43950</v>
      </c>
      <c r="BC82" s="51">
        <f t="shared" si="239"/>
        <v>43951</v>
      </c>
      <c r="BD82" s="51">
        <f t="shared" si="239"/>
        <v>43952</v>
      </c>
      <c r="BE82" s="159">
        <f t="shared" si="239"/>
        <v>43953</v>
      </c>
      <c r="BF82" s="68">
        <f t="shared" si="239"/>
        <v>43954</v>
      </c>
      <c r="BG82" s="51">
        <f t="shared" si="239"/>
        <v>43955</v>
      </c>
      <c r="BH82" s="51">
        <f t="shared" si="239"/>
        <v>43956</v>
      </c>
      <c r="BI82" s="51">
        <f t="shared" si="239"/>
        <v>43957</v>
      </c>
      <c r="BJ82" s="51">
        <f t="shared" si="239"/>
        <v>43958</v>
      </c>
      <c r="BK82" s="51">
        <f t="shared" si="239"/>
        <v>43959</v>
      </c>
      <c r="BL82" s="159">
        <f t="shared" si="239"/>
        <v>43960</v>
      </c>
      <c r="BM82" s="68">
        <f t="shared" si="239"/>
        <v>43961</v>
      </c>
      <c r="BN82" s="51">
        <f t="shared" si="239"/>
        <v>43962</v>
      </c>
      <c r="BO82" s="51">
        <f t="shared" ref="BO82:DZ82" si="240">BO19</f>
        <v>43963</v>
      </c>
      <c r="BP82" s="51">
        <f t="shared" si="240"/>
        <v>43964</v>
      </c>
      <c r="BQ82" s="51">
        <f t="shared" si="240"/>
        <v>43965</v>
      </c>
      <c r="BR82" s="51">
        <f t="shared" si="240"/>
        <v>43966</v>
      </c>
      <c r="BS82" s="51">
        <f t="shared" si="240"/>
        <v>43967</v>
      </c>
      <c r="BT82" s="68">
        <f t="shared" si="240"/>
        <v>43968</v>
      </c>
      <c r="BU82" s="51">
        <f t="shared" si="240"/>
        <v>43969</v>
      </c>
      <c r="BV82" s="51">
        <f t="shared" si="240"/>
        <v>43970</v>
      </c>
      <c r="BW82" s="51">
        <f t="shared" si="240"/>
        <v>43971</v>
      </c>
      <c r="BX82" s="51">
        <f t="shared" si="240"/>
        <v>43972</v>
      </c>
      <c r="BY82" s="51">
        <f t="shared" si="240"/>
        <v>43973</v>
      </c>
      <c r="BZ82" s="51">
        <f t="shared" si="240"/>
        <v>43974</v>
      </c>
      <c r="CA82" s="68">
        <f t="shared" si="240"/>
        <v>43975</v>
      </c>
      <c r="CB82" s="51">
        <f t="shared" si="240"/>
        <v>43976</v>
      </c>
      <c r="CC82" s="51">
        <f t="shared" si="240"/>
        <v>43977</v>
      </c>
      <c r="CD82" s="51">
        <f t="shared" si="240"/>
        <v>43978</v>
      </c>
      <c r="CE82" s="51">
        <f t="shared" si="240"/>
        <v>43979</v>
      </c>
      <c r="CF82" s="51">
        <f t="shared" si="240"/>
        <v>43980</v>
      </c>
      <c r="CG82" s="51">
        <f t="shared" si="240"/>
        <v>43981</v>
      </c>
      <c r="CH82" s="68">
        <f t="shared" si="240"/>
        <v>43982</v>
      </c>
      <c r="CI82" s="51">
        <f t="shared" si="240"/>
        <v>43983</v>
      </c>
      <c r="CJ82" s="51">
        <f t="shared" si="240"/>
        <v>43984</v>
      </c>
      <c r="CK82" s="51">
        <f t="shared" si="240"/>
        <v>43985</v>
      </c>
      <c r="CL82" s="51">
        <f t="shared" si="240"/>
        <v>43986</v>
      </c>
      <c r="CM82" s="51">
        <f t="shared" si="240"/>
        <v>43987</v>
      </c>
      <c r="CN82" s="51">
        <f t="shared" si="240"/>
        <v>43988</v>
      </c>
      <c r="CO82" s="68">
        <f t="shared" si="240"/>
        <v>43989</v>
      </c>
      <c r="CP82" s="51">
        <f t="shared" si="240"/>
        <v>43990</v>
      </c>
      <c r="CQ82" s="51">
        <f t="shared" si="240"/>
        <v>43991</v>
      </c>
      <c r="CR82" s="51">
        <f t="shared" si="240"/>
        <v>43992</v>
      </c>
      <c r="CS82" s="51">
        <f t="shared" si="240"/>
        <v>43993</v>
      </c>
      <c r="CT82" s="51">
        <f t="shared" si="240"/>
        <v>43994</v>
      </c>
      <c r="CU82" s="51">
        <f t="shared" si="240"/>
        <v>43995</v>
      </c>
      <c r="CV82" s="68">
        <f t="shared" si="240"/>
        <v>43996</v>
      </c>
      <c r="CW82" s="51">
        <f t="shared" si="240"/>
        <v>43997</v>
      </c>
      <c r="CX82" s="51">
        <f t="shared" si="240"/>
        <v>43998</v>
      </c>
      <c r="CY82" s="51">
        <f t="shared" si="240"/>
        <v>43999</v>
      </c>
      <c r="CZ82" s="51">
        <f t="shared" si="240"/>
        <v>44000</v>
      </c>
      <c r="DA82" s="51">
        <f t="shared" si="240"/>
        <v>44001</v>
      </c>
      <c r="DB82" s="51">
        <f t="shared" si="240"/>
        <v>44002</v>
      </c>
      <c r="DC82" s="51">
        <f t="shared" si="240"/>
        <v>44003</v>
      </c>
      <c r="DD82" s="68">
        <f t="shared" si="240"/>
        <v>44004</v>
      </c>
      <c r="DE82" s="51">
        <f t="shared" si="240"/>
        <v>44005</v>
      </c>
      <c r="DF82" s="51">
        <f t="shared" si="240"/>
        <v>44006</v>
      </c>
      <c r="DG82" s="51">
        <f t="shared" si="240"/>
        <v>44007</v>
      </c>
      <c r="DH82" s="51">
        <f t="shared" si="240"/>
        <v>44008</v>
      </c>
      <c r="DI82" s="51">
        <f t="shared" si="240"/>
        <v>44009</v>
      </c>
      <c r="DJ82" s="51">
        <f t="shared" si="240"/>
        <v>44010</v>
      </c>
      <c r="DK82" s="68">
        <f t="shared" si="240"/>
        <v>44011</v>
      </c>
      <c r="DL82" s="51">
        <f t="shared" si="240"/>
        <v>44012</v>
      </c>
      <c r="DM82" s="51">
        <f t="shared" si="240"/>
        <v>44013</v>
      </c>
      <c r="DN82" s="51">
        <f t="shared" si="240"/>
        <v>44014</v>
      </c>
      <c r="DO82" s="51">
        <f t="shared" si="240"/>
        <v>44015</v>
      </c>
      <c r="DP82" s="51">
        <f t="shared" si="240"/>
        <v>44016</v>
      </c>
      <c r="DQ82" s="51">
        <f t="shared" si="240"/>
        <v>44017</v>
      </c>
      <c r="DR82" s="51">
        <f t="shared" si="240"/>
        <v>44018</v>
      </c>
      <c r="DS82" s="51">
        <f t="shared" si="240"/>
        <v>44019</v>
      </c>
      <c r="DT82" s="51">
        <f t="shared" si="240"/>
        <v>44020</v>
      </c>
      <c r="DU82" s="51">
        <f t="shared" si="240"/>
        <v>44021</v>
      </c>
      <c r="DV82" s="51">
        <f t="shared" si="240"/>
        <v>44022</v>
      </c>
      <c r="DW82" s="51">
        <f t="shared" si="240"/>
        <v>44023</v>
      </c>
      <c r="DX82" s="51">
        <f t="shared" si="240"/>
        <v>44024</v>
      </c>
      <c r="DY82" s="51">
        <f t="shared" si="240"/>
        <v>44025</v>
      </c>
      <c r="DZ82" s="51">
        <f t="shared" si="240"/>
        <v>44026</v>
      </c>
      <c r="EA82" s="51">
        <f t="shared" ref="EA82:FY82" si="241">EA19</f>
        <v>44027</v>
      </c>
      <c r="EB82" s="51">
        <f t="shared" si="241"/>
        <v>44028</v>
      </c>
      <c r="EC82" s="51">
        <f t="shared" si="241"/>
        <v>44029</v>
      </c>
      <c r="ED82" s="51">
        <f t="shared" si="241"/>
        <v>44030</v>
      </c>
      <c r="EE82" s="51">
        <f t="shared" si="241"/>
        <v>44031</v>
      </c>
      <c r="EF82" s="51">
        <f t="shared" si="241"/>
        <v>44032</v>
      </c>
      <c r="EG82" s="51">
        <f t="shared" si="241"/>
        <v>44033</v>
      </c>
      <c r="EH82" s="51">
        <f t="shared" si="241"/>
        <v>44034</v>
      </c>
      <c r="EI82" s="51">
        <f t="shared" si="241"/>
        <v>44035</v>
      </c>
      <c r="EJ82" s="51">
        <f t="shared" si="241"/>
        <v>44036</v>
      </c>
      <c r="EK82" s="51">
        <f t="shared" si="241"/>
        <v>44037</v>
      </c>
      <c r="EL82" s="51">
        <f t="shared" si="241"/>
        <v>44038</v>
      </c>
      <c r="EM82" s="51">
        <f t="shared" si="241"/>
        <v>44039</v>
      </c>
      <c r="EN82" s="51">
        <f t="shared" si="241"/>
        <v>44040</v>
      </c>
      <c r="EO82" s="51">
        <f t="shared" si="241"/>
        <v>44041</v>
      </c>
      <c r="EP82" s="51">
        <f t="shared" si="241"/>
        <v>44042</v>
      </c>
      <c r="EQ82" s="51">
        <f t="shared" si="241"/>
        <v>44043</v>
      </c>
      <c r="ER82" s="51">
        <f t="shared" si="241"/>
        <v>44044</v>
      </c>
      <c r="ES82" s="51">
        <f t="shared" si="241"/>
        <v>44045</v>
      </c>
      <c r="ET82" s="51">
        <f t="shared" si="241"/>
        <v>44046</v>
      </c>
      <c r="EU82" s="51">
        <f t="shared" si="241"/>
        <v>44047</v>
      </c>
      <c r="EV82" s="51">
        <f t="shared" si="241"/>
        <v>44048</v>
      </c>
      <c r="EW82" s="51">
        <f t="shared" si="241"/>
        <v>44049</v>
      </c>
      <c r="EX82" s="51">
        <f t="shared" si="241"/>
        <v>44050</v>
      </c>
      <c r="EY82" s="51">
        <f t="shared" si="241"/>
        <v>44051</v>
      </c>
      <c r="EZ82" s="51">
        <f t="shared" si="241"/>
        <v>44052</v>
      </c>
      <c r="FA82" s="51">
        <f t="shared" si="241"/>
        <v>44053</v>
      </c>
      <c r="FB82" s="51">
        <f t="shared" si="241"/>
        <v>44054</v>
      </c>
      <c r="FC82" s="51">
        <f t="shared" si="241"/>
        <v>44055</v>
      </c>
      <c r="FD82" s="51">
        <f t="shared" si="241"/>
        <v>44056</v>
      </c>
      <c r="FE82" s="51">
        <f t="shared" si="241"/>
        <v>44057</v>
      </c>
      <c r="FF82" s="51">
        <f t="shared" si="241"/>
        <v>44058</v>
      </c>
      <c r="FG82" s="51">
        <f t="shared" si="241"/>
        <v>44059</v>
      </c>
      <c r="FH82" s="51">
        <f t="shared" si="241"/>
        <v>44060</v>
      </c>
      <c r="FI82" s="51">
        <f t="shared" si="241"/>
        <v>44061</v>
      </c>
      <c r="FJ82" s="51">
        <f t="shared" si="241"/>
        <v>44062</v>
      </c>
      <c r="FK82" s="51">
        <f t="shared" si="241"/>
        <v>44063</v>
      </c>
      <c r="FL82" s="51">
        <f t="shared" si="241"/>
        <v>44064</v>
      </c>
      <c r="FM82" s="51">
        <f t="shared" si="241"/>
        <v>44065</v>
      </c>
      <c r="FN82" s="51">
        <f t="shared" si="241"/>
        <v>44066</v>
      </c>
      <c r="FO82" s="51">
        <f t="shared" si="241"/>
        <v>44067</v>
      </c>
      <c r="FP82" s="51">
        <f t="shared" si="241"/>
        <v>44068</v>
      </c>
      <c r="FQ82" s="51">
        <f t="shared" si="241"/>
        <v>44069</v>
      </c>
      <c r="FR82" s="51">
        <f t="shared" si="241"/>
        <v>44070</v>
      </c>
      <c r="FS82" s="51">
        <f t="shared" si="241"/>
        <v>44071</v>
      </c>
      <c r="FT82" s="51">
        <f t="shared" si="241"/>
        <v>44072</v>
      </c>
      <c r="FU82" s="51">
        <f t="shared" si="241"/>
        <v>44073</v>
      </c>
      <c r="FV82" s="51">
        <f t="shared" si="241"/>
        <v>44074</v>
      </c>
      <c r="FW82" s="51">
        <f t="shared" si="241"/>
        <v>44075</v>
      </c>
      <c r="FX82" s="51">
        <f t="shared" si="241"/>
        <v>44076</v>
      </c>
      <c r="FY82" s="51">
        <f t="shared" si="241"/>
        <v>44077</v>
      </c>
      <c r="GA82" s="78" t="s">
        <v>116</v>
      </c>
    </row>
    <row r="83" spans="1:183" x14ac:dyDescent="0.25">
      <c r="A83" s="45"/>
      <c r="B83" t="s">
        <v>1</v>
      </c>
      <c r="C83" s="53">
        <f>C16</f>
        <v>0.70953278196876979</v>
      </c>
      <c r="D83" s="53">
        <f t="shared" ref="D83:BO83" si="242">D16</f>
        <v>0.93865018344875173</v>
      </c>
      <c r="E83" s="53">
        <f t="shared" si="242"/>
        <v>1.2410851534023277</v>
      </c>
      <c r="F83" s="53">
        <f t="shared" si="242"/>
        <v>1.6402993137410482</v>
      </c>
      <c r="G83" s="53">
        <f t="shared" si="242"/>
        <v>2.1672620053881593</v>
      </c>
      <c r="H83" s="53">
        <f t="shared" si="242"/>
        <v>2.8628527583623455</v>
      </c>
      <c r="I83" s="53">
        <f t="shared" si="242"/>
        <v>3.7810325522882722</v>
      </c>
      <c r="J83" s="53">
        <f t="shared" si="242"/>
        <v>4.7399389912542675</v>
      </c>
      <c r="K83" s="53">
        <f t="shared" si="242"/>
        <v>6.0063453023323099</v>
      </c>
      <c r="L83" s="53">
        <f t="shared" si="242"/>
        <v>7.6786514445982554</v>
      </c>
      <c r="M83" s="53">
        <f t="shared" si="242"/>
        <v>9.8867453640322331</v>
      </c>
      <c r="N83" s="53">
        <f t="shared" si="242"/>
        <v>12.802079149328012</v>
      </c>
      <c r="O83" s="53">
        <f t="shared" si="242"/>
        <v>16.650969557561368</v>
      </c>
      <c r="P83" s="53">
        <f t="shared" si="242"/>
        <v>21.732154708072329</v>
      </c>
      <c r="Q83" s="53">
        <f t="shared" si="242"/>
        <v>28.43881803735286</v>
      </c>
      <c r="R83" s="53">
        <f t="shared" si="242"/>
        <v>37.291112562609229</v>
      </c>
      <c r="S83" s="53">
        <f t="shared" si="242"/>
        <v>48.975640266553704</v>
      </c>
      <c r="T83" s="53">
        <f t="shared" si="242"/>
        <v>64.398715766366479</v>
      </c>
      <c r="U83" s="53">
        <f t="shared" si="242"/>
        <v>84.756674356725412</v>
      </c>
      <c r="V83" s="53">
        <f t="shared" si="242"/>
        <v>111.62867862660528</v>
      </c>
      <c r="W83" s="53">
        <f t="shared" si="242"/>
        <v>147.09922319345276</v>
      </c>
      <c r="X83" s="53">
        <f t="shared" si="242"/>
        <v>157.8218610096668</v>
      </c>
      <c r="Y83" s="53">
        <f t="shared" si="242"/>
        <v>171.38160030261736</v>
      </c>
      <c r="Z83" s="53">
        <f t="shared" si="242"/>
        <v>188.68253734297934</v>
      </c>
      <c r="AA83" s="53">
        <f t="shared" si="242"/>
        <v>210.91729481336438</v>
      </c>
      <c r="AB83" s="53">
        <f t="shared" si="242"/>
        <v>239.65877794490464</v>
      </c>
      <c r="AC83" s="53">
        <f t="shared" si="242"/>
        <v>276.98087148512298</v>
      </c>
      <c r="AD83" s="53">
        <f t="shared" si="242"/>
        <v>325.61702781393586</v>
      </c>
      <c r="AE83" s="53">
        <f t="shared" si="242"/>
        <v>353.55232001751227</v>
      </c>
      <c r="AF83" s="53">
        <f t="shared" si="242"/>
        <v>382.20844818578638</v>
      </c>
      <c r="AG83" s="53">
        <f t="shared" si="242"/>
        <v>412.22757948350255</v>
      </c>
      <c r="AH83" s="53">
        <f t="shared" si="242"/>
        <v>443.91801675641523</v>
      </c>
      <c r="AI83" s="53">
        <f t="shared" si="242"/>
        <v>477.68556985994149</v>
      </c>
      <c r="AJ83" s="53">
        <f t="shared" si="242"/>
        <v>514.06433092053976</v>
      </c>
      <c r="AK83" s="53">
        <f t="shared" si="242"/>
        <v>553.75700750254373</v>
      </c>
      <c r="AL83" s="53">
        <f t="shared" si="242"/>
        <v>578.87670523945894</v>
      </c>
      <c r="AM83" s="53">
        <f t="shared" si="242"/>
        <v>606.01585419452545</v>
      </c>
      <c r="AN83" s="53">
        <f t="shared" si="242"/>
        <v>634.94976016150906</v>
      </c>
      <c r="AO83" s="53">
        <f t="shared" si="242"/>
        <v>665.43283316721693</v>
      </c>
      <c r="AP83" s="53">
        <f t="shared" si="242"/>
        <v>697.12747586894614</v>
      </c>
      <c r="AQ83" s="53">
        <f t="shared" si="242"/>
        <v>729.57480550823425</v>
      </c>
      <c r="AR83" s="53">
        <f t="shared" si="242"/>
        <v>762.15605595720376</v>
      </c>
      <c r="AS83" s="53">
        <f t="shared" si="242"/>
        <v>791.56233206246407</v>
      </c>
      <c r="AT83" s="53">
        <f t="shared" si="242"/>
        <v>821.13134114098784</v>
      </c>
      <c r="AU83" s="53">
        <f t="shared" si="242"/>
        <v>850.94246120820765</v>
      </c>
      <c r="AV83" s="53">
        <f t="shared" si="242"/>
        <v>880.98119279860498</v>
      </c>
      <c r="AW83" s="53">
        <f t="shared" si="242"/>
        <v>911.14881740385192</v>
      </c>
      <c r="AX83" s="53">
        <f t="shared" si="242"/>
        <v>941.23481813938736</v>
      </c>
      <c r="AY83" s="53">
        <f t="shared" si="242"/>
        <v>970.88057791401138</v>
      </c>
      <c r="AZ83" s="53">
        <f t="shared" si="242"/>
        <v>997.00975077459452</v>
      </c>
      <c r="BA83" s="53">
        <f t="shared" si="242"/>
        <v>1023.4725053770778</v>
      </c>
      <c r="BB83" s="53">
        <f t="shared" si="242"/>
        <v>1050.134163309423</v>
      </c>
      <c r="BC83" s="53">
        <f t="shared" si="242"/>
        <v>1076.8596115252685</v>
      </c>
      <c r="BD83" s="53">
        <f t="shared" si="242"/>
        <v>1103.5209120992847</v>
      </c>
      <c r="BE83" s="53">
        <f t="shared" si="242"/>
        <v>1129.9925818927213</v>
      </c>
      <c r="BF83" s="53">
        <f t="shared" si="242"/>
        <v>1156.1453114235596</v>
      </c>
      <c r="BG83" s="53">
        <f t="shared" si="242"/>
        <v>1181.838986929529</v>
      </c>
      <c r="BH83" s="53">
        <f t="shared" si="242"/>
        <v>1207.3297050355357</v>
      </c>
      <c r="BI83" s="53">
        <f t="shared" si="242"/>
        <v>1232.5863825455135</v>
      </c>
      <c r="BJ83" s="53">
        <f t="shared" si="242"/>
        <v>1257.5647169350611</v>
      </c>
      <c r="BK83" s="53">
        <f t="shared" si="242"/>
        <v>1282.2151734512079</v>
      </c>
      <c r="BL83" s="53">
        <f t="shared" si="242"/>
        <v>1306.4914537680893</v>
      </c>
      <c r="BM83" s="53">
        <f t="shared" si="242"/>
        <v>1330.3613336691196</v>
      </c>
      <c r="BN83" s="53">
        <f t="shared" si="242"/>
        <v>1353.8189616675213</v>
      </c>
      <c r="BO83" s="53">
        <f t="shared" si="242"/>
        <v>1377.1457252920766</v>
      </c>
      <c r="BP83" s="53">
        <f t="shared" ref="BP83:EA83" si="243">BP16</f>
        <v>1400.2950343820821</v>
      </c>
      <c r="BQ83" s="53">
        <f t="shared" si="243"/>
        <v>1423.2247745803384</v>
      </c>
      <c r="BR83" s="53">
        <f t="shared" si="243"/>
        <v>1445.8982062106545</v>
      </c>
      <c r="BS83" s="53">
        <f t="shared" si="243"/>
        <v>1468.2853881748993</v>
      </c>
      <c r="BT83" s="53">
        <f t="shared" si="243"/>
        <v>1490.366203798272</v>
      </c>
      <c r="BU83" s="53">
        <f t="shared" si="243"/>
        <v>1512.1357744621762</v>
      </c>
      <c r="BV83" s="53">
        <f t="shared" si="243"/>
        <v>1533.6762481712465</v>
      </c>
      <c r="BW83" s="53">
        <f t="shared" si="243"/>
        <v>1554.9807453855497</v>
      </c>
      <c r="BX83" s="53">
        <f t="shared" si="243"/>
        <v>1576.0437417256596</v>
      </c>
      <c r="BY83" s="53">
        <f t="shared" si="243"/>
        <v>1596.8622134830639</v>
      </c>
      <c r="BZ83" s="53">
        <f t="shared" si="243"/>
        <v>1617.4363342637644</v>
      </c>
      <c r="CA83" s="53">
        <f t="shared" si="243"/>
        <v>1637.7698551301337</v>
      </c>
      <c r="CB83" s="53">
        <f t="shared" si="243"/>
        <v>1657.8701981658803</v>
      </c>
      <c r="CC83" s="53">
        <f t="shared" si="243"/>
        <v>1677.7483069596456</v>
      </c>
      <c r="CD83" s="53">
        <f t="shared" si="243"/>
        <v>1697.3968162262775</v>
      </c>
      <c r="CE83" s="53">
        <f t="shared" si="243"/>
        <v>1716.8117148597623</v>
      </c>
      <c r="CF83" s="53">
        <f t="shared" si="243"/>
        <v>1735.9925339057413</v>
      </c>
      <c r="CG83" s="53">
        <f t="shared" si="243"/>
        <v>1754.9423352323797</v>
      </c>
      <c r="CH83" s="53">
        <f t="shared" si="243"/>
        <v>1773.6674528134606</v>
      </c>
      <c r="CI83" s="53">
        <f t="shared" si="243"/>
        <v>1792.1767881811707</v>
      </c>
      <c r="CJ83" s="53">
        <f t="shared" si="243"/>
        <v>1810.4803997251267</v>
      </c>
      <c r="CK83" s="53">
        <f t="shared" si="243"/>
        <v>1828.5766493652889</v>
      </c>
      <c r="CL83" s="53">
        <f t="shared" si="243"/>
        <v>1846.464856031417</v>
      </c>
      <c r="CM83" s="53">
        <f t="shared" si="243"/>
        <v>1864.1454109527858</v>
      </c>
      <c r="CN83" s="53">
        <f t="shared" si="243"/>
        <v>1881.6198060376657</v>
      </c>
      <c r="CO83" s="53">
        <f t="shared" si="243"/>
        <v>1898.8905738320921</v>
      </c>
      <c r="CP83" s="53">
        <f t="shared" si="243"/>
        <v>1915.9610964198744</v>
      </c>
      <c r="CQ83" s="53">
        <f t="shared" si="243"/>
        <v>1932.835199471318</v>
      </c>
      <c r="CR83" s="53">
        <f t="shared" si="243"/>
        <v>1949.5147006181996</v>
      </c>
      <c r="CS83" s="53">
        <f t="shared" si="243"/>
        <v>1966.0019552091344</v>
      </c>
      <c r="CT83" s="53">
        <f t="shared" si="243"/>
        <v>1982.2996792104566</v>
      </c>
      <c r="CU83" s="53">
        <f t="shared" si="243"/>
        <v>1998.4107418539888</v>
      </c>
      <c r="CV83" s="53">
        <f t="shared" si="243"/>
        <v>2014.3379447129867</v>
      </c>
      <c r="CW83" s="53">
        <f t="shared" si="243"/>
        <v>2030.0838032804602</v>
      </c>
      <c r="CX83" s="53">
        <f t="shared" si="243"/>
        <v>2045.6503556843122</v>
      </c>
      <c r="CY83" s="53">
        <f t="shared" si="243"/>
        <v>2061.0390317651295</v>
      </c>
      <c r="CZ83" s="53">
        <f t="shared" si="243"/>
        <v>2076.2517246993079</v>
      </c>
      <c r="DA83" s="53">
        <f t="shared" si="243"/>
        <v>2091.2906912957778</v>
      </c>
      <c r="DB83" s="53">
        <f t="shared" si="243"/>
        <v>2106.1584226375367</v>
      </c>
      <c r="DC83" s="53">
        <f t="shared" si="243"/>
        <v>2120.8574935323586</v>
      </c>
      <c r="DD83" s="71">
        <f t="shared" si="243"/>
        <v>2135.390402032338</v>
      </c>
      <c r="DE83" s="53">
        <f t="shared" si="243"/>
        <v>2149.7594197065378</v>
      </c>
      <c r="DF83" s="53">
        <f t="shared" si="243"/>
        <v>2163.9664879003553</v>
      </c>
      <c r="DG83" s="53">
        <f t="shared" si="243"/>
        <v>2178.013600105719</v>
      </c>
      <c r="DH83" s="53">
        <f t="shared" si="243"/>
        <v>2191.9027831913763</v>
      </c>
      <c r="DI83" s="53">
        <f t="shared" si="243"/>
        <v>2205.6360785221846</v>
      </c>
      <c r="DJ83" s="53">
        <f t="shared" si="243"/>
        <v>2219.2155244500832</v>
      </c>
      <c r="DK83" s="71">
        <f t="shared" si="243"/>
        <v>2232.6431413885621</v>
      </c>
      <c r="DL83" s="53">
        <f t="shared" si="243"/>
        <v>2245.9209217880771</v>
      </c>
      <c r="DM83" s="53">
        <f t="shared" si="243"/>
        <v>2259.0508298009581</v>
      </c>
      <c r="DN83" s="53">
        <f t="shared" si="243"/>
        <v>2272.0348653705469</v>
      </c>
      <c r="DO83" s="53">
        <f t="shared" si="243"/>
        <v>2284.8750240985819</v>
      </c>
      <c r="DP83" s="53">
        <f t="shared" si="243"/>
        <v>2297.5732665698592</v>
      </c>
      <c r="DQ83" s="53">
        <f t="shared" si="243"/>
        <v>2310.1314999123883</v>
      </c>
      <c r="DR83" s="53">
        <f t="shared" si="243"/>
        <v>2322.5515735051008</v>
      </c>
      <c r="DS83" s="53">
        <f t="shared" si="243"/>
        <v>2334.8352896881424</v>
      </c>
      <c r="DT83" s="53">
        <f t="shared" si="243"/>
        <v>2346.9844285334898</v>
      </c>
      <c r="DU83" s="53">
        <f t="shared" si="243"/>
        <v>2359.000782979394</v>
      </c>
      <c r="DV83" s="53">
        <f t="shared" si="243"/>
        <v>2370.8861467890047</v>
      </c>
      <c r="DW83" s="53">
        <f t="shared" si="243"/>
        <v>2382.642302647203</v>
      </c>
      <c r="DX83" s="53">
        <f t="shared" si="243"/>
        <v>2394.2710120351967</v>
      </c>
      <c r="DY83" s="53">
        <f t="shared" si="243"/>
        <v>2405.7740084604861</v>
      </c>
      <c r="DZ83" s="53">
        <f t="shared" si="243"/>
        <v>2417.1529954240059</v>
      </c>
      <c r="EA83" s="53">
        <f t="shared" si="243"/>
        <v>2428.409649894792</v>
      </c>
      <c r="EB83" s="53">
        <f t="shared" ref="EB83:FY83" si="244">EB16</f>
        <v>2439.5456307452669</v>
      </c>
      <c r="EC83" s="53">
        <f t="shared" si="244"/>
        <v>2450.5625761276856</v>
      </c>
      <c r="ED83" s="53">
        <f t="shared" si="244"/>
        <v>2461.4621029355299</v>
      </c>
      <c r="EE83" s="53">
        <f t="shared" si="244"/>
        <v>2472.245807734254</v>
      </c>
      <c r="EF83" s="53">
        <f t="shared" si="244"/>
        <v>2482.9152684721321</v>
      </c>
      <c r="EG83" s="53">
        <f t="shared" si="244"/>
        <v>2493.4720462671662</v>
      </c>
      <c r="EH83" s="53">
        <f t="shared" si="244"/>
        <v>2503.9176865742429</v>
      </c>
      <c r="EI83" s="53">
        <f t="shared" si="244"/>
        <v>2514.2537190431472</v>
      </c>
      <c r="EJ83" s="53">
        <f t="shared" si="244"/>
        <v>2524.481654117084</v>
      </c>
      <c r="EK83" s="53">
        <f t="shared" si="244"/>
        <v>2534.6029812139109</v>
      </c>
      <c r="EL83" s="53">
        <f t="shared" si="244"/>
        <v>2544.6191684327005</v>
      </c>
      <c r="EM83" s="53">
        <f t="shared" si="244"/>
        <v>2554.5316634906071</v>
      </c>
      <c r="EN83" s="53">
        <f t="shared" si="244"/>
        <v>2564.3418953770433</v>
      </c>
      <c r="EO83" s="53">
        <f t="shared" si="244"/>
        <v>2574.0512760330112</v>
      </c>
      <c r="EP83" s="53">
        <f t="shared" si="244"/>
        <v>2583.6612012717187</v>
      </c>
      <c r="EQ83" s="53">
        <f t="shared" si="244"/>
        <v>2593.1730502234345</v>
      </c>
      <c r="ER83" s="53">
        <f t="shared" si="244"/>
        <v>2602.5881849586026</v>
      </c>
      <c r="ES83" s="53">
        <f t="shared" si="244"/>
        <v>2611.9079502888085</v>
      </c>
      <c r="ET83" s="53">
        <f t="shared" si="244"/>
        <v>2621.1336737391939</v>
      </c>
      <c r="EU83" s="53">
        <f t="shared" si="244"/>
        <v>2630.2666656646156</v>
      </c>
      <c r="EV83" s="53">
        <f t="shared" si="244"/>
        <v>2639.3082194466301</v>
      </c>
      <c r="EW83" s="53">
        <f t="shared" si="244"/>
        <v>2648.2596116720788</v>
      </c>
      <c r="EX83" s="53">
        <f t="shared" si="244"/>
        <v>2657.1221021829679</v>
      </c>
      <c r="EY83" s="53">
        <f t="shared" si="244"/>
        <v>2665.8969343703202</v>
      </c>
      <c r="EZ83" s="53">
        <f t="shared" si="244"/>
        <v>2674.5853355700847</v>
      </c>
      <c r="FA83" s="53">
        <f t="shared" si="244"/>
        <v>2683.1885174382196</v>
      </c>
      <c r="FB83" s="53">
        <f t="shared" si="244"/>
        <v>2691.7076762183478</v>
      </c>
      <c r="FC83" s="53">
        <f t="shared" si="244"/>
        <v>2700.1439928646655</v>
      </c>
      <c r="FD83" s="53">
        <f t="shared" si="244"/>
        <v>2708.4986330406955</v>
      </c>
      <c r="FE83" s="53">
        <f t="shared" si="244"/>
        <v>2716.7727470752011</v>
      </c>
      <c r="FF83" s="53">
        <f t="shared" si="244"/>
        <v>2724.9674700456626</v>
      </c>
      <c r="FG83" s="53">
        <f t="shared" si="244"/>
        <v>2733.0839219591921</v>
      </c>
      <c r="FH83" s="53">
        <f t="shared" si="244"/>
        <v>2741.1232079894417</v>
      </c>
      <c r="FI83" s="53">
        <f t="shared" si="244"/>
        <v>2749.0864187248935</v>
      </c>
      <c r="FJ83" s="53">
        <f t="shared" si="244"/>
        <v>2756.9746303910456</v>
      </c>
      <c r="FK83" s="53">
        <f t="shared" si="244"/>
        <v>2764.7889050275121</v>
      </c>
      <c r="FL83" s="53">
        <f t="shared" si="244"/>
        <v>2772.5302906295833</v>
      </c>
      <c r="FM83" s="53">
        <f t="shared" si="244"/>
        <v>2780.199821296902</v>
      </c>
      <c r="FN83" s="53">
        <f t="shared" si="244"/>
        <v>2787.7985173798102</v>
      </c>
      <c r="FO83" s="53">
        <f t="shared" si="244"/>
        <v>2795.3273856206561</v>
      </c>
      <c r="FP83" s="53">
        <f t="shared" si="244"/>
        <v>2802.7874192919526</v>
      </c>
      <c r="FQ83" s="53">
        <f t="shared" si="244"/>
        <v>2810.179598335777</v>
      </c>
      <c r="FR83" s="53">
        <f t="shared" si="244"/>
        <v>2817.5048895095983</v>
      </c>
      <c r="FS83" s="53">
        <f t="shared" si="244"/>
        <v>2824.7642465432741</v>
      </c>
      <c r="FT83" s="53">
        <f t="shared" si="244"/>
        <v>2831.9586103103734</v>
      </c>
      <c r="FU83" s="53">
        <f t="shared" si="244"/>
        <v>2839.0889089998268</v>
      </c>
      <c r="FV83" s="53">
        <f t="shared" si="244"/>
        <v>2846.1560582786269</v>
      </c>
      <c r="FW83" s="53">
        <f t="shared" si="244"/>
        <v>2853.160961441924</v>
      </c>
      <c r="FX83" s="53">
        <f t="shared" si="244"/>
        <v>2860.1045095521849</v>
      </c>
      <c r="FY83" s="53">
        <f t="shared" si="244"/>
        <v>2866.9875815729156</v>
      </c>
      <c r="GA83" s="45"/>
    </row>
    <row r="84" spans="1:183" s="80" customFormat="1" x14ac:dyDescent="0.25">
      <c r="A84" s="79"/>
      <c r="B84" s="80" t="s">
        <v>117</v>
      </c>
      <c r="C84" s="81"/>
      <c r="D84" s="81">
        <f t="shared" ref="D84:H84" si="245">(D83-C83)/C83</f>
        <v>0.32291305955482491</v>
      </c>
      <c r="E84" s="81">
        <f t="shared" si="245"/>
        <v>0.3222020037777879</v>
      </c>
      <c r="F84" s="81">
        <f t="shared" si="245"/>
        <v>0.32166540647457537</v>
      </c>
      <c r="G84" s="81">
        <f t="shared" si="245"/>
        <v>0.32126008176231058</v>
      </c>
      <c r="H84" s="81">
        <f t="shared" si="245"/>
        <v>0.32095369698949028</v>
      </c>
      <c r="I84" s="81">
        <f>(I83-H83)/H83</f>
        <v>0.32072197609323033</v>
      </c>
      <c r="J84" s="81">
        <f t="shared" ref="J84:R84" si="246">(J83-I83)/J83</f>
        <v>0.20230354034836481</v>
      </c>
      <c r="K84" s="81">
        <f t="shared" si="246"/>
        <v>0.21084473957670849</v>
      </c>
      <c r="L84" s="81">
        <f t="shared" si="246"/>
        <v>0.21778643741439419</v>
      </c>
      <c r="M84" s="81">
        <f t="shared" si="246"/>
        <v>0.22333880747722865</v>
      </c>
      <c r="N84" s="81">
        <f t="shared" si="246"/>
        <v>0.22772346204786637</v>
      </c>
      <c r="O84" s="81">
        <f t="shared" si="246"/>
        <v>0.23115112876328195</v>
      </c>
      <c r="P84" s="108">
        <f t="shared" si="246"/>
        <v>0.23380954253116806</v>
      </c>
      <c r="Q84" s="81">
        <f t="shared" si="246"/>
        <v>0.23582778020069922</v>
      </c>
      <c r="R84" s="81">
        <f t="shared" si="246"/>
        <v>0.23738349212279392</v>
      </c>
      <c r="S84" s="81">
        <f>(S83-R83)/S83</f>
        <v>0.23857835528745577</v>
      </c>
      <c r="T84" s="81">
        <f>(T83-S83)/T83</f>
        <v>0.23949352586108225</v>
      </c>
      <c r="U84" s="81">
        <f t="shared" ref="U84:CF84" si="247">(U83-T83)/U83</f>
        <v>0.24019298473977391</v>
      </c>
      <c r="V84" s="81">
        <f t="shared" si="247"/>
        <v>0.24072670751363051</v>
      </c>
      <c r="W84" s="108">
        <f t="shared" si="247"/>
        <v>0.24113345942146511</v>
      </c>
      <c r="X84" s="81">
        <f t="shared" si="247"/>
        <v>6.7941397646789053E-2</v>
      </c>
      <c r="Y84" s="81">
        <f t="shared" si="247"/>
        <v>7.9120157992499898E-2</v>
      </c>
      <c r="Z84" s="81">
        <f t="shared" si="247"/>
        <v>9.1693366455598682E-2</v>
      </c>
      <c r="AA84" s="81">
        <f t="shared" si="247"/>
        <v>0.10541931845873537</v>
      </c>
      <c r="AB84" s="81">
        <f t="shared" si="247"/>
        <v>0.11992668650821406</v>
      </c>
      <c r="AC84" s="81">
        <f t="shared" si="247"/>
        <v>0.13474610481259516</v>
      </c>
      <c r="AD84" s="108">
        <f t="shared" si="247"/>
        <v>0.14936613313909544</v>
      </c>
      <c r="AE84" s="81">
        <f t="shared" si="247"/>
        <v>7.9013177461804543E-2</v>
      </c>
      <c r="AF84" s="81">
        <f t="shared" si="247"/>
        <v>7.4975130205245363E-2</v>
      </c>
      <c r="AG84" s="81">
        <f t="shared" si="247"/>
        <v>7.2821744084489493E-2</v>
      </c>
      <c r="AH84" s="81">
        <f t="shared" si="247"/>
        <v>7.1388040306329156E-2</v>
      </c>
      <c r="AI84" s="81">
        <f t="shared" si="247"/>
        <v>7.0689916619057575E-2</v>
      </c>
      <c r="AJ84" s="173">
        <f t="shared" si="247"/>
        <v>7.0766942719901374E-2</v>
      </c>
      <c r="AK84" s="108">
        <f t="shared" si="247"/>
        <v>7.1678870053525481E-2</v>
      </c>
      <c r="AL84" s="81">
        <f t="shared" si="247"/>
        <v>4.3393865238581616E-2</v>
      </c>
      <c r="AM84" s="81">
        <f t="shared" si="247"/>
        <v>4.4782902571316376E-2</v>
      </c>
      <c r="AN84" s="81">
        <f t="shared" si="247"/>
        <v>4.5568811553883946E-2</v>
      </c>
      <c r="AO84" s="81">
        <f t="shared" si="247"/>
        <v>4.5809391250833817E-2</v>
      </c>
      <c r="AP84" s="81">
        <f t="shared" si="247"/>
        <v>4.5464629926144993E-2</v>
      </c>
      <c r="AQ84" s="173">
        <f t="shared" si="247"/>
        <v>4.4474301187915545E-2</v>
      </c>
      <c r="AR84" s="108">
        <f t="shared" si="247"/>
        <v>4.2748791660587419E-2</v>
      </c>
      <c r="AS84" s="81">
        <f t="shared" si="247"/>
        <v>3.7149665811712453E-2</v>
      </c>
      <c r="AT84" s="81">
        <f t="shared" si="247"/>
        <v>3.6010084619881526E-2</v>
      </c>
      <c r="AU84" s="81">
        <f t="shared" si="247"/>
        <v>3.503306207671502E-2</v>
      </c>
      <c r="AV84" s="81">
        <f t="shared" si="247"/>
        <v>3.409690449233492E-2</v>
      </c>
      <c r="AW84" s="81">
        <f t="shared" si="247"/>
        <v>3.3109437260977786E-2</v>
      </c>
      <c r="AX84" s="173">
        <f t="shared" si="247"/>
        <v>3.1964394172124648E-2</v>
      </c>
      <c r="AY84" s="108">
        <f t="shared" si="247"/>
        <v>3.0534918968427114E-2</v>
      </c>
      <c r="AZ84" s="81">
        <f t="shared" si="247"/>
        <v>2.6207539936578275E-2</v>
      </c>
      <c r="BA84" s="81">
        <f t="shared" si="247"/>
        <v>2.585585295496886E-2</v>
      </c>
      <c r="BB84" s="81">
        <f t="shared" si="247"/>
        <v>2.5388811128973142E-2</v>
      </c>
      <c r="BC84" s="81">
        <f t="shared" si="247"/>
        <v>2.4817950204290305E-2</v>
      </c>
      <c r="BD84" s="81">
        <f t="shared" si="247"/>
        <v>2.4160213260750109E-2</v>
      </c>
      <c r="BE84" s="173">
        <f t="shared" si="247"/>
        <v>2.3426410241646843E-2</v>
      </c>
      <c r="BF84" s="108">
        <f t="shared" si="247"/>
        <v>2.2620624996209607E-2</v>
      </c>
      <c r="BG84" s="81">
        <f t="shared" si="247"/>
        <v>2.1740419625792446E-2</v>
      </c>
      <c r="BH84" s="81">
        <f t="shared" si="247"/>
        <v>2.111330318444898E-2</v>
      </c>
      <c r="BI84" s="81">
        <f t="shared" si="247"/>
        <v>2.0490797130030158E-2</v>
      </c>
      <c r="BJ84" s="81">
        <f t="shared" si="247"/>
        <v>1.9862464375133605E-2</v>
      </c>
      <c r="BK84" s="81">
        <f t="shared" si="247"/>
        <v>1.9224898462086991E-2</v>
      </c>
      <c r="BL84" s="173">
        <f t="shared" si="247"/>
        <v>1.8581277548249932E-2</v>
      </c>
      <c r="BM84" s="108">
        <f t="shared" si="247"/>
        <v>1.7942403538742005E-2</v>
      </c>
      <c r="BN84" s="81">
        <f t="shared" si="247"/>
        <v>1.7327005059456786E-2</v>
      </c>
      <c r="BO84" s="81">
        <f t="shared" si="247"/>
        <v>1.6938486026675161E-2</v>
      </c>
      <c r="BP84" s="81">
        <f t="shared" si="247"/>
        <v>1.6531736899446196E-2</v>
      </c>
      <c r="BQ84" s="81">
        <f t="shared" si="247"/>
        <v>1.611111653464398E-2</v>
      </c>
      <c r="BR84" s="81">
        <f t="shared" si="247"/>
        <v>1.5681208769002947E-2</v>
      </c>
      <c r="BS84" s="81">
        <f t="shared" si="247"/>
        <v>1.5247159812761162E-2</v>
      </c>
      <c r="BT84" s="108">
        <f t="shared" si="247"/>
        <v>1.4815698025826572E-2</v>
      </c>
      <c r="BU84" s="81">
        <f t="shared" si="247"/>
        <v>1.4396571413467849E-2</v>
      </c>
      <c r="BV84" s="81">
        <f t="shared" si="247"/>
        <v>1.4044994003626982E-2</v>
      </c>
      <c r="BW84" s="81">
        <f t="shared" si="247"/>
        <v>1.3700810944138629E-2</v>
      </c>
      <c r="BX84" s="81">
        <f t="shared" si="247"/>
        <v>1.3364474463790859E-2</v>
      </c>
      <c r="BY84" s="81">
        <f t="shared" si="247"/>
        <v>1.3037112145070534E-2</v>
      </c>
      <c r="BZ84" s="81">
        <f t="shared" si="247"/>
        <v>1.2720204403016293E-2</v>
      </c>
      <c r="CA84" s="108">
        <f t="shared" si="247"/>
        <v>1.2415371306705159E-2</v>
      </c>
      <c r="CB84" s="81">
        <f t="shared" si="247"/>
        <v>1.2124195885771905E-2</v>
      </c>
      <c r="CC84" s="81">
        <f t="shared" si="247"/>
        <v>1.184808752976043E-2</v>
      </c>
      <c r="CD84" s="81">
        <f t="shared" si="247"/>
        <v>1.1575672275806E-2</v>
      </c>
      <c r="CE84" s="81">
        <f t="shared" si="247"/>
        <v>1.1308694171550889E-2</v>
      </c>
      <c r="CF84" s="81">
        <f t="shared" si="247"/>
        <v>1.1048906415988328E-2</v>
      </c>
      <c r="CG84" s="81">
        <f t="shared" ref="CG84:ER84" si="248">(CG83-CF83)/CG83</f>
        <v>1.0797962386683879E-2</v>
      </c>
      <c r="CH84" s="108">
        <f t="shared" si="248"/>
        <v>1.0557287698648572E-2</v>
      </c>
      <c r="CI84" s="81">
        <f t="shared" si="248"/>
        <v>1.0327851297803402E-2</v>
      </c>
      <c r="CJ84" s="81">
        <f t="shared" si="248"/>
        <v>1.0109809278650579E-2</v>
      </c>
      <c r="CK84" s="81">
        <f t="shared" si="248"/>
        <v>9.8963582666569891E-3</v>
      </c>
      <c r="CL84" s="81">
        <f t="shared" si="248"/>
        <v>9.6878132327820141E-3</v>
      </c>
      <c r="CM84" s="81">
        <f t="shared" si="248"/>
        <v>9.484536355096964E-3</v>
      </c>
      <c r="CN84" s="81">
        <f t="shared" si="248"/>
        <v>9.2868894283578331E-3</v>
      </c>
      <c r="CO84" s="108">
        <f t="shared" si="248"/>
        <v>9.0951885445261435E-3</v>
      </c>
      <c r="CP84" s="81">
        <f t="shared" si="248"/>
        <v>8.9096394596320013E-3</v>
      </c>
      <c r="CQ84" s="81">
        <f t="shared" si="248"/>
        <v>8.7302337292176502E-3</v>
      </c>
      <c r="CR84" s="81">
        <f t="shared" si="248"/>
        <v>8.5557196063166408E-3</v>
      </c>
      <c r="CS84" s="81">
        <f t="shared" si="248"/>
        <v>8.3861842289881718E-3</v>
      </c>
      <c r="CT84" s="81">
        <f t="shared" si="248"/>
        <v>8.221624697943514E-3</v>
      </c>
      <c r="CU84" s="81">
        <f t="shared" si="248"/>
        <v>8.0619375717453905E-3</v>
      </c>
      <c r="CV84" s="108">
        <f t="shared" si="248"/>
        <v>7.906916960384822E-3</v>
      </c>
      <c r="CW84" s="81">
        <f t="shared" si="248"/>
        <v>7.75626037803436E-3</v>
      </c>
      <c r="CX84" s="81">
        <f t="shared" si="248"/>
        <v>7.6095860470958617E-3</v>
      </c>
      <c r="CY84" s="81">
        <f t="shared" si="248"/>
        <v>7.4664651390119472E-3</v>
      </c>
      <c r="CZ84" s="81">
        <f t="shared" si="248"/>
        <v>7.3269983370545392E-3</v>
      </c>
      <c r="DA84" s="81">
        <f t="shared" si="248"/>
        <v>7.1912368084762262E-3</v>
      </c>
      <c r="DB84" s="81">
        <f t="shared" si="248"/>
        <v>7.0591704697788148E-3</v>
      </c>
      <c r="DC84" s="81">
        <f t="shared" si="248"/>
        <v>6.9307206823878359E-3</v>
      </c>
      <c r="DD84" s="108">
        <f t="shared" si="248"/>
        <v>6.8057384196106834E-3</v>
      </c>
      <c r="DE84" s="81">
        <f t="shared" si="248"/>
        <v>6.6840119608180494E-3</v>
      </c>
      <c r="DF84" s="81">
        <f t="shared" si="248"/>
        <v>6.5652903005916476E-3</v>
      </c>
      <c r="DG84" s="81">
        <f t="shared" si="248"/>
        <v>6.4495061943974138E-3</v>
      </c>
      <c r="DH84" s="81">
        <f t="shared" si="248"/>
        <v>6.3365871845077531E-3</v>
      </c>
      <c r="DI84" s="81">
        <f t="shared" si="248"/>
        <v>6.2264556988974283E-3</v>
      </c>
      <c r="DJ84" s="81">
        <f t="shared" si="248"/>
        <v>6.1190298005253862E-3</v>
      </c>
      <c r="DK84" s="108">
        <f t="shared" si="248"/>
        <v>6.0142244363009818E-3</v>
      </c>
      <c r="DL84" s="81">
        <f t="shared" si="248"/>
        <v>5.9119536537127794E-3</v>
      </c>
      <c r="DM84" s="81">
        <f t="shared" si="248"/>
        <v>5.8121348309979901E-3</v>
      </c>
      <c r="DN84" s="81">
        <f t="shared" si="248"/>
        <v>5.7147166918458227E-3</v>
      </c>
      <c r="DO84" s="81">
        <f t="shared" si="248"/>
        <v>5.6196328432014178E-3</v>
      </c>
      <c r="DP84" s="81">
        <f t="shared" si="248"/>
        <v>5.5268063291122275E-3</v>
      </c>
      <c r="DQ84" s="81">
        <f t="shared" si="248"/>
        <v>5.4361551898692191E-3</v>
      </c>
      <c r="DR84" s="81">
        <f t="shared" si="248"/>
        <v>5.3475986214457224E-3</v>
      </c>
      <c r="DS84" s="81">
        <f t="shared" si="248"/>
        <v>5.2610632695560874E-3</v>
      </c>
      <c r="DT84" s="81">
        <f t="shared" si="248"/>
        <v>5.1764889010954048E-3</v>
      </c>
      <c r="DU84" s="81">
        <f t="shared" si="248"/>
        <v>5.0938323262138411E-3</v>
      </c>
      <c r="DV84" s="81">
        <f t="shared" si="248"/>
        <v>5.0130470523468834E-3</v>
      </c>
      <c r="DW84" s="81">
        <f t="shared" si="248"/>
        <v>4.934083410311655E-3</v>
      </c>
      <c r="DX84" s="81">
        <f t="shared" si="248"/>
        <v>4.8568893536028611E-3</v>
      </c>
      <c r="DY84" s="81">
        <f t="shared" si="248"/>
        <v>4.7814118802665465E-3</v>
      </c>
      <c r="DZ84" s="81">
        <f t="shared" si="248"/>
        <v>4.7075989749352691E-3</v>
      </c>
      <c r="EA84" s="81">
        <f t="shared" si="248"/>
        <v>4.6354018035111048E-3</v>
      </c>
      <c r="EB84" s="81">
        <f t="shared" si="248"/>
        <v>4.5647766166492668E-3</v>
      </c>
      <c r="EC84" s="81">
        <f t="shared" si="248"/>
        <v>4.4956800898459052E-3</v>
      </c>
      <c r="ED84" s="81">
        <f t="shared" si="248"/>
        <v>4.4280701274439834E-3</v>
      </c>
      <c r="EE84" s="81">
        <f t="shared" si="248"/>
        <v>4.3619063949822505E-3</v>
      </c>
      <c r="EF84" s="81">
        <f t="shared" si="248"/>
        <v>4.2971505606164339E-3</v>
      </c>
      <c r="EG84" s="81">
        <f t="shared" si="248"/>
        <v>4.2337662500921431E-3</v>
      </c>
      <c r="EH84" s="81">
        <f t="shared" si="248"/>
        <v>4.1717187282494083E-3</v>
      </c>
      <c r="EI84" s="81">
        <f t="shared" si="248"/>
        <v>4.1109743183905274E-3</v>
      </c>
      <c r="EJ84" s="81">
        <f t="shared" si="248"/>
        <v>4.0514990700195597E-3</v>
      </c>
      <c r="EK84" s="81">
        <f t="shared" si="248"/>
        <v>3.9932593671847798E-3</v>
      </c>
      <c r="EL84" s="81">
        <f t="shared" si="248"/>
        <v>3.9362224976709666E-3</v>
      </c>
      <c r="EM84" s="81">
        <f t="shared" si="248"/>
        <v>3.8803570922905889E-3</v>
      </c>
      <c r="EN84" s="81">
        <f t="shared" si="248"/>
        <v>3.8256333541646496E-3</v>
      </c>
      <c r="EO84" s="81">
        <f t="shared" si="248"/>
        <v>3.7720230153811883E-3</v>
      </c>
      <c r="EP84" s="81">
        <f t="shared" si="248"/>
        <v>3.7194989938995832E-3</v>
      </c>
      <c r="EQ84" s="81">
        <f t="shared" si="248"/>
        <v>3.6680347849890904E-3</v>
      </c>
      <c r="ER84" s="81">
        <f t="shared" si="248"/>
        <v>3.6176045021574653E-3</v>
      </c>
      <c r="ES84" s="81">
        <f t="shared" ref="ES84:FY84" si="249">(ES83-ER83)/ES83</f>
        <v>3.5681829174628306E-3</v>
      </c>
      <c r="ET84" s="81">
        <f t="shared" si="249"/>
        <v>3.5197454989864822E-3</v>
      </c>
      <c r="EU84" s="81">
        <f t="shared" si="249"/>
        <v>3.4722684375099269E-3</v>
      </c>
      <c r="EV84" s="81">
        <f t="shared" si="249"/>
        <v>3.4257286494224553E-3</v>
      </c>
      <c r="EW84" s="81">
        <f t="shared" si="249"/>
        <v>3.3801037428490147E-3</v>
      </c>
      <c r="EX84" s="81">
        <f t="shared" si="249"/>
        <v>3.3353719438064455E-3</v>
      </c>
      <c r="EY84" s="81">
        <f t="shared" si="249"/>
        <v>3.2915121639632817E-3</v>
      </c>
      <c r="EZ84" s="81">
        <f t="shared" si="249"/>
        <v>3.2485040145157911E-3</v>
      </c>
      <c r="FA84" s="81">
        <f t="shared" si="249"/>
        <v>3.2063277746689346E-3</v>
      </c>
      <c r="FB84" s="81">
        <f t="shared" si="249"/>
        <v>3.1649643292978348E-3</v>
      </c>
      <c r="FC84" s="81">
        <f t="shared" si="249"/>
        <v>3.1243950947102334E-3</v>
      </c>
      <c r="FD84" s="81">
        <f t="shared" si="249"/>
        <v>3.0846019540540265E-3</v>
      </c>
      <c r="FE84" s="81">
        <f t="shared" si="249"/>
        <v>3.0455672243522294E-3</v>
      </c>
      <c r="FF84" s="81">
        <f t="shared" si="249"/>
        <v>3.0072736869494365E-3</v>
      </c>
      <c r="FG84" s="81">
        <f t="shared" si="249"/>
        <v>2.9697046066962055E-3</v>
      </c>
      <c r="FH84" s="81">
        <f t="shared" si="249"/>
        <v>2.9328437360340936E-3</v>
      </c>
      <c r="FI84" s="81">
        <f t="shared" si="249"/>
        <v>2.8966753031886994E-3</v>
      </c>
      <c r="FJ84" s="81">
        <f t="shared" si="249"/>
        <v>2.8611839874033299E-3</v>
      </c>
      <c r="FK84" s="81">
        <f t="shared" si="249"/>
        <v>2.8263548881641465E-3</v>
      </c>
      <c r="FL84" s="81">
        <f t="shared" si="249"/>
        <v>2.7921734987837767E-3</v>
      </c>
      <c r="FM84" s="81">
        <f t="shared" si="249"/>
        <v>2.7586256960987071E-3</v>
      </c>
      <c r="FN84" s="81">
        <f t="shared" si="249"/>
        <v>2.7256977272697726E-3</v>
      </c>
      <c r="FO84" s="81">
        <f t="shared" si="249"/>
        <v>2.6933761961389132E-3</v>
      </c>
      <c r="FP84" s="81">
        <f t="shared" si="249"/>
        <v>2.6616480507754984E-3</v>
      </c>
      <c r="FQ84" s="81">
        <f t="shared" si="249"/>
        <v>2.6305005730602195E-3</v>
      </c>
      <c r="FR84" s="81">
        <f t="shared" si="249"/>
        <v>2.5999213705344714E-3</v>
      </c>
      <c r="FS84" s="81">
        <f t="shared" si="249"/>
        <v>2.5698983703008856E-3</v>
      </c>
      <c r="FT84" s="81">
        <f t="shared" si="249"/>
        <v>2.5404198143668482E-3</v>
      </c>
      <c r="FU84" s="81">
        <f t="shared" si="249"/>
        <v>2.5114742503662278E-3</v>
      </c>
      <c r="FV84" s="81">
        <f t="shared" si="249"/>
        <v>2.4830505193992672E-3</v>
      </c>
      <c r="FW84" s="81">
        <f t="shared" si="249"/>
        <v>2.4551377430023914E-3</v>
      </c>
      <c r="FX84" s="81">
        <f t="shared" si="249"/>
        <v>2.4277253111104442E-3</v>
      </c>
      <c r="FY84" s="81">
        <f t="shared" si="249"/>
        <v>2.4008028723146372E-3</v>
      </c>
      <c r="GA84" s="79"/>
    </row>
    <row r="85" spans="1:183" s="80" customFormat="1" x14ac:dyDescent="0.25">
      <c r="A85" s="79"/>
      <c r="B85" s="43" t="s">
        <v>49</v>
      </c>
      <c r="C85" s="81"/>
      <c r="D85" s="81"/>
      <c r="E85" s="81"/>
      <c r="F85" s="81"/>
      <c r="G85" s="81"/>
      <c r="H85" s="81"/>
      <c r="I85" s="81"/>
      <c r="J85" s="79">
        <f t="shared" ref="J85:BU85" si="250">((J16-I16)*1000000)/$B$6</f>
        <v>2.9234952407499857</v>
      </c>
      <c r="K85" s="79">
        <f t="shared" si="250"/>
        <v>3.8609948508476899</v>
      </c>
      <c r="L85" s="79">
        <f t="shared" si="250"/>
        <v>5.098494336176663</v>
      </c>
      <c r="M85" s="79">
        <f t="shared" si="250"/>
        <v>6.731993656810908</v>
      </c>
      <c r="N85" s="79">
        <f t="shared" si="250"/>
        <v>8.8882127600481056</v>
      </c>
      <c r="O85" s="79">
        <f t="shared" si="250"/>
        <v>11.734421976321205</v>
      </c>
      <c r="P85" s="148">
        <f t="shared" si="250"/>
        <v>15.491418141801711</v>
      </c>
      <c r="Q85" s="79">
        <f t="shared" si="250"/>
        <v>20.447144296586984</v>
      </c>
      <c r="R85" s="79">
        <f t="shared" si="250"/>
        <v>26.988702820903566</v>
      </c>
      <c r="S85" s="79">
        <f t="shared" si="250"/>
        <v>35.62356007300145</v>
      </c>
      <c r="T85" s="79">
        <f t="shared" si="250"/>
        <v>47.021571645770656</v>
      </c>
      <c r="U85" s="79">
        <f t="shared" si="250"/>
        <v>62.066946921826009</v>
      </c>
      <c r="V85" s="79">
        <f t="shared" si="250"/>
        <v>81.926842286219099</v>
      </c>
      <c r="W85" s="79">
        <f t="shared" si="250"/>
        <v>108.14190416721793</v>
      </c>
      <c r="X85" s="79">
        <f t="shared" si="250"/>
        <v>32.690968951872087</v>
      </c>
      <c r="Y85" s="79">
        <f t="shared" si="250"/>
        <v>41.340668576068765</v>
      </c>
      <c r="Z85" s="79">
        <f t="shared" si="250"/>
        <v>52.7467592693963</v>
      </c>
      <c r="AA85" s="79">
        <f t="shared" si="250"/>
        <v>67.788894726783639</v>
      </c>
      <c r="AB85" s="79">
        <f t="shared" si="250"/>
        <v>87.626472962012997</v>
      </c>
      <c r="AC85" s="79">
        <f t="shared" si="250"/>
        <v>113.78687054944614</v>
      </c>
      <c r="AD85" s="79">
        <f t="shared" si="250"/>
        <v>148.28096441711247</v>
      </c>
      <c r="AE85" s="79">
        <f t="shared" si="250"/>
        <v>85.168573791391495</v>
      </c>
      <c r="AF85" s="79">
        <f t="shared" si="250"/>
        <v>87.366244415469836</v>
      </c>
      <c r="AG85" s="79">
        <f t="shared" si="250"/>
        <v>91.521741761329793</v>
      </c>
      <c r="AH85" s="79">
        <f t="shared" si="250"/>
        <v>96.617186807660588</v>
      </c>
      <c r="AI85" s="79">
        <f t="shared" si="250"/>
        <v>102.94985702294593</v>
      </c>
      <c r="AJ85" s="174">
        <f t="shared" si="250"/>
        <v>110.91085689206787</v>
      </c>
      <c r="AK85" s="148">
        <f t="shared" si="250"/>
        <v>121.01425787196331</v>
      </c>
      <c r="AL85" s="79">
        <f t="shared" si="250"/>
        <v>76.584444319863451</v>
      </c>
      <c r="AM85" s="79">
        <f t="shared" si="250"/>
        <v>82.741307789836895</v>
      </c>
      <c r="AN85" s="79">
        <f t="shared" si="250"/>
        <v>88.213127948120786</v>
      </c>
      <c r="AO85" s="79">
        <f t="shared" si="250"/>
        <v>92.93619818813373</v>
      </c>
      <c r="AP85" s="79">
        <f t="shared" si="250"/>
        <v>96.630008236979293</v>
      </c>
      <c r="AQ85" s="174">
        <f t="shared" si="250"/>
        <v>98.924785485634487</v>
      </c>
      <c r="AR85" s="148">
        <f t="shared" si="250"/>
        <v>99.333080637102171</v>
      </c>
      <c r="AS85" s="79">
        <f t="shared" si="250"/>
        <v>89.653280808720439</v>
      </c>
      <c r="AT85" s="79">
        <f t="shared" si="250"/>
        <v>90.149417922328595</v>
      </c>
      <c r="AU85" s="79">
        <f t="shared" si="250"/>
        <v>90.88756118054819</v>
      </c>
      <c r="AV85" s="79">
        <f t="shared" si="250"/>
        <v>91.581498751211385</v>
      </c>
      <c r="AW85" s="79">
        <f t="shared" si="250"/>
        <v>91.974465259899219</v>
      </c>
      <c r="AX85" s="174">
        <f t="shared" si="250"/>
        <v>91.725611998583645</v>
      </c>
      <c r="AY85" s="148">
        <f t="shared" si="250"/>
        <v>90.383413947024465</v>
      </c>
      <c r="AZ85" s="79">
        <f t="shared" si="250"/>
        <v>79.662112379826638</v>
      </c>
      <c r="BA85" s="79">
        <f t="shared" si="250"/>
        <v>80.67912988561983</v>
      </c>
      <c r="BB85" s="79">
        <f t="shared" si="250"/>
        <v>81.28554247666213</v>
      </c>
      <c r="BC85" s="79">
        <f t="shared" si="250"/>
        <v>81.4800250483095</v>
      </c>
      <c r="BD85" s="79">
        <f t="shared" si="250"/>
        <v>81.284452969561571</v>
      </c>
      <c r="BE85" s="174">
        <f t="shared" si="250"/>
        <v>80.706310345843306</v>
      </c>
      <c r="BF85" s="148">
        <f t="shared" si="250"/>
        <v>79.733931496458283</v>
      </c>
      <c r="BG85" s="79">
        <f t="shared" si="250"/>
        <v>78.334376542589609</v>
      </c>
      <c r="BH85" s="79">
        <f t="shared" si="250"/>
        <v>77.715603981727511</v>
      </c>
      <c r="BI85" s="79">
        <f t="shared" si="250"/>
        <v>77.002065579200803</v>
      </c>
      <c r="BJ85" s="79">
        <f t="shared" si="250"/>
        <v>76.153458504718373</v>
      </c>
      <c r="BK85" s="79">
        <f t="shared" si="250"/>
        <v>75.153830841910775</v>
      </c>
      <c r="BL85" s="174">
        <f t="shared" si="250"/>
        <v>74.013049746589672</v>
      </c>
      <c r="BM85" s="148">
        <f t="shared" si="250"/>
        <v>72.774024088507147</v>
      </c>
      <c r="BN85" s="79">
        <f t="shared" si="250"/>
        <v>71.517158531712425</v>
      </c>
      <c r="BO85" s="79">
        <f t="shared" si="250"/>
        <v>71.118181782180699</v>
      </c>
      <c r="BP85" s="79">
        <f t="shared" si="250"/>
        <v>70.577161859773</v>
      </c>
      <c r="BQ85" s="79">
        <f t="shared" si="250"/>
        <v>69.907744506878785</v>
      </c>
      <c r="BR85" s="79">
        <f t="shared" si="250"/>
        <v>69.126315946085811</v>
      </c>
      <c r="BS85" s="79">
        <f t="shared" si="250"/>
        <v>68.253603549526659</v>
      </c>
      <c r="BT85" s="148">
        <f t="shared" si="250"/>
        <v>67.319559827355789</v>
      </c>
      <c r="BU85" s="79">
        <f t="shared" si="250"/>
        <v>66.370642268000708</v>
      </c>
      <c r="BV85" s="79">
        <f t="shared" ref="BV85:EG85" si="251">((BV16-BU16)*1000000)/$B$6</f>
        <v>65.672175942287453</v>
      </c>
      <c r="BW85" s="79">
        <f t="shared" si="251"/>
        <v>64.952735409460928</v>
      </c>
      <c r="BX85" s="79">
        <f t="shared" si="251"/>
        <v>64.216452256432845</v>
      </c>
      <c r="BY85" s="79">
        <f t="shared" si="251"/>
        <v>63.470950479891059</v>
      </c>
      <c r="BZ85" s="79">
        <f t="shared" si="251"/>
        <v>62.725977989940446</v>
      </c>
      <c r="CA85" s="148">
        <f t="shared" si="251"/>
        <v>61.99244166576014</v>
      </c>
      <c r="CB85" s="79">
        <f t="shared" si="251"/>
        <v>61.281533645568963</v>
      </c>
      <c r="CC85" s="79">
        <f t="shared" si="251"/>
        <v>60.603990224894055</v>
      </c>
      <c r="CD85" s="79">
        <f t="shared" si="251"/>
        <v>59.903991666560643</v>
      </c>
      <c r="CE85" s="79">
        <f t="shared" si="251"/>
        <v>59.191764126478297</v>
      </c>
      <c r="CF85" s="79">
        <f t="shared" si="251"/>
        <v>58.478106847496882</v>
      </c>
      <c r="CG85" s="79">
        <f t="shared" si="251"/>
        <v>57.773784532434171</v>
      </c>
      <c r="CH85" s="148">
        <f t="shared" si="251"/>
        <v>57.088773113051509</v>
      </c>
      <c r="CI85" s="79">
        <f t="shared" si="251"/>
        <v>56.43090051131108</v>
      </c>
      <c r="CJ85" s="79">
        <f t="shared" si="251"/>
        <v>55.803693731573453</v>
      </c>
      <c r="CK85" s="79">
        <f t="shared" si="251"/>
        <v>55.171492805372296</v>
      </c>
      <c r="CL85" s="79">
        <f t="shared" si="251"/>
        <v>54.537215445512494</v>
      </c>
      <c r="CM85" s="79">
        <f t="shared" si="251"/>
        <v>53.904130857831909</v>
      </c>
      <c r="CN85" s="79">
        <f t="shared" si="251"/>
        <v>53.275594770975353</v>
      </c>
      <c r="CO85" s="148">
        <f t="shared" si="251"/>
        <v>52.65477986105585</v>
      </c>
      <c r="CP85" s="79">
        <f t="shared" si="251"/>
        <v>52.044276182263133</v>
      </c>
      <c r="CQ85" s="79">
        <f t="shared" si="251"/>
        <v>51.445436132450077</v>
      </c>
      <c r="CR85" s="79">
        <f t="shared" si="251"/>
        <v>50.852137642931851</v>
      </c>
      <c r="CS85" s="79">
        <f t="shared" si="251"/>
        <v>50.266020094313269</v>
      </c>
      <c r="CT85" s="79">
        <f t="shared" si="251"/>
        <v>49.68818293086035</v>
      </c>
      <c r="CU85" s="79">
        <f t="shared" si="251"/>
        <v>49.1190934254032</v>
      </c>
      <c r="CV85" s="148">
        <f t="shared" si="251"/>
        <v>48.558545301822612</v>
      </c>
      <c r="CW85" s="79">
        <f t="shared" si="251"/>
        <v>48.005666364248576</v>
      </c>
      <c r="CX85" s="79">
        <f t="shared" si="251"/>
        <v>47.459001231256188</v>
      </c>
      <c r="CY85" s="79">
        <f t="shared" si="251"/>
        <v>46.916695368345358</v>
      </c>
      <c r="CZ85" s="79">
        <f t="shared" si="251"/>
        <v>46.380161384690396</v>
      </c>
      <c r="DA85" s="79">
        <f t="shared" si="251"/>
        <v>45.850507916066739</v>
      </c>
      <c r="DB85" s="79">
        <f t="shared" si="251"/>
        <v>45.328449212679352</v>
      </c>
      <c r="DC85" s="79">
        <f t="shared" si="251"/>
        <v>44.814240532993729</v>
      </c>
      <c r="DD85" s="148">
        <f t="shared" si="251"/>
        <v>44.307647865790805</v>
      </c>
      <c r="DE85" s="79">
        <f t="shared" si="251"/>
        <v>43.807980714023678</v>
      </c>
      <c r="DF85" s="79">
        <f t="shared" si="251"/>
        <v>43.314232298224319</v>
      </c>
      <c r="DG85" s="79">
        <f t="shared" si="251"/>
        <v>42.826561601718431</v>
      </c>
      <c r="DH85" s="79">
        <f t="shared" si="251"/>
        <v>42.345070383101678</v>
      </c>
      <c r="DI85" s="79">
        <f t="shared" si="251"/>
        <v>41.869802837829972</v>
      </c>
      <c r="DJ85" s="79">
        <f t="shared" si="251"/>
        <v>41.400749780178757</v>
      </c>
      <c r="DK85" s="148">
        <f t="shared" si="251"/>
        <v>40.937856519752678</v>
      </c>
      <c r="DL85" s="79">
        <f t="shared" si="251"/>
        <v>40.481037803399374</v>
      </c>
      <c r="DM85" s="79">
        <f t="shared" si="251"/>
        <v>40.03020735634469</v>
      </c>
      <c r="DN85" s="79">
        <f t="shared" si="251"/>
        <v>39.585474297526652</v>
      </c>
      <c r="DO85" s="79">
        <f t="shared" si="251"/>
        <v>39.146825390350678</v>
      </c>
      <c r="DP85" s="79">
        <f t="shared" si="251"/>
        <v>38.714153875845589</v>
      </c>
      <c r="DQ85" s="79">
        <f t="shared" si="251"/>
        <v>38.28729677600333</v>
      </c>
      <c r="DR85" s="79">
        <f t="shared" si="251"/>
        <v>37.866078026562406</v>
      </c>
      <c r="DS85" s="79">
        <f t="shared" si="251"/>
        <v>37.450354216590348</v>
      </c>
      <c r="DT85" s="79">
        <f t="shared" si="251"/>
        <v>37.040057455327293</v>
      </c>
      <c r="DU85" s="79">
        <f t="shared" si="251"/>
        <v>36.63522696922012</v>
      </c>
      <c r="DV85" s="79">
        <f t="shared" si="251"/>
        <v>36.235865273203295</v>
      </c>
      <c r="DW85" s="79">
        <f t="shared" si="251"/>
        <v>35.841938592068068</v>
      </c>
      <c r="DX85" s="79">
        <f t="shared" si="251"/>
        <v>35.453382280468581</v>
      </c>
      <c r="DY85" s="79">
        <f t="shared" si="251"/>
        <v>35.070111052711702</v>
      </c>
      <c r="DZ85" s="79">
        <f t="shared" si="251"/>
        <v>34.692033425365139</v>
      </c>
      <c r="EA85" s="79">
        <f t="shared" si="251"/>
        <v>34.319068508494176</v>
      </c>
      <c r="EB85" s="79">
        <f t="shared" si="251"/>
        <v>33.951161129496583</v>
      </c>
      <c r="EC85" s="79">
        <f t="shared" si="251"/>
        <v>33.588248117130263</v>
      </c>
      <c r="ED85" s="79">
        <f t="shared" si="251"/>
        <v>33.230264658061792</v>
      </c>
      <c r="EE85" s="79">
        <f t="shared" si="251"/>
        <v>32.87714877659787</v>
      </c>
      <c r="EF85" s="79">
        <f t="shared" si="251"/>
        <v>32.528843713043067</v>
      </c>
      <c r="EG85" s="79">
        <f t="shared" si="251"/>
        <v>32.185298155591838</v>
      </c>
      <c r="EH85" s="79">
        <f t="shared" ref="EH85:FY85" si="252">((EH16-EG16)*1000000)/$B$6</f>
        <v>31.846464350843604</v>
      </c>
      <c r="EI85" s="79">
        <f t="shared" si="252"/>
        <v>31.512294112512954</v>
      </c>
      <c r="EJ85" s="79">
        <f t="shared" si="252"/>
        <v>31.182728883953676</v>
      </c>
      <c r="EK85" s="79">
        <f t="shared" si="252"/>
        <v>30.857704563496696</v>
      </c>
      <c r="EL85" s="79">
        <f t="shared" si="252"/>
        <v>30.53715615484629</v>
      </c>
      <c r="EM85" s="79">
        <f t="shared" si="252"/>
        <v>30.22102151800809</v>
      </c>
      <c r="EN85" s="79">
        <f t="shared" si="252"/>
        <v>29.909243556207965</v>
      </c>
      <c r="EO85" s="79">
        <f t="shared" si="252"/>
        <v>29.60177029258486</v>
      </c>
      <c r="EP85" s="79">
        <f t="shared" si="252"/>
        <v>29.298552557035201</v>
      </c>
      <c r="EQ85" s="79">
        <f t="shared" si="252"/>
        <v>28.999539486938474</v>
      </c>
      <c r="ER85" s="79">
        <f t="shared" si="252"/>
        <v>28.704679070634352</v>
      </c>
      <c r="ES85" s="79">
        <f t="shared" si="252"/>
        <v>28.413918689652078</v>
      </c>
      <c r="ET85" s="79">
        <f t="shared" si="252"/>
        <v>28.127205641418996</v>
      </c>
      <c r="EU85" s="79">
        <f t="shared" si="252"/>
        <v>27.844487577505245</v>
      </c>
      <c r="EV85" s="79">
        <f t="shared" si="252"/>
        <v>27.565712750044174</v>
      </c>
      <c r="EW85" s="79">
        <f t="shared" si="252"/>
        <v>27.290829955636195</v>
      </c>
      <c r="EX85" s="79">
        <f t="shared" si="252"/>
        <v>27.019788142954493</v>
      </c>
      <c r="EY85" s="79">
        <f t="shared" si="252"/>
        <v>26.752537156561985</v>
      </c>
      <c r="EZ85" s="79">
        <f t="shared" si="252"/>
        <v>26.489028048062451</v>
      </c>
      <c r="FA85" s="79">
        <f t="shared" si="252"/>
        <v>26.229213012606479</v>
      </c>
      <c r="FB85" s="79">
        <f t="shared" si="252"/>
        <v>25.973045061366577</v>
      </c>
      <c r="FC85" s="79">
        <f t="shared" si="252"/>
        <v>25.720477580236782</v>
      </c>
      <c r="FD85" s="79">
        <f t="shared" si="252"/>
        <v>25.471463951310941</v>
      </c>
      <c r="FE85" s="79">
        <f t="shared" si="252"/>
        <v>25.225957422273172</v>
      </c>
      <c r="FF85" s="79">
        <f t="shared" si="252"/>
        <v>24.983911495309446</v>
      </c>
      <c r="FG85" s="79">
        <f t="shared" si="252"/>
        <v>24.745280224175442</v>
      </c>
      <c r="FH85" s="79">
        <f t="shared" si="252"/>
        <v>24.510018384907053</v>
      </c>
      <c r="FI85" s="79">
        <f t="shared" si="252"/>
        <v>24.278081510523986</v>
      </c>
      <c r="FJ85" s="79">
        <f t="shared" si="252"/>
        <v>24.049425811439249</v>
      </c>
      <c r="FK85" s="79">
        <f t="shared" si="252"/>
        <v>23.824008038007644</v>
      </c>
      <c r="FL85" s="79">
        <f t="shared" si="252"/>
        <v>23.601785372168305</v>
      </c>
      <c r="FM85" s="79">
        <f t="shared" si="252"/>
        <v>23.382715449142282</v>
      </c>
      <c r="FN85" s="79">
        <f t="shared" si="252"/>
        <v>23.166756350329852</v>
      </c>
      <c r="FO85" s="79">
        <f t="shared" si="252"/>
        <v>22.953866587944802</v>
      </c>
      <c r="FP85" s="79">
        <f t="shared" si="252"/>
        <v>22.744005095416203</v>
      </c>
      <c r="FQ85" s="79">
        <f t="shared" si="252"/>
        <v>22.537131231171948</v>
      </c>
      <c r="FR85" s="79">
        <f t="shared" si="252"/>
        <v>22.333204798235883</v>
      </c>
      <c r="FS85" s="79">
        <f t="shared" si="252"/>
        <v>22.132186078279783</v>
      </c>
      <c r="FT85" s="79">
        <f t="shared" si="252"/>
        <v>21.934035875302673</v>
      </c>
      <c r="FU85" s="79">
        <f t="shared" si="252"/>
        <v>21.738715516626257</v>
      </c>
      <c r="FV85" s="79">
        <f t="shared" si="252"/>
        <v>21.546186825610111</v>
      </c>
      <c r="FW85" s="79">
        <f t="shared" si="252"/>
        <v>21.35641208322274</v>
      </c>
      <c r="FX85" s="79">
        <f t="shared" si="252"/>
        <v>21.169353994698056</v>
      </c>
      <c r="FY85" s="79">
        <f t="shared" si="252"/>
        <v>20.984975672959301</v>
      </c>
      <c r="GA85" s="79"/>
    </row>
    <row r="86" spans="1:183" s="54" customFormat="1" x14ac:dyDescent="0.25">
      <c r="B86" s="54" t="s">
        <v>20</v>
      </c>
      <c r="C86" s="54">
        <f>C70</f>
        <v>0</v>
      </c>
      <c r="D86" s="54">
        <f t="shared" ref="D86:BO86" si="253">D70</f>
        <v>0</v>
      </c>
      <c r="E86" s="54">
        <f t="shared" si="253"/>
        <v>0</v>
      </c>
      <c r="F86" s="54">
        <f t="shared" si="253"/>
        <v>0</v>
      </c>
      <c r="G86" s="54">
        <f t="shared" si="253"/>
        <v>0</v>
      </c>
      <c r="H86" s="54">
        <f t="shared" si="253"/>
        <v>0</v>
      </c>
      <c r="I86" s="54">
        <f t="shared" si="253"/>
        <v>6.2E-2</v>
      </c>
      <c r="J86" s="54">
        <f t="shared" si="253"/>
        <v>0.12345545498521412</v>
      </c>
      <c r="K86" s="54">
        <f t="shared" si="253"/>
        <v>0.20457665556569676</v>
      </c>
      <c r="L86" s="54">
        <f t="shared" si="253"/>
        <v>0.31165664033193385</v>
      </c>
      <c r="M86" s="54">
        <f t="shared" si="253"/>
        <v>0.45300222022336689</v>
      </c>
      <c r="N86" s="54">
        <f t="shared" si="253"/>
        <v>0.63957838568005843</v>
      </c>
      <c r="O86" s="54">
        <f t="shared" si="253"/>
        <v>0.88585892408289135</v>
      </c>
      <c r="P86" s="75">
        <f t="shared" si="253"/>
        <v>1.2109492347746307</v>
      </c>
      <c r="Q86" s="54">
        <f t="shared" si="253"/>
        <v>1.2616203642134087</v>
      </c>
      <c r="R86" s="54">
        <f t="shared" si="253"/>
        <v>1.3285062550725959</v>
      </c>
      <c r="S86" s="54">
        <f t="shared" si="253"/>
        <v>1.4167956310067229</v>
      </c>
      <c r="T86" s="54">
        <f t="shared" si="253"/>
        <v>1.5333376072397704</v>
      </c>
      <c r="U86" s="54">
        <f t="shared" si="253"/>
        <v>1.6871730158673937</v>
      </c>
      <c r="V86" s="54">
        <f t="shared" si="253"/>
        <v>1.8902357552558557</v>
      </c>
      <c r="W86" s="75">
        <f t="shared" si="253"/>
        <v>2.1582785712486263</v>
      </c>
      <c r="X86" s="54">
        <f t="shared" si="253"/>
        <v>2.648419997096128</v>
      </c>
      <c r="Y86" s="54">
        <f t="shared" si="253"/>
        <v>3.1154577996819306</v>
      </c>
      <c r="Z86" s="54">
        <f t="shared" si="253"/>
        <v>3.7319476990951905</v>
      </c>
      <c r="AA86" s="54">
        <f t="shared" si="253"/>
        <v>4.5457143663206931</v>
      </c>
      <c r="AB86" s="54">
        <f t="shared" si="253"/>
        <v>5.6198863670583572</v>
      </c>
      <c r="AC86" s="54">
        <f t="shared" si="253"/>
        <v>7.0377934080320736</v>
      </c>
      <c r="AD86" s="75">
        <f t="shared" si="253"/>
        <v>8.9094307021173798</v>
      </c>
      <c r="AE86" s="54">
        <f t="shared" si="253"/>
        <v>9.7622114376065277</v>
      </c>
      <c r="AF86" s="54">
        <f t="shared" si="253"/>
        <v>10.849055841629553</v>
      </c>
      <c r="AG86" s="54">
        <f t="shared" si="253"/>
        <v>12.244822984211725</v>
      </c>
      <c r="AH86" s="54">
        <f t="shared" si="253"/>
        <v>14.048297143473956</v>
      </c>
      <c r="AI86" s="54">
        <f t="shared" si="253"/>
        <v>16.389822231404587</v>
      </c>
      <c r="AJ86" s="170">
        <f t="shared" si="253"/>
        <v>19.441363309640455</v>
      </c>
      <c r="AK86" s="75">
        <f t="shared" si="253"/>
        <v>23.429760098766561</v>
      </c>
      <c r="AL86" s="54">
        <f t="shared" si="253"/>
        <v>25.211040789487754</v>
      </c>
      <c r="AM86" s="54">
        <f t="shared" si="253"/>
        <v>27.05109763066703</v>
      </c>
      <c r="AN86" s="54">
        <f t="shared" si="253"/>
        <v>28.965660213837197</v>
      </c>
      <c r="AO86" s="54">
        <f t="shared" si="253"/>
        <v>30.972296428408775</v>
      </c>
      <c r="AP86" s="54">
        <f t="shared" si="253"/>
        <v>33.094161685163705</v>
      </c>
      <c r="AQ86" s="170">
        <f t="shared" si="253"/>
        <v>35.361761776758343</v>
      </c>
      <c r="AR86" s="75">
        <f t="shared" si="253"/>
        <v>37.176399525014403</v>
      </c>
      <c r="AS86" s="54">
        <f t="shared" si="253"/>
        <v>38.288026653207019</v>
      </c>
      <c r="AT86" s="54">
        <f t="shared" si="253"/>
        <v>39.504610080651318</v>
      </c>
      <c r="AU86" s="54">
        <f t="shared" si="253"/>
        <v>40.812500483637351</v>
      </c>
      <c r="AV86" s="54">
        <f t="shared" si="253"/>
        <v>42.196930422175484</v>
      </c>
      <c r="AW86" s="54">
        <f t="shared" si="253"/>
        <v>43.637914133041207</v>
      </c>
      <c r="AX86" s="170">
        <f t="shared" si="253"/>
        <v>45.108587373584719</v>
      </c>
      <c r="AY86" s="75">
        <f t="shared" si="253"/>
        <v>46.573020122459731</v>
      </c>
      <c r="AZ86" s="54">
        <f t="shared" si="253"/>
        <v>47.865809783054971</v>
      </c>
      <c r="BA86" s="54">
        <f t="shared" si="253"/>
        <v>49.144726596022217</v>
      </c>
      <c r="BB86" s="54">
        <f t="shared" si="253"/>
        <v>50.41763251169192</v>
      </c>
      <c r="BC86" s="54">
        <f t="shared" si="253"/>
        <v>51.68701121787543</v>
      </c>
      <c r="BD86" s="54">
        <f t="shared" si="253"/>
        <v>52.951936740504259</v>
      </c>
      <c r="BE86" s="170">
        <f t="shared" si="253"/>
        <v>54.206941377019518</v>
      </c>
      <c r="BF86" s="75">
        <f t="shared" si="253"/>
        <v>55.440525703401271</v>
      </c>
      <c r="BG86" s="54">
        <f t="shared" si="253"/>
        <v>56.524773459299915</v>
      </c>
      <c r="BH86" s="54">
        <f t="shared" si="253"/>
        <v>57.631830708896594</v>
      </c>
      <c r="BI86" s="54">
        <f t="shared" si="253"/>
        <v>58.752384475526362</v>
      </c>
      <c r="BJ86" s="54">
        <f t="shared" si="253"/>
        <v>59.878602285101053</v>
      </c>
      <c r="BK86" s="54">
        <f t="shared" si="253"/>
        <v>61.00373021474816</v>
      </c>
      <c r="BL86" s="170">
        <f t="shared" si="253"/>
        <v>62.12206846863856</v>
      </c>
      <c r="BM86" s="75">
        <f t="shared" si="253"/>
        <v>63.228935154830772</v>
      </c>
      <c r="BN86" s="54">
        <f t="shared" si="253"/>
        <v>64.320614915628568</v>
      </c>
      <c r="BO86" s="54">
        <f t="shared" si="253"/>
        <v>65.396221595482629</v>
      </c>
      <c r="BP86" s="54">
        <f t="shared" ref="BP86:EA86" si="254">BP70</f>
        <v>66.456182492378389</v>
      </c>
      <c r="BQ86" s="54">
        <f t="shared" si="254"/>
        <v>67.499847189810239</v>
      </c>
      <c r="BR86" s="54">
        <f t="shared" si="254"/>
        <v>68.526019139806692</v>
      </c>
      <c r="BS86" s="54">
        <f t="shared" si="254"/>
        <v>69.533431186598335</v>
      </c>
      <c r="BT86" s="75">
        <f t="shared" si="254"/>
        <v>70.521339593318174</v>
      </c>
      <c r="BU86" s="54">
        <f t="shared" si="254"/>
        <v>71.490273676450158</v>
      </c>
      <c r="BV86" s="54">
        <f t="shared" si="254"/>
        <v>72.456181436013182</v>
      </c>
      <c r="BW86" s="54">
        <f t="shared" si="254"/>
        <v>73.416409609830524</v>
      </c>
      <c r="BX86" s="54">
        <f t="shared" si="254"/>
        <v>74.368800457966074</v>
      </c>
      <c r="BY86" s="54">
        <f t="shared" si="254"/>
        <v>75.311620461617935</v>
      </c>
      <c r="BZ86" s="54">
        <f t="shared" si="254"/>
        <v>76.243518390423574</v>
      </c>
      <c r="CA86" s="75">
        <f t="shared" si="254"/>
        <v>77.16355605779242</v>
      </c>
      <c r="CB86" s="54">
        <f t="shared" si="254"/>
        <v>78.071333770186754</v>
      </c>
      <c r="CC86" s="54">
        <f t="shared" si="254"/>
        <v>78.967488809359423</v>
      </c>
      <c r="CD86" s="54">
        <f t="shared" si="254"/>
        <v>79.852222232084273</v>
      </c>
      <c r="CE86" s="54">
        <f t="shared" si="254"/>
        <v>80.725697021949529</v>
      </c>
      <c r="CF86" s="54">
        <f t="shared" si="254"/>
        <v>81.588118559513291</v>
      </c>
      <c r="CG86" s="54">
        <f t="shared" si="254"/>
        <v>82.439782354867305</v>
      </c>
      <c r="CH86" s="75">
        <f t="shared" si="254"/>
        <v>83.281088751770938</v>
      </c>
      <c r="CI86" s="54">
        <f t="shared" si="254"/>
        <v>84.112521178700121</v>
      </c>
      <c r="CJ86" s="54">
        <f t="shared" si="254"/>
        <v>84.934586763278958</v>
      </c>
      <c r="CK86" s="54">
        <f t="shared" si="254"/>
        <v>85.746835719213408</v>
      </c>
      <c r="CL86" s="54">
        <f t="shared" si="254"/>
        <v>86.54901025933512</v>
      </c>
      <c r="CM86" s="54">
        <f t="shared" si="254"/>
        <v>87.341035276580271</v>
      </c>
      <c r="CN86" s="54">
        <f t="shared" si="254"/>
        <v>88.123007669500112</v>
      </c>
      <c r="CO86" s="75">
        <f t="shared" si="254"/>
        <v>88.895179545544806</v>
      </c>
      <c r="CP86" s="54">
        <f t="shared" si="254"/>
        <v>89.657925427812074</v>
      </c>
      <c r="CQ86" s="54">
        <f t="shared" si="254"/>
        <v>90.411679574961596</v>
      </c>
      <c r="CR86" s="54">
        <f t="shared" si="254"/>
        <v>91.156445039947613</v>
      </c>
      <c r="CS86" s="54">
        <f t="shared" si="254"/>
        <v>91.892235006549498</v>
      </c>
      <c r="CT86" s="54">
        <f t="shared" si="254"/>
        <v>92.619080975845932</v>
      </c>
      <c r="CU86" s="54">
        <f t="shared" si="254"/>
        <v>93.337036608554143</v>
      </c>
      <c r="CV86" s="75">
        <f t="shared" si="254"/>
        <v>94.046178157169464</v>
      </c>
      <c r="CW86" s="54">
        <f t="shared" si="254"/>
        <v>94.746601342135094</v>
      </c>
      <c r="CX86" s="54">
        <f t="shared" si="254"/>
        <v>95.438413207085517</v>
      </c>
      <c r="CY86" s="54">
        <f t="shared" si="254"/>
        <v>96.121709127447076</v>
      </c>
      <c r="CZ86" s="54">
        <f t="shared" si="254"/>
        <v>96.79661153180723</v>
      </c>
      <c r="DA86" s="54">
        <f t="shared" si="254"/>
        <v>97.463258580142295</v>
      </c>
      <c r="DB86" s="54">
        <f t="shared" si="254"/>
        <v>98.121792080921182</v>
      </c>
      <c r="DC86" s="54">
        <f t="shared" si="254"/>
        <v>98.772345371320242</v>
      </c>
      <c r="DD86" s="75">
        <f t="shared" si="254"/>
        <v>99.41503206184899</v>
      </c>
      <c r="DE86" s="54">
        <f t="shared" si="254"/>
        <v>100.04993730037883</v>
      </c>
      <c r="DF86" s="54">
        <f t="shared" si="254"/>
        <v>100.67711404309328</v>
      </c>
      <c r="DG86" s="54">
        <f t="shared" si="254"/>
        <v>101.2966347722201</v>
      </c>
      <c r="DH86" s="54">
        <f t="shared" si="254"/>
        <v>101.90858855476695</v>
      </c>
      <c r="DI86" s="54">
        <f t="shared" si="254"/>
        <v>102.51307666078115</v>
      </c>
      <c r="DJ86" s="54">
        <f t="shared" si="254"/>
        <v>103.11020703244556</v>
      </c>
      <c r="DK86" s="75">
        <f t="shared" si="254"/>
        <v>103.70008800924013</v>
      </c>
      <c r="DL86" s="54">
        <f t="shared" si="254"/>
        <v>104.28282205804902</v>
      </c>
      <c r="DM86" s="54">
        <f t="shared" si="254"/>
        <v>104.85850086417283</v>
      </c>
      <c r="DN86" s="54">
        <f t="shared" si="254"/>
        <v>105.42721466591762</v>
      </c>
      <c r="DO86" s="54">
        <f t="shared" si="254"/>
        <v>105.98905189294499</v>
      </c>
      <c r="DP86" s="54">
        <f t="shared" si="254"/>
        <v>106.54409911140127</v>
      </c>
      <c r="DQ86" s="54">
        <f t="shared" si="254"/>
        <v>107.09244129522061</v>
      </c>
      <c r="DR86" s="54">
        <f t="shared" si="254"/>
        <v>107.63416240210853</v>
      </c>
      <c r="DS86" s="54">
        <f t="shared" si="254"/>
        <v>108.16934621677392</v>
      </c>
      <c r="DT86" s="54">
        <f t="shared" si="254"/>
        <v>108.69807742345515</v>
      </c>
      <c r="DU86" s="54">
        <f t="shared" si="254"/>
        <v>109.22044309135896</v>
      </c>
      <c r="DV86" s="54">
        <f t="shared" si="254"/>
        <v>109.73653054805459</v>
      </c>
      <c r="DW86" s="54">
        <f t="shared" si="254"/>
        <v>110.24642569987654</v>
      </c>
      <c r="DX86" s="54">
        <f t="shared" si="254"/>
        <v>110.75021194732533</v>
      </c>
      <c r="DY86" s="54">
        <f t="shared" si="254"/>
        <v>111.24796980574538</v>
      </c>
      <c r="DZ86" s="54">
        <f t="shared" si="254"/>
        <v>111.73977728837761</v>
      </c>
      <c r="EA86" s="54">
        <f t="shared" si="254"/>
        <v>112.22571101218922</v>
      </c>
      <c r="EB86" s="54">
        <f t="shared" ref="EB86:FY86" si="255">EB70</f>
        <v>112.70584782860622</v>
      </c>
      <c r="EC86" s="54">
        <f t="shared" si="255"/>
        <v>113.18026463856629</v>
      </c>
      <c r="ED86" s="54">
        <f t="shared" si="255"/>
        <v>113.64903811422535</v>
      </c>
      <c r="EE86" s="54">
        <f t="shared" si="255"/>
        <v>114.11224438423139</v>
      </c>
      <c r="EF86" s="54">
        <f t="shared" si="255"/>
        <v>114.56995874453004</v>
      </c>
      <c r="EG86" s="54">
        <f t="shared" si="255"/>
        <v>115.02225545793479</v>
      </c>
      <c r="EH86" s="54">
        <f t="shared" si="255"/>
        <v>115.46920769408653</v>
      </c>
      <c r="EI86" s="54">
        <f t="shared" si="255"/>
        <v>115.91088762512902</v>
      </c>
      <c r="EJ86" s="54">
        <f t="shared" si="255"/>
        <v>116.34736632044036</v>
      </c>
      <c r="EK86" s="54">
        <f t="shared" si="255"/>
        <v>116.77871377696869</v>
      </c>
      <c r="EL86" s="54">
        <f t="shared" si="255"/>
        <v>117.20499903897563</v>
      </c>
      <c r="EM86" s="54">
        <f t="shared" si="255"/>
        <v>117.62629035575031</v>
      </c>
      <c r="EN86" s="54">
        <f t="shared" si="255"/>
        <v>118.04265532466192</v>
      </c>
      <c r="EO86" s="54">
        <f t="shared" si="255"/>
        <v>118.45416096978931</v>
      </c>
      <c r="EP86" s="54">
        <f t="shared" si="255"/>
        <v>118.86087371457513</v>
      </c>
      <c r="EQ86" s="54">
        <f t="shared" si="255"/>
        <v>119.26285921641218</v>
      </c>
      <c r="ER86" s="54">
        <f t="shared" si="255"/>
        <v>119.66018225775599</v>
      </c>
      <c r="ES86" s="54">
        <f t="shared" si="255"/>
        <v>120.0529067011106</v>
      </c>
      <c r="ET86" s="54">
        <f t="shared" si="255"/>
        <v>120.4410955033789</v>
      </c>
      <c r="EU86" s="54">
        <f t="shared" si="255"/>
        <v>120.82481077336742</v>
      </c>
      <c r="EV86" s="54">
        <f t="shared" si="255"/>
        <v>121.20411384570824</v>
      </c>
      <c r="EW86" s="54">
        <f t="shared" si="255"/>
        <v>121.57906533746183</v>
      </c>
      <c r="EX86" s="54">
        <f t="shared" si="255"/>
        <v>121.9497251539039</v>
      </c>
      <c r="EY86" s="54">
        <f t="shared" si="255"/>
        <v>122.31615249144512</v>
      </c>
      <c r="EZ86" s="54">
        <f t="shared" si="255"/>
        <v>122.67840583601706</v>
      </c>
      <c r="FA86" s="54">
        <f t="shared" si="255"/>
        <v>123.03654295756979</v>
      </c>
      <c r="FB86" s="54">
        <f t="shared" si="255"/>
        <v>123.3906209027742</v>
      </c>
      <c r="FC86" s="54">
        <f t="shared" si="255"/>
        <v>123.74069598844332</v>
      </c>
      <c r="FD86" s="54">
        <f t="shared" si="255"/>
        <v>124.08682379775831</v>
      </c>
      <c r="FE86" s="54">
        <f t="shared" si="255"/>
        <v>124.42905918071608</v>
      </c>
      <c r="FF86" s="54">
        <f t="shared" si="255"/>
        <v>124.76745626877252</v>
      </c>
      <c r="FG86" s="54">
        <f t="shared" si="255"/>
        <v>125.10206849624936</v>
      </c>
      <c r="FH86" s="54">
        <f t="shared" si="255"/>
        <v>125.43294862158152</v>
      </c>
      <c r="FI86" s="54">
        <f t="shared" si="255"/>
        <v>125.76014874313307</v>
      </c>
      <c r="FJ86" s="54">
        <f t="shared" si="255"/>
        <v>126.08372030690659</v>
      </c>
      <c r="FK86" s="54">
        <f t="shared" si="255"/>
        <v>126.40371410674021</v>
      </c>
      <c r="FL86" s="54">
        <f t="shared" si="255"/>
        <v>126.72018028107792</v>
      </c>
      <c r="FM86" s="54">
        <f t="shared" si="255"/>
        <v>127.0331683135893</v>
      </c>
      <c r="FN86" s="54">
        <f t="shared" si="255"/>
        <v>127.3427270376598</v>
      </c>
      <c r="FO86" s="54">
        <f t="shared" si="255"/>
        <v>127.64890464403224</v>
      </c>
      <c r="FP86" s="54">
        <f t="shared" si="255"/>
        <v>127.95174869033056</v>
      </c>
      <c r="FQ86" s="54">
        <f t="shared" si="255"/>
        <v>128.25130611099968</v>
      </c>
      <c r="FR86" s="54">
        <f t="shared" si="255"/>
        <v>128.54762322647312</v>
      </c>
      <c r="FS86" s="54">
        <f t="shared" si="255"/>
        <v>128.84074575116125</v>
      </c>
      <c r="FT86" s="54">
        <f t="shared" si="255"/>
        <v>129.13071880098923</v>
      </c>
      <c r="FU86" s="54">
        <f t="shared" si="255"/>
        <v>129.41758689995251</v>
      </c>
      <c r="FV86" s="54">
        <f t="shared" si="255"/>
        <v>129.70139398569449</v>
      </c>
      <c r="FW86" s="54">
        <f t="shared" si="255"/>
        <v>129.98218341449098</v>
      </c>
      <c r="FX86" s="54">
        <f t="shared" si="255"/>
        <v>130.25999796621096</v>
      </c>
      <c r="FY86" s="54">
        <f t="shared" si="255"/>
        <v>130.53487984980808</v>
      </c>
    </row>
    <row r="87" spans="1:183" s="212" customFormat="1" x14ac:dyDescent="0.25">
      <c r="B87" s="212" t="s">
        <v>175</v>
      </c>
      <c r="G87" s="213">
        <f>(G86-F86)*1000</f>
        <v>0</v>
      </c>
      <c r="H87" s="213">
        <f>(H86-G86)*1000</f>
        <v>0</v>
      </c>
      <c r="I87" s="213">
        <f>(I86-H86)*1000</f>
        <v>62</v>
      </c>
      <c r="J87" s="213">
        <f>(J86-I86)*1000</f>
        <v>61.455454985214125</v>
      </c>
      <c r="K87" s="213">
        <f t="shared" ref="K87:BV87" si="256">(K86-J86)*1000</f>
        <v>81.121200580482636</v>
      </c>
      <c r="L87" s="213">
        <f t="shared" si="256"/>
        <v>107.07998476623709</v>
      </c>
      <c r="M87" s="213">
        <f t="shared" si="256"/>
        <v>141.34557989143303</v>
      </c>
      <c r="N87" s="213">
        <f t="shared" si="256"/>
        <v>186.57616545669154</v>
      </c>
      <c r="O87" s="213">
        <f t="shared" si="256"/>
        <v>246.28053840283292</v>
      </c>
      <c r="P87" s="213">
        <f t="shared" si="256"/>
        <v>325.09031069173932</v>
      </c>
      <c r="Q87" s="213">
        <f t="shared" si="256"/>
        <v>50.671129438778053</v>
      </c>
      <c r="R87" s="213">
        <f t="shared" si="256"/>
        <v>66.885890859187171</v>
      </c>
      <c r="S87" s="213">
        <f t="shared" si="256"/>
        <v>88.289375934127008</v>
      </c>
      <c r="T87" s="213">
        <f t="shared" si="256"/>
        <v>116.54197623304752</v>
      </c>
      <c r="U87" s="213">
        <f t="shared" si="256"/>
        <v>153.83540862762322</v>
      </c>
      <c r="V87" s="213">
        <f t="shared" si="256"/>
        <v>203.06273938846209</v>
      </c>
      <c r="W87" s="213">
        <f t="shared" si="256"/>
        <v>268.04281599277056</v>
      </c>
      <c r="X87" s="213">
        <f t="shared" si="256"/>
        <v>490.14142584750164</v>
      </c>
      <c r="Y87" s="213">
        <f t="shared" si="256"/>
        <v>467.03780258580264</v>
      </c>
      <c r="Z87" s="213">
        <f t="shared" si="256"/>
        <v>616.48989941325999</v>
      </c>
      <c r="AA87" s="213">
        <f t="shared" si="256"/>
        <v>813.7666672255026</v>
      </c>
      <c r="AB87" s="213">
        <f t="shared" si="256"/>
        <v>1074.1720007376641</v>
      </c>
      <c r="AC87" s="213">
        <f t="shared" si="256"/>
        <v>1417.9070409737164</v>
      </c>
      <c r="AD87" s="213">
        <f t="shared" si="256"/>
        <v>1871.6372940853062</v>
      </c>
      <c r="AE87" s="213">
        <f t="shared" si="256"/>
        <v>852.7807354891479</v>
      </c>
      <c r="AF87" s="213">
        <f t="shared" si="256"/>
        <v>1086.8444040230258</v>
      </c>
      <c r="AG87" s="213">
        <f t="shared" si="256"/>
        <v>1395.7671425821711</v>
      </c>
      <c r="AH87" s="213">
        <f t="shared" si="256"/>
        <v>1803.4741592622315</v>
      </c>
      <c r="AI87" s="213">
        <f t="shared" si="256"/>
        <v>2341.5250879306304</v>
      </c>
      <c r="AJ87" s="213">
        <f t="shared" si="256"/>
        <v>3051.5410782358676</v>
      </c>
      <c r="AK87" s="213">
        <f t="shared" si="256"/>
        <v>3988.3967891261063</v>
      </c>
      <c r="AL87" s="213">
        <f t="shared" si="256"/>
        <v>1781.280690721193</v>
      </c>
      <c r="AM87" s="213">
        <f t="shared" si="256"/>
        <v>1840.056841179276</v>
      </c>
      <c r="AN87" s="213">
        <f t="shared" si="256"/>
        <v>1914.5625831701664</v>
      </c>
      <c r="AO87" s="213">
        <f t="shared" si="256"/>
        <v>2006.6362145715786</v>
      </c>
      <c r="AP87" s="213">
        <f t="shared" si="256"/>
        <v>2121.8652567549298</v>
      </c>
      <c r="AQ87" s="213">
        <f t="shared" si="256"/>
        <v>2267.6000915946374</v>
      </c>
      <c r="AR87" s="213">
        <f t="shared" si="256"/>
        <v>1814.6377482560611</v>
      </c>
      <c r="AS87" s="213">
        <f t="shared" si="256"/>
        <v>1111.6271281926161</v>
      </c>
      <c r="AT87" s="213">
        <f t="shared" si="256"/>
        <v>1216.5834274442986</v>
      </c>
      <c r="AU87" s="213">
        <f t="shared" si="256"/>
        <v>1307.8904029860325</v>
      </c>
      <c r="AV87" s="213">
        <f t="shared" si="256"/>
        <v>1384.4299385381332</v>
      </c>
      <c r="AW87" s="213">
        <f t="shared" si="256"/>
        <v>1440.983710865723</v>
      </c>
      <c r="AX87" s="213">
        <f t="shared" si="256"/>
        <v>1470.6732405435118</v>
      </c>
      <c r="AY87" s="214">
        <f t="shared" si="256"/>
        <v>1464.4327488750123</v>
      </c>
      <c r="AZ87" s="213">
        <f t="shared" si="256"/>
        <v>1292.7896605952399</v>
      </c>
      <c r="BA87" s="213">
        <f t="shared" si="256"/>
        <v>1278.9168129672462</v>
      </c>
      <c r="BB87" s="213">
        <f t="shared" si="256"/>
        <v>1272.9059156697033</v>
      </c>
      <c r="BC87" s="213">
        <f t="shared" si="256"/>
        <v>1269.3787061835096</v>
      </c>
      <c r="BD87" s="213">
        <f t="shared" si="256"/>
        <v>1264.925522628829</v>
      </c>
      <c r="BE87" s="215">
        <f t="shared" si="256"/>
        <v>1255.0046365152596</v>
      </c>
      <c r="BF87" s="214">
        <f t="shared" si="256"/>
        <v>1233.5843263817524</v>
      </c>
      <c r="BG87" s="213">
        <f t="shared" si="256"/>
        <v>1084.2477558986445</v>
      </c>
      <c r="BH87" s="213">
        <f t="shared" si="256"/>
        <v>1107.0572495966785</v>
      </c>
      <c r="BI87" s="213">
        <f t="shared" si="256"/>
        <v>1120.5537666297687</v>
      </c>
      <c r="BJ87" s="213">
        <f t="shared" si="256"/>
        <v>1126.2178095746904</v>
      </c>
      <c r="BK87" s="213">
        <f t="shared" si="256"/>
        <v>1125.1279296471068</v>
      </c>
      <c r="BL87" s="215">
        <f t="shared" si="256"/>
        <v>1118.3382538903998</v>
      </c>
      <c r="BM87" s="214">
        <f t="shared" si="256"/>
        <v>1106.8666861922125</v>
      </c>
      <c r="BN87" s="213">
        <f t="shared" si="256"/>
        <v>1091.6797607977956</v>
      </c>
      <c r="BO87" s="213">
        <f t="shared" si="256"/>
        <v>1075.6066798540614</v>
      </c>
      <c r="BP87" s="213">
        <f t="shared" si="256"/>
        <v>1059.9608968957596</v>
      </c>
      <c r="BQ87" s="213">
        <f t="shared" si="256"/>
        <v>1043.6646974318505</v>
      </c>
      <c r="BR87" s="213">
        <f t="shared" si="256"/>
        <v>1026.1719499964529</v>
      </c>
      <c r="BS87" s="213">
        <f t="shared" si="256"/>
        <v>1007.412046791643</v>
      </c>
      <c r="BT87" s="214">
        <f t="shared" si="256"/>
        <v>987.90840671983915</v>
      </c>
      <c r="BU87" s="213">
        <f t="shared" si="256"/>
        <v>968.93408313198393</v>
      </c>
      <c r="BV87" s="213">
        <f t="shared" si="256"/>
        <v>965.90775956302366</v>
      </c>
      <c r="BW87" s="213">
        <f t="shared" ref="BW87:EH87" si="257">(BW86-BV86)*1000</f>
        <v>960.22817381734171</v>
      </c>
      <c r="BX87" s="213">
        <f t="shared" si="257"/>
        <v>952.39084813555053</v>
      </c>
      <c r="BY87" s="213">
        <f t="shared" si="257"/>
        <v>942.82000365186036</v>
      </c>
      <c r="BZ87" s="213">
        <f t="shared" si="257"/>
        <v>931.89792880563971</v>
      </c>
      <c r="CA87" s="214">
        <f t="shared" si="257"/>
        <v>920.03766736884529</v>
      </c>
      <c r="CB87" s="213">
        <f t="shared" si="257"/>
        <v>907.77771239433491</v>
      </c>
      <c r="CC87" s="213">
        <f t="shared" si="257"/>
        <v>896.15503917266892</v>
      </c>
      <c r="CD87" s="213">
        <f t="shared" si="257"/>
        <v>884.73342272484956</v>
      </c>
      <c r="CE87" s="213">
        <f t="shared" si="257"/>
        <v>873.47478986525573</v>
      </c>
      <c r="CF87" s="213">
        <f t="shared" si="257"/>
        <v>862.42153756376183</v>
      </c>
      <c r="CG87" s="213">
        <f t="shared" si="257"/>
        <v>851.66379535401404</v>
      </c>
      <c r="CH87" s="214">
        <f t="shared" si="257"/>
        <v>841.30639690363296</v>
      </c>
      <c r="CI87" s="213">
        <f t="shared" si="257"/>
        <v>831.43242692918307</v>
      </c>
      <c r="CJ87" s="213">
        <f t="shared" si="257"/>
        <v>822.06558457883716</v>
      </c>
      <c r="CK87" s="213">
        <f t="shared" si="257"/>
        <v>812.24895593445012</v>
      </c>
      <c r="CL87" s="213">
        <f t="shared" si="257"/>
        <v>802.17454012171174</v>
      </c>
      <c r="CM87" s="213">
        <f t="shared" si="257"/>
        <v>792.02501724515173</v>
      </c>
      <c r="CN87" s="213">
        <f t="shared" si="257"/>
        <v>781.97239291984033</v>
      </c>
      <c r="CO87" s="214">
        <f t="shared" si="257"/>
        <v>772.17187604469473</v>
      </c>
      <c r="CP87" s="213">
        <f t="shared" si="257"/>
        <v>762.74588226726792</v>
      </c>
      <c r="CQ87" s="213">
        <f t="shared" si="257"/>
        <v>753.75414714952171</v>
      </c>
      <c r="CR87" s="213">
        <f t="shared" si="257"/>
        <v>744.76546498601692</v>
      </c>
      <c r="CS87" s="213">
        <f t="shared" si="257"/>
        <v>735.78996660188523</v>
      </c>
      <c r="CT87" s="213">
        <f t="shared" si="257"/>
        <v>726.84596929643419</v>
      </c>
      <c r="CU87" s="213">
        <f t="shared" si="257"/>
        <v>717.95563270821106</v>
      </c>
      <c r="CV87" s="214">
        <f t="shared" si="257"/>
        <v>709.14154861532097</v>
      </c>
      <c r="CW87" s="213">
        <f t="shared" si="257"/>
        <v>700.42318496562928</v>
      </c>
      <c r="CX87" s="213">
        <f t="shared" si="257"/>
        <v>691.81186495042368</v>
      </c>
      <c r="CY87" s="213">
        <f t="shared" si="257"/>
        <v>683.29592036155873</v>
      </c>
      <c r="CZ87" s="213">
        <f t="shared" si="257"/>
        <v>674.9024043601537</v>
      </c>
      <c r="DA87" s="213">
        <f t="shared" si="257"/>
        <v>666.64704833506505</v>
      </c>
      <c r="DB87" s="213">
        <f t="shared" si="257"/>
        <v>658.53350077888706</v>
      </c>
      <c r="DC87" s="213">
        <f t="shared" si="257"/>
        <v>650.55329039905985</v>
      </c>
      <c r="DD87" s="214">
        <f t="shared" si="257"/>
        <v>642.68669052874827</v>
      </c>
      <c r="DE87" s="213">
        <f t="shared" si="257"/>
        <v>634.90523852983927</v>
      </c>
      <c r="DF87" s="213">
        <f t="shared" si="257"/>
        <v>627.17674271445389</v>
      </c>
      <c r="DG87" s="213">
        <f t="shared" si="257"/>
        <v>619.52072912681899</v>
      </c>
      <c r="DH87" s="213">
        <f t="shared" si="257"/>
        <v>611.9537825468484</v>
      </c>
      <c r="DI87" s="213">
        <f t="shared" si="257"/>
        <v>604.48810601420178</v>
      </c>
      <c r="DJ87" s="213">
        <f t="shared" si="257"/>
        <v>597.13037166440586</v>
      </c>
      <c r="DK87" s="214">
        <f t="shared" si="257"/>
        <v>589.88097679457496</v>
      </c>
      <c r="DL87" s="213">
        <f t="shared" si="257"/>
        <v>582.73404880888791</v>
      </c>
      <c r="DM87" s="213">
        <f t="shared" si="257"/>
        <v>575.67880612380407</v>
      </c>
      <c r="DN87" s="213">
        <f t="shared" si="257"/>
        <v>568.71380174479214</v>
      </c>
      <c r="DO87" s="213">
        <f t="shared" si="257"/>
        <v>561.83722702736816</v>
      </c>
      <c r="DP87" s="213">
        <f t="shared" si="257"/>
        <v>555.04721845628069</v>
      </c>
      <c r="DQ87" s="213">
        <f t="shared" si="257"/>
        <v>548.34218381934363</v>
      </c>
      <c r="DR87" s="213">
        <f t="shared" si="257"/>
        <v>541.72110688791975</v>
      </c>
      <c r="DS87" s="213">
        <f t="shared" si="257"/>
        <v>535.18381466538756</v>
      </c>
      <c r="DT87" s="213">
        <f t="shared" si="257"/>
        <v>528.73120668122908</v>
      </c>
      <c r="DU87" s="213">
        <f t="shared" si="257"/>
        <v>522.36566790381289</v>
      </c>
      <c r="DV87" s="213">
        <f t="shared" si="257"/>
        <v>516.0874566956295</v>
      </c>
      <c r="DW87" s="213">
        <f t="shared" si="257"/>
        <v>509.89515182195078</v>
      </c>
      <c r="DX87" s="213">
        <f t="shared" si="257"/>
        <v>503.78624744878664</v>
      </c>
      <c r="DY87" s="213">
        <f t="shared" si="257"/>
        <v>497.7578584200586</v>
      </c>
      <c r="DZ87" s="213">
        <f t="shared" si="257"/>
        <v>491.8074826322254</v>
      </c>
      <c r="EA87" s="213">
        <f t="shared" si="257"/>
        <v>485.93372381161259</v>
      </c>
      <c r="EB87" s="213">
        <f t="shared" si="257"/>
        <v>480.13681641700146</v>
      </c>
      <c r="EC87" s="213">
        <f t="shared" si="257"/>
        <v>474.41680996006141</v>
      </c>
      <c r="ED87" s="213">
        <f t="shared" si="257"/>
        <v>468.77347565906291</v>
      </c>
      <c r="EE87" s="213">
        <f t="shared" si="257"/>
        <v>463.2062700060402</v>
      </c>
      <c r="EF87" s="213">
        <f t="shared" si="257"/>
        <v>457.71436029865242</v>
      </c>
      <c r="EG87" s="213">
        <f t="shared" si="257"/>
        <v>452.29671340474908</v>
      </c>
      <c r="EH87" s="213">
        <f t="shared" si="257"/>
        <v>446.95223615174484</v>
      </c>
      <c r="EI87" s="213">
        <f t="shared" ref="EI87:FY87" si="258">(EI86-EH86)*1000</f>
        <v>441.67993104248637</v>
      </c>
      <c r="EJ87" s="213">
        <f t="shared" si="258"/>
        <v>436.47869531133665</v>
      </c>
      <c r="EK87" s="213">
        <f t="shared" si="258"/>
        <v>431.34745652832862</v>
      </c>
      <c r="EL87" s="213">
        <f t="shared" si="258"/>
        <v>426.28526200694239</v>
      </c>
      <c r="EM87" s="213">
        <f t="shared" si="258"/>
        <v>421.29131677468479</v>
      </c>
      <c r="EN87" s="213">
        <f t="shared" si="258"/>
        <v>416.36496891160846</v>
      </c>
      <c r="EO87" s="213">
        <f t="shared" si="258"/>
        <v>411.50564512739152</v>
      </c>
      <c r="EP87" s="213">
        <f t="shared" si="258"/>
        <v>406.7127447858212</v>
      </c>
      <c r="EQ87" s="213">
        <f t="shared" si="258"/>
        <v>401.9855018370464</v>
      </c>
      <c r="ER87" s="213">
        <f t="shared" si="258"/>
        <v>397.32304134381025</v>
      </c>
      <c r="ES87" s="213">
        <f t="shared" si="258"/>
        <v>392.72444335460932</v>
      </c>
      <c r="ET87" s="213">
        <f t="shared" si="258"/>
        <v>388.18880226830288</v>
      </c>
      <c r="EU87" s="213">
        <f t="shared" si="258"/>
        <v>383.7152699885138</v>
      </c>
      <c r="EV87" s="213">
        <f t="shared" si="258"/>
        <v>379.30307234081795</v>
      </c>
      <c r="EW87" s="213">
        <f t="shared" si="258"/>
        <v>374.95149175359188</v>
      </c>
      <c r="EX87" s="213">
        <f t="shared" si="258"/>
        <v>370.65981644207113</v>
      </c>
      <c r="EY87" s="213">
        <f t="shared" si="258"/>
        <v>366.42733754122503</v>
      </c>
      <c r="EZ87" s="213">
        <f t="shared" si="258"/>
        <v>362.25334457193981</v>
      </c>
      <c r="FA87" s="213">
        <f t="shared" si="258"/>
        <v>358.13712155272981</v>
      </c>
      <c r="FB87" s="213">
        <f t="shared" si="258"/>
        <v>354.07794520440916</v>
      </c>
      <c r="FC87" s="213">
        <f t="shared" si="258"/>
        <v>350.07508566911838</v>
      </c>
      <c r="FD87" s="213">
        <f t="shared" si="258"/>
        <v>346.12780931499287</v>
      </c>
      <c r="FE87" s="213">
        <f t="shared" si="258"/>
        <v>342.23538295776734</v>
      </c>
      <c r="FF87" s="213">
        <f t="shared" si="258"/>
        <v>338.39708805643909</v>
      </c>
      <c r="FG87" s="213">
        <f t="shared" si="258"/>
        <v>334.61222747683905</v>
      </c>
      <c r="FH87" s="213">
        <f t="shared" si="258"/>
        <v>330.8801253321576</v>
      </c>
      <c r="FI87" s="213">
        <f t="shared" si="258"/>
        <v>327.20012155155587</v>
      </c>
      <c r="FJ87" s="213">
        <f t="shared" si="258"/>
        <v>323.57156377351259</v>
      </c>
      <c r="FK87" s="213">
        <f t="shared" si="258"/>
        <v>319.9937998336253</v>
      </c>
      <c r="FL87" s="213">
        <f t="shared" si="258"/>
        <v>316.4661743377053</v>
      </c>
      <c r="FM87" s="213">
        <f t="shared" si="258"/>
        <v>312.98803251138452</v>
      </c>
      <c r="FN87" s="213">
        <f t="shared" si="258"/>
        <v>309.55872407049867</v>
      </c>
      <c r="FO87" s="213">
        <f t="shared" si="258"/>
        <v>306.17760637244373</v>
      </c>
      <c r="FP87" s="213">
        <f t="shared" si="258"/>
        <v>302.8440462983184</v>
      </c>
      <c r="FQ87" s="213">
        <f t="shared" si="258"/>
        <v>299.55742066911739</v>
      </c>
      <c r="FR87" s="213">
        <f t="shared" si="258"/>
        <v>296.31711547344253</v>
      </c>
      <c r="FS87" s="213">
        <f t="shared" si="258"/>
        <v>293.12252468812972</v>
      </c>
      <c r="FT87" s="213">
        <f t="shared" si="258"/>
        <v>289.973049827978</v>
      </c>
      <c r="FU87" s="213">
        <f t="shared" si="258"/>
        <v>286.86809896328214</v>
      </c>
      <c r="FV87" s="213">
        <f t="shared" si="258"/>
        <v>283.80708574198366</v>
      </c>
      <c r="FW87" s="213">
        <f t="shared" si="258"/>
        <v>280.78942879648139</v>
      </c>
      <c r="FX87" s="213">
        <f t="shared" si="258"/>
        <v>277.81455171998459</v>
      </c>
      <c r="FY87" s="213">
        <f t="shared" si="258"/>
        <v>274.88188359711785</v>
      </c>
    </row>
    <row r="88" spans="1:183" s="118" customFormat="1" x14ac:dyDescent="0.25">
      <c r="A88" s="118" t="s">
        <v>140</v>
      </c>
      <c r="B88" s="118" t="s">
        <v>118</v>
      </c>
      <c r="I88" s="119"/>
      <c r="J88" s="120">
        <f t="shared" ref="J88:BU88" si="259">(J86-G86)/(G83-D83)</f>
        <v>0.1004836945084374</v>
      </c>
      <c r="K88" s="120">
        <f t="shared" si="259"/>
        <v>0.12614424837443974</v>
      </c>
      <c r="L88" s="120">
        <f t="shared" si="259"/>
        <v>0.11662202269599904</v>
      </c>
      <c r="M88" s="120">
        <f t="shared" si="259"/>
        <v>0.12809488600731145</v>
      </c>
      <c r="N88" s="120">
        <f t="shared" si="259"/>
        <v>0.13838166435253935</v>
      </c>
      <c r="O88" s="120">
        <f t="shared" si="259"/>
        <v>0.14732130041853522</v>
      </c>
      <c r="P88" s="120">
        <f t="shared" si="259"/>
        <v>0.14726550012841561</v>
      </c>
      <c r="Q88" s="120">
        <f t="shared" si="259"/>
        <v>9.1534187850565427E-2</v>
      </c>
      <c r="R88" s="120">
        <f t="shared" si="259"/>
        <v>4.9334778974251065E-2</v>
      </c>
      <c r="S88" s="120">
        <f t="shared" si="259"/>
        <v>1.737773598644456E-2</v>
      </c>
      <c r="T88" s="120">
        <f t="shared" si="259"/>
        <v>1.7376848521430007E-2</v>
      </c>
      <c r="U88" s="120">
        <f t="shared" si="259"/>
        <v>1.7377145144153328E-2</v>
      </c>
      <c r="V88" s="120">
        <f t="shared" si="259"/>
        <v>1.73781039593057E-2</v>
      </c>
      <c r="W88" s="120">
        <f t="shared" si="259"/>
        <v>1.7378830404866062E-2</v>
      </c>
      <c r="X88" s="120">
        <f t="shared" si="259"/>
        <v>2.0251461162477807E-2</v>
      </c>
      <c r="Y88" s="120">
        <f t="shared" si="259"/>
        <v>1.9555668431992485E-2</v>
      </c>
      <c r="Z88" s="120">
        <f t="shared" si="259"/>
        <v>1.9028530498848572E-2</v>
      </c>
      <c r="AA88" s="120">
        <f t="shared" si="259"/>
        <v>2.5967145998499759E-2</v>
      </c>
      <c r="AB88" s="120">
        <f t="shared" si="259"/>
        <v>4.191307298671948E-2</v>
      </c>
      <c r="AC88" s="120">
        <f t="shared" si="259"/>
        <v>7.949933228144393E-2</v>
      </c>
      <c r="AD88" s="120">
        <f t="shared" si="259"/>
        <v>8.2186282758891338E-2</v>
      </c>
      <c r="AE88" s="120">
        <f t="shared" si="259"/>
        <v>6.0669248694641895E-2</v>
      </c>
      <c r="AF88" s="120">
        <f t="shared" si="259"/>
        <v>4.3163469284279672E-2</v>
      </c>
      <c r="AG88" s="120">
        <f t="shared" si="259"/>
        <v>2.9079337805239063E-2</v>
      </c>
      <c r="AH88" s="120">
        <f t="shared" si="259"/>
        <v>3.763238571625975E-2</v>
      </c>
      <c r="AI88" s="120">
        <f t="shared" si="259"/>
        <v>5.2655079243501213E-2</v>
      </c>
      <c r="AJ88" s="120">
        <f t="shared" si="259"/>
        <v>8.3090803449499998E-2</v>
      </c>
      <c r="AK88" s="120">
        <f t="shared" si="259"/>
        <v>0.10381663943120831</v>
      </c>
      <c r="AL88" s="120">
        <f t="shared" si="259"/>
        <v>9.239091421490768E-2</v>
      </c>
      <c r="AM88" s="120">
        <f t="shared" si="259"/>
        <v>7.4724833752493169E-2</v>
      </c>
      <c r="AN88" s="120">
        <f t="shared" si="259"/>
        <v>5.0400136394787111E-2</v>
      </c>
      <c r="AO88" s="120">
        <f t="shared" si="259"/>
        <v>5.693439071825241E-2</v>
      </c>
      <c r="AP88" s="120">
        <f t="shared" si="259"/>
        <v>6.5720108154057502E-2</v>
      </c>
      <c r="AQ88" s="120">
        <f t="shared" si="259"/>
        <v>7.8776754740496974E-2</v>
      </c>
      <c r="AR88" s="120">
        <f t="shared" si="259"/>
        <v>7.1677225462115579E-2</v>
      </c>
      <c r="AS88" s="120">
        <f t="shared" si="259"/>
        <v>5.7005515570814125E-2</v>
      </c>
      <c r="AT88" s="120">
        <f t="shared" si="259"/>
        <v>4.3781731239469913E-2</v>
      </c>
      <c r="AU88" s="120">
        <f t="shared" si="259"/>
        <v>3.7592843308353559E-2</v>
      </c>
      <c r="AV88" s="120">
        <f t="shared" si="259"/>
        <v>4.1392595134134111E-2</v>
      </c>
      <c r="AW88" s="120">
        <f t="shared" si="259"/>
        <v>4.514482798878678E-2</v>
      </c>
      <c r="AX88" s="120">
        <f t="shared" si="259"/>
        <v>4.8386764593093975E-2</v>
      </c>
      <c r="AY88" s="120">
        <f t="shared" si="259"/>
        <v>4.8939224502057857E-2</v>
      </c>
      <c r="AZ88" s="120">
        <f t="shared" si="259"/>
        <v>4.6967498151888817E-2</v>
      </c>
      <c r="BA88" s="120">
        <f t="shared" si="259"/>
        <v>4.4700784868356234E-2</v>
      </c>
      <c r="BB88" s="120">
        <f t="shared" si="259"/>
        <v>4.2765725085847368E-2</v>
      </c>
      <c r="BC88" s="120">
        <f t="shared" si="259"/>
        <v>4.4504541062006978E-2</v>
      </c>
      <c r="BD88" s="120">
        <f t="shared" si="259"/>
        <v>4.6295199589916902E-2</v>
      </c>
      <c r="BE88" s="120">
        <f t="shared" si="259"/>
        <v>4.7812459794998499E-2</v>
      </c>
      <c r="BF88" s="120">
        <f t="shared" si="259"/>
        <v>4.700715129918568E-2</v>
      </c>
      <c r="BG88" s="120">
        <f t="shared" si="259"/>
        <v>4.4633451996046868E-2</v>
      </c>
      <c r="BH88" s="120">
        <f t="shared" si="259"/>
        <v>4.2887016705754809E-2</v>
      </c>
      <c r="BI88" s="120">
        <f t="shared" si="259"/>
        <v>4.1771199300423584E-2</v>
      </c>
      <c r="BJ88" s="120">
        <f t="shared" si="259"/>
        <v>4.2823177575171706E-2</v>
      </c>
      <c r="BK88" s="120">
        <f t="shared" si="259"/>
        <v>4.3600012113520943E-2</v>
      </c>
      <c r="BL88" s="175">
        <f t="shared" si="259"/>
        <v>4.4082113759711876E-2</v>
      </c>
      <c r="BM88" s="149">
        <f t="shared" si="259"/>
        <v>4.4242992038306686E-2</v>
      </c>
      <c r="BN88" s="120">
        <f t="shared" si="259"/>
        <v>4.4292768290760155E-2</v>
      </c>
      <c r="BO88" s="120">
        <f t="shared" si="259"/>
        <v>4.4302144259945109E-2</v>
      </c>
      <c r="BP88" s="120">
        <f t="shared" si="259"/>
        <v>4.4332380848651758E-2</v>
      </c>
      <c r="BQ88" s="120">
        <f t="shared" si="259"/>
        <v>4.440033625842927E-2</v>
      </c>
      <c r="BR88" s="120">
        <f t="shared" si="259"/>
        <v>4.4297357779161155E-2</v>
      </c>
      <c r="BS88" s="120">
        <f t="shared" si="259"/>
        <v>4.4002371715609299E-2</v>
      </c>
      <c r="BT88" s="149">
        <f t="shared" si="259"/>
        <v>4.3533708153571112E-2</v>
      </c>
      <c r="BU88" s="120">
        <f t="shared" si="259"/>
        <v>4.3114873776758225E-2</v>
      </c>
      <c r="BV88" s="120">
        <f t="shared" ref="BV88:EG88" si="260">(BV86-BS86)/(BS83-BP83)</f>
        <v>4.2987719380328061E-2</v>
      </c>
      <c r="BW88" s="120">
        <f t="shared" si="260"/>
        <v>4.3118981085661354E-2</v>
      </c>
      <c r="BX88" s="120">
        <f t="shared" si="260"/>
        <v>4.3457615632647981E-2</v>
      </c>
      <c r="BY88" s="120">
        <f t="shared" si="260"/>
        <v>4.3667249914808574E-2</v>
      </c>
      <c r="BZ88" s="120">
        <f t="shared" si="260"/>
        <v>4.3753444830593596E-2</v>
      </c>
      <c r="CA88" s="149">
        <f t="shared" si="260"/>
        <v>4.3730941844918429E-2</v>
      </c>
      <c r="CB88" s="120">
        <f t="shared" si="260"/>
        <v>4.3676048865438181E-2</v>
      </c>
      <c r="CC88" s="120">
        <f t="shared" si="260"/>
        <v>4.3614518217856467E-2</v>
      </c>
      <c r="CD88" s="120">
        <f t="shared" si="260"/>
        <v>4.355800205131613E-2</v>
      </c>
      <c r="CE88" s="120">
        <f t="shared" si="260"/>
        <v>4.3508456566184614E-2</v>
      </c>
      <c r="CF88" s="120">
        <f t="shared" si="260"/>
        <v>4.3451235849442452E-2</v>
      </c>
      <c r="CG88" s="120">
        <f t="shared" si="260"/>
        <v>4.3395807453792512E-2</v>
      </c>
      <c r="CH88" s="149">
        <f t="shared" si="260"/>
        <v>4.3354699253720624E-2</v>
      </c>
      <c r="CI88" s="120">
        <f t="shared" si="260"/>
        <v>4.3341679537151907E-2</v>
      </c>
      <c r="CJ88" s="120">
        <f t="shared" si="260"/>
        <v>4.3353582546489813E-2</v>
      </c>
      <c r="CK88" s="120">
        <f t="shared" si="260"/>
        <v>4.3368480582390921E-2</v>
      </c>
      <c r="CL88" s="120">
        <f t="shared" si="260"/>
        <v>4.3366048229290667E-2</v>
      </c>
      <c r="CM88" s="120">
        <f t="shared" si="260"/>
        <v>4.3329715129262071E-2</v>
      </c>
      <c r="CN88" s="120">
        <f t="shared" si="260"/>
        <v>4.3274571465343858E-2</v>
      </c>
      <c r="CO88" s="149">
        <f t="shared" si="260"/>
        <v>4.3217034223461355E-2</v>
      </c>
      <c r="CP88" s="120">
        <f t="shared" si="260"/>
        <v>4.3173197922255761E-2</v>
      </c>
      <c r="CQ88" s="120">
        <f t="shared" si="260"/>
        <v>4.3147354890613984E-2</v>
      </c>
      <c r="CR88" s="120">
        <f t="shared" si="260"/>
        <v>4.3132752192354101E-2</v>
      </c>
      <c r="CS88" s="120">
        <f t="shared" si="260"/>
        <v>4.3120332358752192E-2</v>
      </c>
      <c r="CT88" s="120">
        <f t="shared" si="260"/>
        <v>4.3100350361341022E-2</v>
      </c>
      <c r="CU88" s="120">
        <f t="shared" si="260"/>
        <v>4.3074156672761307E-2</v>
      </c>
      <c r="CV88" s="149">
        <f t="shared" si="260"/>
        <v>4.3043688752245277E-2</v>
      </c>
      <c r="CW88" s="120">
        <f t="shared" si="260"/>
        <v>4.3011073350191699E-2</v>
      </c>
      <c r="CX88" s="120">
        <f t="shared" si="260"/>
        <v>4.297641578789578E-2</v>
      </c>
      <c r="CY88" s="120">
        <f t="shared" si="260"/>
        <v>4.2939660314850837E-2</v>
      </c>
      <c r="CZ88" s="120">
        <f t="shared" si="260"/>
        <v>4.2901491438220724E-2</v>
      </c>
      <c r="DA88" s="120">
        <f t="shared" si="260"/>
        <v>4.2863292243024598E-2</v>
      </c>
      <c r="DB88" s="120">
        <f t="shared" si="260"/>
        <v>4.282733186148252E-2</v>
      </c>
      <c r="DC88" s="120">
        <f t="shared" si="260"/>
        <v>4.2794515732874891E-2</v>
      </c>
      <c r="DD88" s="149">
        <f t="shared" si="260"/>
        <v>4.276422282084133E-2</v>
      </c>
      <c r="DE88" s="120">
        <f t="shared" si="260"/>
        <v>4.2734291890381165E-2</v>
      </c>
      <c r="DF88" s="120">
        <f t="shared" si="260"/>
        <v>4.2702294380400914E-2</v>
      </c>
      <c r="DG88" s="120">
        <f t="shared" si="260"/>
        <v>4.2667007990399353E-2</v>
      </c>
      <c r="DH88" s="120">
        <f t="shared" si="260"/>
        <v>4.2628641070907122E-2</v>
      </c>
      <c r="DI88" s="120">
        <f t="shared" si="260"/>
        <v>4.2588852850876331E-2</v>
      </c>
      <c r="DJ88" s="120">
        <f t="shared" si="260"/>
        <v>4.254894851163378E-2</v>
      </c>
      <c r="DK88" s="149">
        <f t="shared" si="260"/>
        <v>4.2509645797912866E-2</v>
      </c>
      <c r="DL88" s="120">
        <f t="shared" si="260"/>
        <v>4.2470909141611807E-2</v>
      </c>
      <c r="DM88" s="120">
        <f t="shared" si="260"/>
        <v>4.2432334400575311E-2</v>
      </c>
      <c r="DN88" s="120">
        <f t="shared" si="260"/>
        <v>4.2393506908262539E-2</v>
      </c>
      <c r="DO88" s="120">
        <f t="shared" si="260"/>
        <v>4.2354138593374099E-2</v>
      </c>
      <c r="DP88" s="120">
        <f t="shared" si="260"/>
        <v>4.2314179152926186E-2</v>
      </c>
      <c r="DQ88" s="120">
        <f t="shared" si="260"/>
        <v>4.2273514864811665E-2</v>
      </c>
      <c r="DR88" s="120">
        <f t="shared" si="260"/>
        <v>4.2232022087180895E-2</v>
      </c>
      <c r="DS88" s="120">
        <f t="shared" si="260"/>
        <v>4.2189623546470482E-2</v>
      </c>
      <c r="DT88" s="120">
        <f t="shared" si="260"/>
        <v>4.2146403417106806E-2</v>
      </c>
      <c r="DU88" s="120">
        <f t="shared" si="260"/>
        <v>4.2102600005508098E-2</v>
      </c>
      <c r="DV88" s="120">
        <f t="shared" si="260"/>
        <v>4.2058487439231608E-2</v>
      </c>
      <c r="DW88" s="120">
        <f t="shared" si="260"/>
        <v>4.2014253258961659E-2</v>
      </c>
      <c r="DX88" s="120">
        <f t="shared" si="260"/>
        <v>4.1969877482398589E-2</v>
      </c>
      <c r="DY88" s="120">
        <f t="shared" si="260"/>
        <v>4.1925196215505424E-2</v>
      </c>
      <c r="DZ88" s="120">
        <f t="shared" si="260"/>
        <v>4.1879994969379337E-2</v>
      </c>
      <c r="EA88" s="120">
        <f t="shared" si="260"/>
        <v>4.18341219879644E-2</v>
      </c>
      <c r="EB88" s="120">
        <f t="shared" si="260"/>
        <v>4.1787543088447843E-2</v>
      </c>
      <c r="EC88" s="120">
        <f t="shared" si="260"/>
        <v>4.1740319717862344E-2</v>
      </c>
      <c r="ED88" s="120">
        <f t="shared" si="260"/>
        <v>4.1692556917178623E-2</v>
      </c>
      <c r="EE88" s="120">
        <f t="shared" si="260"/>
        <v>4.1644329187554625E-2</v>
      </c>
      <c r="EF88" s="120">
        <f t="shared" si="260"/>
        <v>4.1595676350727029E-2</v>
      </c>
      <c r="EG88" s="120">
        <f t="shared" si="260"/>
        <v>4.1546609022238716E-2</v>
      </c>
      <c r="EH88" s="120">
        <f t="shared" ref="EH88:FY88" si="261">(EH86-EE86)/(EE83-EB83)</f>
        <v>4.1497124321747562E-2</v>
      </c>
      <c r="EI88" s="120">
        <f t="shared" si="261"/>
        <v>4.1447211450677229E-2</v>
      </c>
      <c r="EJ88" s="120">
        <f t="shared" si="261"/>
        <v>4.1396851246403882E-2</v>
      </c>
      <c r="EK88" s="120">
        <f t="shared" si="261"/>
        <v>4.1346018324267139E-2</v>
      </c>
      <c r="EL88" s="120">
        <f t="shared" si="261"/>
        <v>4.1294684014899288E-2</v>
      </c>
      <c r="EM88" s="120">
        <f t="shared" si="261"/>
        <v>4.1242831624952257E-2</v>
      </c>
      <c r="EN88" s="120">
        <f t="shared" si="261"/>
        <v>4.1190464766119386E-2</v>
      </c>
      <c r="EO88" s="120">
        <f t="shared" si="261"/>
        <v>4.1137607245273863E-2</v>
      </c>
      <c r="EP88" s="120">
        <f t="shared" si="261"/>
        <v>4.10842919707241E-2</v>
      </c>
      <c r="EQ88" s="120">
        <f t="shared" si="261"/>
        <v>4.1030546208138119E-2</v>
      </c>
      <c r="ER88" s="120">
        <f t="shared" si="261"/>
        <v>4.0976382131531298E-2</v>
      </c>
      <c r="ES88" s="120">
        <f t="shared" si="261"/>
        <v>4.0921795446696496E-2</v>
      </c>
      <c r="ET88" s="120">
        <f t="shared" si="261"/>
        <v>4.0866773920233808E-2</v>
      </c>
      <c r="EU88" s="120">
        <f t="shared" si="261"/>
        <v>4.0811305760134593E-2</v>
      </c>
      <c r="EV88" s="120">
        <f t="shared" si="261"/>
        <v>4.0755385474665937E-2</v>
      </c>
      <c r="EW88" s="120">
        <f t="shared" si="261"/>
        <v>4.0699014935826894E-2</v>
      </c>
      <c r="EX88" s="120">
        <f t="shared" si="261"/>
        <v>4.0642201155647179E-2</v>
      </c>
      <c r="EY88" s="120">
        <f t="shared" si="261"/>
        <v>4.0584953356906976E-2</v>
      </c>
      <c r="EZ88" s="120">
        <f t="shared" si="261"/>
        <v>4.0527280615152525E-2</v>
      </c>
      <c r="FA88" s="120">
        <f t="shared" si="261"/>
        <v>4.0469191514470246E-2</v>
      </c>
      <c r="FB88" s="120">
        <f t="shared" si="261"/>
        <v>4.0410693574804792E-2</v>
      </c>
      <c r="FC88" s="120">
        <f t="shared" si="261"/>
        <v>4.0351792662640634E-2</v>
      </c>
      <c r="FD88" s="120">
        <f t="shared" si="261"/>
        <v>4.029249246218905E-2</v>
      </c>
      <c r="FE88" s="120">
        <f t="shared" si="261"/>
        <v>4.0232794704474252E-2</v>
      </c>
      <c r="FF88" s="120">
        <f t="shared" si="261"/>
        <v>4.0172700329876181E-2</v>
      </c>
      <c r="FG88" s="120">
        <f t="shared" si="261"/>
        <v>4.0112211039910542E-2</v>
      </c>
      <c r="FH88" s="120">
        <f t="shared" si="261"/>
        <v>4.0051330658455085E-2</v>
      </c>
      <c r="FI88" s="120">
        <f t="shared" si="261"/>
        <v>3.9990065337038284E-2</v>
      </c>
      <c r="FJ88" s="120">
        <f t="shared" si="261"/>
        <v>3.992842280241353E-2</v>
      </c>
      <c r="FK88" s="120">
        <f t="shared" si="261"/>
        <v>3.9866411094952779E-2</v>
      </c>
      <c r="FL88" s="120">
        <f t="shared" si="261"/>
        <v>3.9804037510620692E-2</v>
      </c>
      <c r="FM88" s="120">
        <f t="shared" si="261"/>
        <v>3.9741308190627662E-2</v>
      </c>
      <c r="FN88" s="120">
        <f t="shared" si="261"/>
        <v>3.9678228340750771E-2</v>
      </c>
      <c r="FO88" s="120">
        <f t="shared" si="261"/>
        <v>3.9614802824807366E-2</v>
      </c>
      <c r="FP88" s="120">
        <f t="shared" si="261"/>
        <v>3.9551036650882165E-2</v>
      </c>
      <c r="FQ88" s="120">
        <f t="shared" si="261"/>
        <v>3.9486935261172973E-2</v>
      </c>
      <c r="FR88" s="120">
        <f t="shared" si="261"/>
        <v>3.9422504612662827E-2</v>
      </c>
      <c r="FS88" s="120">
        <f t="shared" si="261"/>
        <v>3.9357751144034302E-2</v>
      </c>
      <c r="FT88" s="120">
        <f t="shared" si="261"/>
        <v>3.9292681694853455E-2</v>
      </c>
      <c r="FU88" s="120">
        <f t="shared" si="261"/>
        <v>3.9227303389772115E-2</v>
      </c>
      <c r="FV88" s="120">
        <f t="shared" si="261"/>
        <v>3.9161623499656448E-2</v>
      </c>
      <c r="FW88" s="120">
        <f t="shared" si="261"/>
        <v>3.9095649265215374E-2</v>
      </c>
      <c r="FX88" s="120">
        <f t="shared" si="261"/>
        <v>3.9029387767177792E-2</v>
      </c>
      <c r="FY88" s="120">
        <f t="shared" si="261"/>
        <v>3.8962845897532745E-2</v>
      </c>
      <c r="GA88" s="118" t="s">
        <v>140</v>
      </c>
    </row>
    <row r="89" spans="1:183" s="191" customFormat="1" x14ac:dyDescent="0.25">
      <c r="A89" s="191" t="s">
        <v>192</v>
      </c>
      <c r="I89" s="192">
        <f>I17</f>
        <v>0.4</v>
      </c>
      <c r="J89" s="192">
        <f t="shared" ref="J89:BU89" si="262">J17</f>
        <v>0.66815186090433198</v>
      </c>
      <c r="K89" s="192">
        <f t="shared" si="262"/>
        <v>1.0221123172980504</v>
      </c>
      <c r="L89" s="192">
        <f t="shared" si="262"/>
        <v>1.4893401197377587</v>
      </c>
      <c r="M89" s="192">
        <f t="shared" si="262"/>
        <v>2.1060808189581737</v>
      </c>
      <c r="N89" s="192">
        <f t="shared" si="262"/>
        <v>2.9201785419291215</v>
      </c>
      <c r="O89" s="192">
        <f t="shared" si="262"/>
        <v>3.9947875362507723</v>
      </c>
      <c r="P89" s="192">
        <f t="shared" si="262"/>
        <v>5.4132714087553513</v>
      </c>
      <c r="Q89" s="192">
        <f t="shared" si="262"/>
        <v>7.2856701204613961</v>
      </c>
      <c r="R89" s="192">
        <f t="shared" si="262"/>
        <v>9.7572364199133759</v>
      </c>
      <c r="S89" s="192">
        <f t="shared" si="262"/>
        <v>13.019703935189989</v>
      </c>
      <c r="T89" s="192">
        <f t="shared" si="262"/>
        <v>17.326161055355119</v>
      </c>
      <c r="U89" s="192">
        <f t="shared" si="262"/>
        <v>23.010684453973091</v>
      </c>
      <c r="V89" s="192">
        <f t="shared" si="262"/>
        <v>30.514255340148814</v>
      </c>
      <c r="W89" s="192">
        <f t="shared" si="262"/>
        <v>40.418968909900769</v>
      </c>
      <c r="X89" s="192">
        <f t="shared" si="262"/>
        <v>43.003872481202428</v>
      </c>
      <c r="Y89" s="192">
        <f t="shared" si="262"/>
        <v>46.305070145958922</v>
      </c>
      <c r="Z89" s="192">
        <f t="shared" si="262"/>
        <v>50.551542412448029</v>
      </c>
      <c r="AA89" s="192">
        <f t="shared" si="262"/>
        <v>56.045375340284984</v>
      </c>
      <c r="AB89" s="192">
        <f t="shared" si="262"/>
        <v>63.18503160228547</v>
      </c>
      <c r="AC89" s="192">
        <f t="shared" si="262"/>
        <v>72.495977984811731</v>
      </c>
      <c r="AD89" s="192">
        <f t="shared" si="262"/>
        <v>84.670956744167015</v>
      </c>
      <c r="AE89" s="192">
        <f t="shared" si="262"/>
        <v>91.530279892585511</v>
      </c>
      <c r="AF89" s="192">
        <f t="shared" si="262"/>
        <v>98.565946189925128</v>
      </c>
      <c r="AG89" s="192">
        <f t="shared" si="262"/>
        <v>105.91622558055529</v>
      </c>
      <c r="AH89" s="192">
        <f t="shared" si="262"/>
        <v>113.65942868003022</v>
      </c>
      <c r="AI89" s="192">
        <f t="shared" si="262"/>
        <v>121.89878023481954</v>
      </c>
      <c r="AJ89" s="192">
        <f t="shared" si="262"/>
        <v>130.77028703838059</v>
      </c>
      <c r="AK89" s="192">
        <f t="shared" si="262"/>
        <v>140.45305171196617</v>
      </c>
      <c r="AL89" s="192">
        <f t="shared" si="262"/>
        <v>146.44172823996806</v>
      </c>
      <c r="AM89" s="192">
        <f t="shared" si="262"/>
        <v>152.95427428525912</v>
      </c>
      <c r="AN89" s="192">
        <f t="shared" si="262"/>
        <v>159.92933600066692</v>
      </c>
      <c r="AO89" s="192">
        <f t="shared" si="262"/>
        <v>167.30062555336525</v>
      </c>
      <c r="AP89" s="192">
        <f t="shared" si="262"/>
        <v>174.97834892997986</v>
      </c>
      <c r="AQ89" s="192">
        <f t="shared" si="262"/>
        <v>182.84173689279032</v>
      </c>
      <c r="AR89" s="192">
        <f t="shared" si="262"/>
        <v>190.72919922024099</v>
      </c>
      <c r="AS89" s="192">
        <f t="shared" si="262"/>
        <v>197.78400231743208</v>
      </c>
      <c r="AT89" s="192">
        <f t="shared" si="262"/>
        <v>204.84893350668023</v>
      </c>
      <c r="AU89" s="192">
        <f t="shared" si="262"/>
        <v>211.95076181789324</v>
      </c>
      <c r="AV89" s="192">
        <f t="shared" si="262"/>
        <v>219.09017430897364</v>
      </c>
      <c r="AW89" s="192">
        <f t="shared" si="262"/>
        <v>226.24744452687059</v>
      </c>
      <c r="AX89" s="192">
        <f t="shared" si="262"/>
        <v>233.37572577475379</v>
      </c>
      <c r="AY89" s="192">
        <f t="shared" si="262"/>
        <v>240.39222320484606</v>
      </c>
      <c r="AZ89" s="192">
        <f t="shared" si="262"/>
        <v>246.5507260750303</v>
      </c>
      <c r="BA89" s="192">
        <f t="shared" si="262"/>
        <v>252.80378225241628</v>
      </c>
      <c r="BB89" s="192">
        <f t="shared" si="262"/>
        <v>259.11211423547564</v>
      </c>
      <c r="BC89" s="192">
        <f t="shared" si="262"/>
        <v>265.43968245759896</v>
      </c>
      <c r="BD89" s="192">
        <f t="shared" si="262"/>
        <v>271.75327481441082</v>
      </c>
      <c r="BE89" s="192">
        <f t="shared" si="262"/>
        <v>278.02159435683774</v>
      </c>
      <c r="BF89" s="192">
        <f t="shared" si="262"/>
        <v>284.21404015258787</v>
      </c>
      <c r="BG89" s="192">
        <f t="shared" si="262"/>
        <v>290.29908665511869</v>
      </c>
      <c r="BH89" s="192">
        <f t="shared" si="262"/>
        <v>296.32414143927036</v>
      </c>
      <c r="BI89" s="192">
        <f t="shared" si="262"/>
        <v>302.28406774206599</v>
      </c>
      <c r="BJ89" s="192">
        <f t="shared" si="262"/>
        <v>308.16976473832256</v>
      </c>
      <c r="BK89" s="192">
        <f t="shared" si="262"/>
        <v>313.97039133370782</v>
      </c>
      <c r="BL89" s="192">
        <f t="shared" si="262"/>
        <v>319.67559764060678</v>
      </c>
      <c r="BM89" s="192">
        <f t="shared" si="262"/>
        <v>325.2783618367489</v>
      </c>
      <c r="BN89" s="192">
        <f t="shared" si="262"/>
        <v>330.77856447482236</v>
      </c>
      <c r="BO89" s="192">
        <f t="shared" si="262"/>
        <v>336.25023448917818</v>
      </c>
      <c r="BP89" s="192">
        <f t="shared" si="262"/>
        <v>341.68098354519122</v>
      </c>
      <c r="BQ89" s="192">
        <f t="shared" si="262"/>
        <v>347.05995301511962</v>
      </c>
      <c r="BR89" s="192">
        <f t="shared" si="262"/>
        <v>352.37787920359767</v>
      </c>
      <c r="BS89" s="192">
        <f t="shared" si="262"/>
        <v>357.62730003635932</v>
      </c>
      <c r="BT89" s="192">
        <f t="shared" si="262"/>
        <v>362.80315954281338</v>
      </c>
      <c r="BU89" s="192">
        <f t="shared" si="262"/>
        <v>367.90398765689616</v>
      </c>
      <c r="BV89" s="192">
        <f t="shared" ref="BV89:EG89" si="263">BV17</f>
        <v>372.94606273626403</v>
      </c>
      <c r="BW89" s="192">
        <f t="shared" si="263"/>
        <v>377.92840871467814</v>
      </c>
      <c r="BX89" s="192">
        <f t="shared" si="263"/>
        <v>382.85024087164913</v>
      </c>
      <c r="BY89" s="192">
        <f t="shared" si="263"/>
        <v>387.71129311466734</v>
      </c>
      <c r="BZ89" s="192">
        <f t="shared" si="263"/>
        <v>392.51201558605266</v>
      </c>
      <c r="CA89" s="192">
        <f t="shared" si="263"/>
        <v>397.25366748378161</v>
      </c>
      <c r="CB89" s="192">
        <f t="shared" si="263"/>
        <v>401.93830606529929</v>
      </c>
      <c r="CC89" s="192">
        <f t="shared" si="263"/>
        <v>406.56867814395684</v>
      </c>
      <c r="CD89" s="192">
        <f t="shared" si="263"/>
        <v>411.14277369153206</v>
      </c>
      <c r="CE89" s="192">
        <f t="shared" si="263"/>
        <v>415.65947660401974</v>
      </c>
      <c r="CF89" s="192">
        <f t="shared" si="263"/>
        <v>420.11858557264213</v>
      </c>
      <c r="CG89" s="192">
        <f t="shared" si="263"/>
        <v>424.520796319444</v>
      </c>
      <c r="CH89" s="192">
        <f t="shared" si="263"/>
        <v>428.86762972124876</v>
      </c>
      <c r="CI89" s="192">
        <f t="shared" si="263"/>
        <v>433.16125516635742</v>
      </c>
      <c r="CJ89" s="192">
        <f t="shared" si="263"/>
        <v>437.40414150325381</v>
      </c>
      <c r="CK89" s="192">
        <f t="shared" si="263"/>
        <v>441.59599446550169</v>
      </c>
      <c r="CL89" s="192">
        <f t="shared" si="263"/>
        <v>445.73670996863956</v>
      </c>
      <c r="CM89" s="192">
        <f t="shared" si="263"/>
        <v>449.82640754717261</v>
      </c>
      <c r="CN89" s="192">
        <f t="shared" si="263"/>
        <v>453.86544136403012</v>
      </c>
      <c r="CO89" s="192">
        <f t="shared" si="263"/>
        <v>457.8543898675473</v>
      </c>
      <c r="CP89" s="192">
        <f t="shared" si="263"/>
        <v>461.79401600295881</v>
      </c>
      <c r="CQ89" s="192">
        <f t="shared" si="263"/>
        <v>465.68518039385708</v>
      </c>
      <c r="CR89" s="192">
        <f t="shared" si="263"/>
        <v>469.52835009165034</v>
      </c>
      <c r="CS89" s="192">
        <f t="shared" si="263"/>
        <v>473.32413068218733</v>
      </c>
      <c r="CT89" s="192">
        <f t="shared" si="263"/>
        <v>477.07321739283429</v>
      </c>
      <c r="CU89" s="192">
        <f t="shared" si="263"/>
        <v>480.77633960255883</v>
      </c>
      <c r="CV89" s="192">
        <f t="shared" si="263"/>
        <v>484.43420281988671</v>
      </c>
      <c r="CW89" s="192">
        <f t="shared" si="263"/>
        <v>488.04743233489899</v>
      </c>
      <c r="CX89" s="192">
        <f t="shared" si="263"/>
        <v>491.61652538639771</v>
      </c>
      <c r="CY89" s="192">
        <f t="shared" si="263"/>
        <v>495.14182144028331</v>
      </c>
      <c r="CZ89" s="192">
        <f t="shared" si="263"/>
        <v>498.62377292963271</v>
      </c>
      <c r="DA89" s="192">
        <f t="shared" si="263"/>
        <v>502.06292275574299</v>
      </c>
      <c r="DB89" s="192">
        <f t="shared" si="263"/>
        <v>505.45987424222909</v>
      </c>
      <c r="DC89" s="192">
        <f t="shared" si="263"/>
        <v>508.81525553180023</v>
      </c>
      <c r="DD89" s="192">
        <f t="shared" si="263"/>
        <v>512.12968108814255</v>
      </c>
      <c r="DE89" s="192">
        <f t="shared" si="263"/>
        <v>515.40371519046096</v>
      </c>
      <c r="DF89" s="192">
        <f t="shared" si="263"/>
        <v>518.63784584977122</v>
      </c>
      <c r="DG89" s="192">
        <f t="shared" si="263"/>
        <v>521.83256884859395</v>
      </c>
      <c r="DH89" s="192">
        <f t="shared" si="263"/>
        <v>524.98838369699899</v>
      </c>
      <c r="DI89" s="192">
        <f t="shared" si="263"/>
        <v>528.10579000585471</v>
      </c>
      <c r="DJ89" s="192">
        <f t="shared" si="263"/>
        <v>531.18528457795924</v>
      </c>
      <c r="DK89" s="192">
        <f t="shared" si="263"/>
        <v>534.22735941194799</v>
      </c>
      <c r="DL89" s="192">
        <f t="shared" si="263"/>
        <v>537.23250099929112</v>
      </c>
      <c r="DM89" s="192">
        <f t="shared" si="263"/>
        <v>540.20119175535478</v>
      </c>
      <c r="DN89" s="192">
        <f t="shared" si="263"/>
        <v>543.13392411141172</v>
      </c>
      <c r="DO89" s="192">
        <f t="shared" si="263"/>
        <v>546.03119010380385</v>
      </c>
      <c r="DP89" s="192">
        <f t="shared" si="263"/>
        <v>548.89347333490036</v>
      </c>
      <c r="DQ89" s="192">
        <f t="shared" si="263"/>
        <v>551.72124402929433</v>
      </c>
      <c r="DR89" s="192">
        <f t="shared" si="263"/>
        <v>554.5149576953371</v>
      </c>
      <c r="DS89" s="192">
        <f t="shared" si="263"/>
        <v>557.27505763206693</v>
      </c>
      <c r="DT89" s="192">
        <f t="shared" si="263"/>
        <v>560.00198105405195</v>
      </c>
      <c r="DU89" s="192">
        <f t="shared" si="263"/>
        <v>562.6961678762591</v>
      </c>
      <c r="DV89" s="192">
        <f t="shared" si="263"/>
        <v>565.35805822378632</v>
      </c>
      <c r="DW89" s="192">
        <f t="shared" si="263"/>
        <v>567.98808983864751</v>
      </c>
      <c r="DX89" s="192">
        <f t="shared" si="263"/>
        <v>570.58669576675607</v>
      </c>
      <c r="DY89" s="192">
        <f t="shared" si="263"/>
        <v>573.15430270376191</v>
      </c>
      <c r="DZ89" s="192">
        <f t="shared" si="263"/>
        <v>575.69133034378581</v>
      </c>
      <c r="EA89" s="192">
        <f t="shared" si="263"/>
        <v>578.19819194533261</v>
      </c>
      <c r="EB89" s="192">
        <f t="shared" si="263"/>
        <v>580.67529603349726</v>
      </c>
      <c r="EC89" s="192">
        <f t="shared" si="263"/>
        <v>583.12304575913197</v>
      </c>
      <c r="ED89" s="192">
        <f t="shared" si="263"/>
        <v>585.54183883546818</v>
      </c>
      <c r="EE89" s="192">
        <f t="shared" si="263"/>
        <v>587.93206787389147</v>
      </c>
      <c r="EF89" s="192">
        <f t="shared" si="263"/>
        <v>590.29412091946779</v>
      </c>
      <c r="EG89" s="192">
        <f t="shared" si="263"/>
        <v>592.62838198224881</v>
      </c>
      <c r="EH89" s="192">
        <f t="shared" ref="EH89:FY89" si="264">EH17</f>
        <v>594.93523136567978</v>
      </c>
      <c r="EI89" s="192">
        <f t="shared" si="264"/>
        <v>597.21504560569429</v>
      </c>
      <c r="EJ89" s="192">
        <f t="shared" si="264"/>
        <v>599.46819660992333</v>
      </c>
      <c r="EK89" s="192">
        <f t="shared" si="264"/>
        <v>601.69505116861455</v>
      </c>
      <c r="EL89" s="192">
        <f t="shared" si="264"/>
        <v>603.89597083704575</v>
      </c>
      <c r="EM89" s="192">
        <f t="shared" si="264"/>
        <v>606.07131212860554</v>
      </c>
      <c r="EN89" s="192">
        <f t="shared" si="264"/>
        <v>608.22142690097121</v>
      </c>
      <c r="EO89" s="192">
        <f t="shared" si="264"/>
        <v>610.34666276988196</v>
      </c>
      <c r="EP89" s="192">
        <f t="shared" si="264"/>
        <v>612.4473633581897</v>
      </c>
      <c r="EQ89" s="192">
        <f t="shared" si="264"/>
        <v>614.5238682005031</v>
      </c>
      <c r="ER89" s="192">
        <f t="shared" si="264"/>
        <v>616.57651267743654</v>
      </c>
      <c r="ES89" s="192">
        <f t="shared" si="264"/>
        <v>618.60562797685543</v>
      </c>
      <c r="ET89" s="192">
        <f t="shared" si="264"/>
        <v>620.61154108162259</v>
      </c>
      <c r="EU89" s="192">
        <f t="shared" si="264"/>
        <v>622.5945747814327</v>
      </c>
      <c r="EV89" s="192">
        <f t="shared" si="264"/>
        <v>624.5550477004092</v>
      </c>
      <c r="EW89" s="192">
        <f t="shared" si="264"/>
        <v>626.49327432484529</v>
      </c>
      <c r="EX89" s="192">
        <f t="shared" si="264"/>
        <v>628.40956501255926</v>
      </c>
      <c r="EY89" s="192">
        <f t="shared" si="264"/>
        <v>630.30422606739262</v>
      </c>
      <c r="EZ89" s="192">
        <f t="shared" si="264"/>
        <v>632.17755984221628</v>
      </c>
      <c r="FA89" s="192">
        <f t="shared" si="264"/>
        <v>634.02986483801067</v>
      </c>
      <c r="FB89" s="192">
        <f t="shared" si="264"/>
        <v>635.86143577558278</v>
      </c>
      <c r="FC89" s="192">
        <f t="shared" si="264"/>
        <v>637.67256362921592</v>
      </c>
      <c r="FD89" s="192">
        <f t="shared" si="264"/>
        <v>639.46353562682816</v>
      </c>
      <c r="FE89" s="192">
        <f t="shared" si="264"/>
        <v>641.23463523734517</v>
      </c>
      <c r="FF89" s="192">
        <f t="shared" si="264"/>
        <v>642.98614218706666</v>
      </c>
      <c r="FG89" s="192">
        <f t="shared" si="264"/>
        <v>644.71833249945882</v>
      </c>
      <c r="FH89" s="192">
        <f t="shared" si="264"/>
        <v>646.43147854968356</v>
      </c>
      <c r="FI89" s="192">
        <f t="shared" si="264"/>
        <v>648.12584912383613</v>
      </c>
      <c r="FJ89" s="192">
        <f t="shared" si="264"/>
        <v>649.80170947391287</v>
      </c>
      <c r="FK89" s="192">
        <f t="shared" si="264"/>
        <v>651.45932136335136</v>
      </c>
      <c r="FL89" s="192">
        <f t="shared" si="264"/>
        <v>653.09894310436937</v>
      </c>
      <c r="FM89" s="192">
        <f t="shared" si="264"/>
        <v>654.72082959604472</v>
      </c>
      <c r="FN89" s="192">
        <f t="shared" si="264"/>
        <v>656.32523236062138</v>
      </c>
      <c r="FO89" s="192">
        <f t="shared" si="264"/>
        <v>657.91239957752157</v>
      </c>
      <c r="FP89" s="192">
        <f t="shared" si="264"/>
        <v>659.48257611593533</v>
      </c>
      <c r="FQ89" s="192">
        <f t="shared" si="264"/>
        <v>661.03600356758466</v>
      </c>
      <c r="FR89" s="192">
        <f t="shared" si="264"/>
        <v>662.57292028139818</v>
      </c>
      <c r="FS89" s="192">
        <f t="shared" si="264"/>
        <v>664.09356140148691</v>
      </c>
      <c r="FT89" s="192">
        <f t="shared" si="264"/>
        <v>665.59815890905395</v>
      </c>
      <c r="FU89" s="192">
        <f t="shared" si="264"/>
        <v>667.0869416647339</v>
      </c>
      <c r="FV89" s="192">
        <f t="shared" si="264"/>
        <v>668.56013544892494</v>
      </c>
      <c r="FW89" s="192">
        <f t="shared" si="264"/>
        <v>670.01796299902617</v>
      </c>
      <c r="FX89" s="192">
        <f t="shared" si="264"/>
        <v>671.46064404383117</v>
      </c>
      <c r="FY89" s="192">
        <f t="shared" si="264"/>
        <v>672.88839533634086</v>
      </c>
      <c r="GA89" s="191" t="s">
        <v>192</v>
      </c>
    </row>
    <row r="91" spans="1:183" x14ac:dyDescent="0.25">
      <c r="A91" t="s">
        <v>139</v>
      </c>
      <c r="D91" s="1">
        <f t="shared" ref="D91:BO91" si="265">(D20-C20)/C20</f>
        <v>0.31999999999999995</v>
      </c>
      <c r="E91" s="1">
        <f t="shared" si="265"/>
        <v>0.32000000000000017</v>
      </c>
      <c r="F91" s="1">
        <f t="shared" si="265"/>
        <v>0.32000000000000023</v>
      </c>
      <c r="G91" s="1">
        <f t="shared" si="265"/>
        <v>0.32000000000000012</v>
      </c>
      <c r="H91" s="1">
        <f t="shared" si="265"/>
        <v>0.32</v>
      </c>
      <c r="I91" s="1">
        <f t="shared" si="265"/>
        <v>0.31999999999999978</v>
      </c>
      <c r="J91" s="1">
        <f t="shared" si="265"/>
        <v>2.5801928045245101E-2</v>
      </c>
      <c r="K91" s="1">
        <f t="shared" si="265"/>
        <v>3.0285175549502594E-2</v>
      </c>
      <c r="L91" s="1">
        <f t="shared" si="265"/>
        <v>3.596291404514252E-2</v>
      </c>
      <c r="M91" s="1">
        <f t="shared" si="265"/>
        <v>4.307086078653221E-2</v>
      </c>
      <c r="N91" s="1">
        <f t="shared" si="265"/>
        <v>5.1846857885465572E-2</v>
      </c>
      <c r="O91" s="1">
        <f t="shared" si="265"/>
        <v>6.2502873885221813E-2</v>
      </c>
      <c r="P91" s="115">
        <f t="shared" si="265"/>
        <v>7.5184800525723905E-2</v>
      </c>
      <c r="Q91" s="1">
        <f t="shared" si="265"/>
        <v>8.6739753069531092E-2</v>
      </c>
      <c r="R91" s="1">
        <f t="shared" si="265"/>
        <v>6.9444817799964517E-2</v>
      </c>
      <c r="S91" s="1">
        <f t="shared" si="265"/>
        <v>5.4247472623972705E-2</v>
      </c>
      <c r="T91" s="1">
        <f t="shared" si="265"/>
        <v>3.7721747518514058E-2</v>
      </c>
      <c r="U91" s="1">
        <f t="shared" si="265"/>
        <v>1.8543917728007495E-2</v>
      </c>
      <c r="V91" s="1">
        <f t="shared" si="265"/>
        <v>-5.1952289000956088E-3</v>
      </c>
      <c r="W91" s="115">
        <f t="shared" si="265"/>
        <v>-3.6590498434777269E-2</v>
      </c>
      <c r="X91" s="1">
        <f t="shared" si="265"/>
        <v>-1.2002154280307738E-2</v>
      </c>
      <c r="Y91" s="1">
        <f t="shared" si="265"/>
        <v>-6.2176242922346702E-3</v>
      </c>
      <c r="Z91" s="1">
        <f t="shared" si="265"/>
        <v>-4.1195386426527165E-3</v>
      </c>
      <c r="AA91" s="1">
        <f t="shared" si="265"/>
        <v>-4.4480199162151993E-3</v>
      </c>
      <c r="AB91" s="1">
        <f t="shared" si="265"/>
        <v>-8.0730585494878902E-3</v>
      </c>
      <c r="AC91" s="1">
        <f t="shared" si="265"/>
        <v>-1.6186244790525748E-2</v>
      </c>
      <c r="AD91" s="115">
        <f t="shared" si="265"/>
        <v>-3.0581325886473564E-2</v>
      </c>
      <c r="AE91" s="1">
        <f t="shared" si="265"/>
        <v>1.9985883145612372E-2</v>
      </c>
      <c r="AF91" s="1">
        <f t="shared" si="265"/>
        <v>1.1337921602224523E-2</v>
      </c>
      <c r="AG91" s="1">
        <f t="shared" si="265"/>
        <v>4.4117683064326526E-3</v>
      </c>
      <c r="AH91" s="1">
        <f t="shared" si="265"/>
        <v>-1.3826375484454689E-3</v>
      </c>
      <c r="AI91" s="1">
        <f t="shared" si="265"/>
        <v>-6.1634798672181136E-3</v>
      </c>
      <c r="AJ91" s="176">
        <f t="shared" si="265"/>
        <v>-9.9922697815696127E-3</v>
      </c>
      <c r="AK91" s="115">
        <f t="shared" si="265"/>
        <v>-1.2886899235021879E-2</v>
      </c>
      <c r="AL91" s="1">
        <f t="shared" si="265"/>
        <v>-1.4539465760030429E-2</v>
      </c>
      <c r="AM91" s="1">
        <f t="shared" si="265"/>
        <v>-1.4009992606650605E-2</v>
      </c>
      <c r="AN91" s="1">
        <f t="shared" si="265"/>
        <v>-1.4490374619657987E-2</v>
      </c>
      <c r="AO91" s="1">
        <f t="shared" si="265"/>
        <v>-1.5540116440728766E-2</v>
      </c>
      <c r="AP91" s="1">
        <f t="shared" si="265"/>
        <v>-1.6757902552163865E-2</v>
      </c>
      <c r="AQ91" s="176">
        <f t="shared" si="265"/>
        <v>-1.7601141840850411E-2</v>
      </c>
      <c r="AR91" s="115">
        <f t="shared" si="265"/>
        <v>-1.7330087750208171E-2</v>
      </c>
      <c r="AS91" s="1">
        <f t="shared" si="265"/>
        <v>-2.2717617194357637E-3</v>
      </c>
      <c r="AT91" s="1">
        <f t="shared" si="265"/>
        <v>-4.9742984096344794E-3</v>
      </c>
      <c r="AU91" s="1">
        <f t="shared" si="265"/>
        <v>-7.1670976073233712E-3</v>
      </c>
      <c r="AV91" s="1">
        <f t="shared" si="265"/>
        <v>-8.949727745953406E-3</v>
      </c>
      <c r="AW91" s="1">
        <f t="shared" si="265"/>
        <v>-1.0379979387040645E-2</v>
      </c>
      <c r="AX91" s="176">
        <f t="shared" si="265"/>
        <v>-1.1442052156931157E-2</v>
      </c>
      <c r="AY91" s="115">
        <f t="shared" si="265"/>
        <v>-1.2023099376842379E-2</v>
      </c>
      <c r="AZ91" s="1">
        <f t="shared" si="265"/>
        <v>-1.1881303787379251E-2</v>
      </c>
      <c r="BA91" s="1">
        <f t="shared" si="265"/>
        <v>-1.1676797312845572E-2</v>
      </c>
      <c r="BB91" s="1">
        <f t="shared" si="265"/>
        <v>-1.1537199417030958E-2</v>
      </c>
      <c r="BC91" s="1">
        <f t="shared" si="265"/>
        <v>-1.1371255941715595E-2</v>
      </c>
      <c r="BD91" s="1">
        <f t="shared" si="265"/>
        <v>-1.1120745428971662E-2</v>
      </c>
      <c r="BE91" s="176">
        <f t="shared" si="265"/>
        <v>-1.076333437913961E-2</v>
      </c>
      <c r="BF91" s="115">
        <f t="shared" si="265"/>
        <v>-1.031965737591917E-2</v>
      </c>
      <c r="BG91" s="1">
        <f t="shared" si="265"/>
        <v>-9.8584794301146451E-3</v>
      </c>
      <c r="BH91" s="1">
        <f t="shared" si="265"/>
        <v>-1.0511768973330475E-2</v>
      </c>
      <c r="BI91" s="1">
        <f t="shared" si="265"/>
        <v>-1.0954906112852271E-2</v>
      </c>
      <c r="BJ91" s="1">
        <f t="shared" si="265"/>
        <v>-1.1195933348889339E-2</v>
      </c>
      <c r="BK91" s="1">
        <f t="shared" si="265"/>
        <v>-1.1241936610373558E-2</v>
      </c>
      <c r="BL91" s="176">
        <f t="shared" si="265"/>
        <v>-1.1105310277862745E-2</v>
      </c>
      <c r="BM91" s="115">
        <f t="shared" si="265"/>
        <v>-1.0816293430370228E-2</v>
      </c>
      <c r="BN91" s="1">
        <f t="shared" si="265"/>
        <v>-1.0441098685003496E-2</v>
      </c>
      <c r="BO91" s="1">
        <f t="shared" si="265"/>
        <v>-1.0518403817000236E-2</v>
      </c>
      <c r="BP91" s="1">
        <f t="shared" ref="BP91:EA91" si="266">(BP20-BO20)/BO20</f>
        <v>-1.0596596446835076E-2</v>
      </c>
      <c r="BQ91" s="1">
        <f t="shared" si="266"/>
        <v>-1.0663583038883054E-2</v>
      </c>
      <c r="BR91" s="1">
        <f t="shared" si="266"/>
        <v>-1.0712598841832358E-2</v>
      </c>
      <c r="BS91" s="1">
        <f t="shared" si="266"/>
        <v>-1.0741032912303361E-2</v>
      </c>
      <c r="BT91" s="115">
        <f t="shared" si="266"/>
        <v>-1.0750381495154114E-2</v>
      </c>
      <c r="BU91" s="1">
        <f t="shared" si="266"/>
        <v>-1.0747752723943861E-2</v>
      </c>
      <c r="BV91" s="1">
        <f t="shared" si="266"/>
        <v>-1.0749553571366414E-2</v>
      </c>
      <c r="BW91" s="1">
        <f t="shared" si="266"/>
        <v>-1.0711900419183164E-2</v>
      </c>
      <c r="BX91" s="1">
        <f t="shared" si="266"/>
        <v>-1.0649340368277558E-2</v>
      </c>
      <c r="BY91" s="1">
        <f t="shared" si="266"/>
        <v>-1.0577908043963408E-2</v>
      </c>
      <c r="BZ91" s="1">
        <f t="shared" si="266"/>
        <v>-1.0514337037855244E-2</v>
      </c>
      <c r="CA91" s="115">
        <f t="shared" si="266"/>
        <v>-1.0474887269682761E-2</v>
      </c>
      <c r="CB91" s="1">
        <f t="shared" si="266"/>
        <v>-1.0472971021038098E-2</v>
      </c>
      <c r="CC91" s="1">
        <f t="shared" si="266"/>
        <v>-1.0515347714299661E-2</v>
      </c>
      <c r="CD91" s="1">
        <f t="shared" si="266"/>
        <v>-1.0531805725864717E-2</v>
      </c>
      <c r="CE91" s="1">
        <f t="shared" si="266"/>
        <v>-1.0524612629296519E-2</v>
      </c>
      <c r="CF91" s="1">
        <f t="shared" si="266"/>
        <v>-1.0498355221296026E-2</v>
      </c>
      <c r="CG91" s="1">
        <f t="shared" si="266"/>
        <v>-1.0459662480637297E-2</v>
      </c>
      <c r="CH91" s="115">
        <f t="shared" si="266"/>
        <v>-1.0416750185948379E-2</v>
      </c>
      <c r="CI91" s="1">
        <f t="shared" si="266"/>
        <v>-1.0378452537573853E-2</v>
      </c>
      <c r="CJ91" s="1">
        <f t="shared" si="266"/>
        <v>-1.035230716429489E-2</v>
      </c>
      <c r="CK91" s="1">
        <f t="shared" si="266"/>
        <v>-1.032715429152435E-2</v>
      </c>
      <c r="CL91" s="1">
        <f t="shared" si="266"/>
        <v>-1.0303631184827747E-2</v>
      </c>
      <c r="CM91" s="1">
        <f t="shared" si="266"/>
        <v>-1.0281810320382508E-2</v>
      </c>
      <c r="CN91" s="1">
        <f t="shared" si="266"/>
        <v>-1.0261152522485375E-2</v>
      </c>
      <c r="CO91" s="115">
        <f t="shared" si="266"/>
        <v>-1.0240526633838804E-2</v>
      </c>
      <c r="CP91" s="1">
        <f t="shared" si="266"/>
        <v>-1.0218271079168584E-2</v>
      </c>
      <c r="CQ91" s="1">
        <f t="shared" si="266"/>
        <v>-1.019229015823874E-2</v>
      </c>
      <c r="CR91" s="1">
        <f t="shared" si="266"/>
        <v>-1.0160133026786061E-2</v>
      </c>
      <c r="CS91" s="1">
        <f t="shared" si="266"/>
        <v>-1.0125128615497568E-2</v>
      </c>
      <c r="CT91" s="1">
        <f t="shared" si="266"/>
        <v>-1.0090065755921054E-2</v>
      </c>
      <c r="CU91" s="1">
        <f t="shared" si="266"/>
        <v>-1.0056894829814696E-2</v>
      </c>
      <c r="CV91" s="115">
        <f t="shared" si="266"/>
        <v>-1.0026472594152127E-2</v>
      </c>
      <c r="CW91" s="1">
        <f t="shared" si="266"/>
        <v>-9.9983825397805606E-3</v>
      </c>
      <c r="CX91" s="1">
        <f t="shared" si="266"/>
        <v>-9.9709137608405881E-3</v>
      </c>
      <c r="CY91" s="1">
        <f t="shared" si="266"/>
        <v>-9.9413224004874564E-3</v>
      </c>
      <c r="CZ91" s="1">
        <f t="shared" si="266"/>
        <v>-9.9097397030163681E-3</v>
      </c>
      <c r="DA91" s="1">
        <f t="shared" si="266"/>
        <v>-9.8765008271744625E-3</v>
      </c>
      <c r="DB91" s="1">
        <f t="shared" si="266"/>
        <v>-9.842063457681802E-3</v>
      </c>
      <c r="DC91" s="1">
        <f t="shared" si="266"/>
        <v>-9.8069083327638421E-3</v>
      </c>
      <c r="DD91" s="115">
        <f t="shared" si="266"/>
        <v>-9.7714265728852563E-3</v>
      </c>
      <c r="DE91" s="1">
        <f t="shared" si="266"/>
        <v>-9.7358147881994612E-3</v>
      </c>
      <c r="DF91" s="1">
        <f t="shared" si="266"/>
        <v>-9.7000219470480074E-3</v>
      </c>
      <c r="DG91" s="1">
        <f t="shared" si="266"/>
        <v>-9.6642938613657418E-3</v>
      </c>
      <c r="DH91" s="1">
        <f t="shared" si="266"/>
        <v>-9.6286106209857517E-3</v>
      </c>
      <c r="DI91" s="1">
        <f t="shared" si="266"/>
        <v>-9.5927644587382611E-3</v>
      </c>
      <c r="DJ91" s="1">
        <f t="shared" si="266"/>
        <v>-9.5564549766653517E-3</v>
      </c>
      <c r="DK91" s="115">
        <f t="shared" si="266"/>
        <v>-9.5193944778923616E-3</v>
      </c>
      <c r="DL91" s="1">
        <f t="shared" si="266"/>
        <v>-9.4814149364797051E-3</v>
      </c>
      <c r="DM91" s="1">
        <f t="shared" si="266"/>
        <v>-9.4425640782719415E-3</v>
      </c>
      <c r="DN91" s="1">
        <f t="shared" si="266"/>
        <v>-9.403174515722753E-3</v>
      </c>
      <c r="DO91" s="1">
        <f t="shared" si="266"/>
        <v>-9.3634905484260237E-3</v>
      </c>
      <c r="DP91" s="1">
        <f t="shared" si="266"/>
        <v>-9.3236425990807486E-3</v>
      </c>
      <c r="DQ91" s="1">
        <f t="shared" si="266"/>
        <v>-9.2836449692202134E-3</v>
      </c>
      <c r="DR91" s="1">
        <f t="shared" si="266"/>
        <v>-9.2434187861373304E-3</v>
      </c>
      <c r="DS91" s="1">
        <f t="shared" si="266"/>
        <v>-9.2028398931000462E-3</v>
      </c>
      <c r="DT91" s="1">
        <f t="shared" si="266"/>
        <v>-9.1618063216193698E-3</v>
      </c>
      <c r="DU91" s="1">
        <f t="shared" si="266"/>
        <v>-9.1203113928012176E-3</v>
      </c>
      <c r="DV91" s="1">
        <f t="shared" si="266"/>
        <v>-9.0783568455452164E-3</v>
      </c>
      <c r="DW91" s="1">
        <f t="shared" si="266"/>
        <v>-9.035958570951453E-3</v>
      </c>
      <c r="DX91" s="1">
        <f t="shared" si="266"/>
        <v>-8.9931464299146755E-3</v>
      </c>
      <c r="DY91" s="1">
        <f t="shared" si="266"/>
        <v>-8.9499596510916359E-3</v>
      </c>
      <c r="DZ91" s="1">
        <f t="shared" si="266"/>
        <v>-8.9064399015663879E-3</v>
      </c>
      <c r="EA91" s="1">
        <f t="shared" si="266"/>
        <v>-8.8626240867317064E-3</v>
      </c>
      <c r="EB91" s="1">
        <f t="shared" ref="EB91:FY91" si="267">(EB20-EA20)/EA20</f>
        <v>-8.8185379702978399E-3</v>
      </c>
      <c r="EC91" s="1">
        <f t="shared" si="267"/>
        <v>-8.7741737749464505E-3</v>
      </c>
      <c r="ED91" s="1">
        <f t="shared" si="267"/>
        <v>-8.7295057535568092E-3</v>
      </c>
      <c r="EE91" s="1">
        <f t="shared" si="267"/>
        <v>-8.6845059746448409E-3</v>
      </c>
      <c r="EF91" s="1">
        <f t="shared" si="267"/>
        <v>-8.6391574081234896E-3</v>
      </c>
      <c r="EG91" s="1">
        <f t="shared" si="267"/>
        <v>-8.5934616195795892E-3</v>
      </c>
      <c r="EH91" s="1">
        <f t="shared" si="267"/>
        <v>-8.5474388616251281E-3</v>
      </c>
      <c r="EI91" s="1">
        <f t="shared" si="267"/>
        <v>-8.5011193432491632E-3</v>
      </c>
      <c r="EJ91" s="1">
        <f t="shared" si="267"/>
        <v>-8.4545261166375091E-3</v>
      </c>
      <c r="EK91" s="1">
        <f t="shared" si="267"/>
        <v>-8.4076739455038116E-3</v>
      </c>
      <c r="EL91" s="1">
        <f t="shared" si="267"/>
        <v>-8.3605700077291727E-3</v>
      </c>
      <c r="EM91" s="1">
        <f t="shared" si="267"/>
        <v>-8.3132161918976315E-3</v>
      </c>
      <c r="EN91" s="1">
        <f t="shared" si="267"/>
        <v>-8.2656122898832098E-3</v>
      </c>
      <c r="EO91" s="1">
        <f t="shared" si="267"/>
        <v>-8.2177589716203175E-3</v>
      </c>
      <c r="EP91" s="1">
        <f t="shared" si="267"/>
        <v>-8.1696592208306534E-3</v>
      </c>
      <c r="EQ91" s="1">
        <f t="shared" si="267"/>
        <v>-8.1213171402778547E-3</v>
      </c>
      <c r="ER91" s="1">
        <f t="shared" si="267"/>
        <v>-8.0727395641997674E-3</v>
      </c>
      <c r="ES91" s="1">
        <f t="shared" si="267"/>
        <v>-8.0239362203254477E-3</v>
      </c>
      <c r="ET91" s="1">
        <f t="shared" si="267"/>
        <v>-7.9749187735966461E-3</v>
      </c>
      <c r="EU91" s="1">
        <f t="shared" si="267"/>
        <v>-7.9256992365204434E-3</v>
      </c>
      <c r="EV91" s="1">
        <f t="shared" si="267"/>
        <v>-7.876288304346498E-3</v>
      </c>
      <c r="EW91" s="1">
        <f t="shared" si="267"/>
        <v>-7.8266941712773781E-3</v>
      </c>
      <c r="EX91" s="1">
        <f t="shared" si="267"/>
        <v>-7.7769223175994159E-3</v>
      </c>
      <c r="EY91" s="1">
        <f t="shared" si="267"/>
        <v>-7.7269771597704385E-3</v>
      </c>
      <c r="EZ91" s="1">
        <f t="shared" si="267"/>
        <v>-7.6768634722478779E-3</v>
      </c>
      <c r="FA91" s="1">
        <f t="shared" si="267"/>
        <v>-7.6265872977487889E-3</v>
      </c>
      <c r="FB91" s="1">
        <f t="shared" si="267"/>
        <v>-7.5761562003135554E-3</v>
      </c>
      <c r="FC91" s="1">
        <f t="shared" si="267"/>
        <v>-7.5255788957459728E-3</v>
      </c>
      <c r="FD91" s="1">
        <f t="shared" si="267"/>
        <v>-7.4748644981352513E-3</v>
      </c>
      <c r="FE91" s="1">
        <f t="shared" si="267"/>
        <v>-7.4240218107004844E-3</v>
      </c>
      <c r="FF91" s="1">
        <f t="shared" si="267"/>
        <v>-7.3730592050894952E-3</v>
      </c>
      <c r="FG91" s="1">
        <f t="shared" si="267"/>
        <v>-7.3219845681234633E-3</v>
      </c>
      <c r="FH91" s="1">
        <f t="shared" si="267"/>
        <v>-7.2708053475485394E-3</v>
      </c>
      <c r="FI91" s="1">
        <f t="shared" si="267"/>
        <v>-7.2195286841652585E-3</v>
      </c>
      <c r="FJ91" s="1">
        <f t="shared" si="267"/>
        <v>-7.1681615890140001E-3</v>
      </c>
      <c r="FK91" s="1">
        <f t="shared" si="267"/>
        <v>-7.1167111199153818E-3</v>
      </c>
      <c r="FL91" s="1">
        <f t="shared" si="267"/>
        <v>-7.0651845331031063E-3</v>
      </c>
      <c r="FM91" s="1">
        <f t="shared" si="267"/>
        <v>-7.0135894230539658E-3</v>
      </c>
      <c r="FN91" s="1">
        <f t="shared" si="267"/>
        <v>-6.9619336810093774E-3</v>
      </c>
      <c r="FO91" s="1">
        <f t="shared" si="267"/>
        <v>-6.9102253380811636E-3</v>
      </c>
      <c r="FP91" s="1">
        <f t="shared" si="267"/>
        <v>-6.8584723731282141E-3</v>
      </c>
      <c r="FQ91" s="1">
        <f t="shared" si="267"/>
        <v>-6.8066825608673366E-3</v>
      </c>
      <c r="FR91" s="1">
        <f t="shared" si="267"/>
        <v>-6.7548634128385176E-3</v>
      </c>
      <c r="FS91" s="1">
        <f t="shared" si="267"/>
        <v>-6.7030222254877382E-3</v>
      </c>
      <c r="FT91" s="1">
        <f t="shared" si="267"/>
        <v>-6.6511662013852462E-3</v>
      </c>
      <c r="FU91" s="1">
        <f t="shared" si="267"/>
        <v>-6.5993025435874394E-3</v>
      </c>
      <c r="FV91" s="1">
        <f t="shared" si="267"/>
        <v>-6.5474385080389295E-3</v>
      </c>
      <c r="FW91" s="1">
        <f t="shared" si="267"/>
        <v>-6.4955814111231315E-3</v>
      </c>
      <c r="FX91" s="1">
        <f t="shared" si="267"/>
        <v>-6.4437386021889845E-3</v>
      </c>
      <c r="FY91" s="1">
        <f t="shared" si="267"/>
        <v>-6.3919174199464609E-3</v>
      </c>
      <c r="GA91" t="s">
        <v>139</v>
      </c>
    </row>
    <row r="92" spans="1:183" x14ac:dyDescent="0.25">
      <c r="A92" t="s">
        <v>137</v>
      </c>
      <c r="D92" s="1">
        <f t="shared" ref="D92:BO92" si="268">(D31-C31)/C31</f>
        <v>0.32000000000000023</v>
      </c>
      <c r="E92" s="1">
        <f t="shared" si="268"/>
        <v>0.32000000000000017</v>
      </c>
      <c r="F92" s="1">
        <f t="shared" si="268"/>
        <v>0.31999999999999995</v>
      </c>
      <c r="G92" s="1">
        <f t="shared" si="268"/>
        <v>0.32000000000000017</v>
      </c>
      <c r="H92" s="1">
        <f t="shared" si="268"/>
        <v>0.32000000000000006</v>
      </c>
      <c r="I92" s="1">
        <f t="shared" si="268"/>
        <v>0.32000000000000023</v>
      </c>
      <c r="J92" s="1">
        <f t="shared" si="268"/>
        <v>0.2741718358633124</v>
      </c>
      <c r="K92" s="1">
        <f t="shared" si="268"/>
        <v>0.284032979817329</v>
      </c>
      <c r="L92" s="1">
        <f t="shared" si="268"/>
        <v>0.29198902150645062</v>
      </c>
      <c r="M92" s="1">
        <f t="shared" si="268"/>
        <v>0.29831949186310525</v>
      </c>
      <c r="N92" s="1">
        <f t="shared" si="268"/>
        <v>0.30330109940367389</v>
      </c>
      <c r="O92" s="1">
        <f t="shared" si="268"/>
        <v>0.30718722741508725</v>
      </c>
      <c r="P92" s="115">
        <f t="shared" si="268"/>
        <v>0.31019821161330485</v>
      </c>
      <c r="Q92" s="1">
        <f t="shared" si="268"/>
        <v>2.9410711986804346E-2</v>
      </c>
      <c r="R92" s="1">
        <f t="shared" si="268"/>
        <v>3.4399988841244539E-2</v>
      </c>
      <c r="S92" s="1">
        <f t="shared" si="268"/>
        <v>4.0686658623167095E-2</v>
      </c>
      <c r="T92" s="1">
        <f t="shared" si="268"/>
        <v>4.8507056650139768E-2</v>
      </c>
      <c r="U92" s="1">
        <f t="shared" si="268"/>
        <v>5.8087979255863939E-2</v>
      </c>
      <c r="V92" s="1">
        <f t="shared" si="268"/>
        <v>6.9613672725350309E-2</v>
      </c>
      <c r="W92" s="115">
        <f t="shared" si="268"/>
        <v>8.3181697707846558E-2</v>
      </c>
      <c r="X92" s="1">
        <f t="shared" si="268"/>
        <v>9.5257178276705642E-2</v>
      </c>
      <c r="Y92" s="1">
        <f t="shared" si="268"/>
        <v>7.5670886117059549E-2</v>
      </c>
      <c r="Z92" s="1">
        <f t="shared" si="268"/>
        <v>5.8768885159357846E-2</v>
      </c>
      <c r="AA92" s="1">
        <f t="shared" si="268"/>
        <v>4.0691260708952209E-2</v>
      </c>
      <c r="AB92" s="1">
        <f t="shared" si="268"/>
        <v>1.9946644348971577E-2</v>
      </c>
      <c r="AC92" s="1">
        <f t="shared" si="268"/>
        <v>-5.580528697817764E-3</v>
      </c>
      <c r="AD92" s="115">
        <f t="shared" si="268"/>
        <v>-3.9319430974343553E-2</v>
      </c>
      <c r="AE92" s="1">
        <f t="shared" si="268"/>
        <v>-1.2933915589740112E-2</v>
      </c>
      <c r="AF92" s="1">
        <f t="shared" si="268"/>
        <v>-6.706641018172854E-3</v>
      </c>
      <c r="AG92" s="1">
        <f t="shared" si="268"/>
        <v>-4.4457283755452827E-3</v>
      </c>
      <c r="AH92" s="1">
        <f t="shared" si="268"/>
        <v>-4.8017919425129129E-3</v>
      </c>
      <c r="AI92" s="1">
        <f t="shared" si="268"/>
        <v>-8.7182450661709536E-3</v>
      </c>
      <c r="AJ92" s="176">
        <f t="shared" si="268"/>
        <v>-1.7491201701903835E-2</v>
      </c>
      <c r="AK92" s="115">
        <f t="shared" si="268"/>
        <v>-3.3090726098820918E-2</v>
      </c>
      <c r="AL92" s="1">
        <f t="shared" si="268"/>
        <v>2.1681982300478051E-2</v>
      </c>
      <c r="AM92" s="1">
        <f t="shared" si="268"/>
        <v>1.227969324412259E-2</v>
      </c>
      <c r="AN92" s="1">
        <f t="shared" si="268"/>
        <v>4.7737814436224144E-3</v>
      </c>
      <c r="AO92" s="1">
        <f t="shared" si="268"/>
        <v>-1.4955525610694897E-3</v>
      </c>
      <c r="AP92" s="1">
        <f t="shared" si="268"/>
        <v>-6.6675829097422581E-3</v>
      </c>
      <c r="AQ92" s="176">
        <f t="shared" si="268"/>
        <v>-1.0815010287098975E-2</v>
      </c>
      <c r="AR92" s="115">
        <f t="shared" si="268"/>
        <v>-1.3959577901152594E-2</v>
      </c>
      <c r="AS92" s="1">
        <f t="shared" si="268"/>
        <v>-1.5766834168526794E-2</v>
      </c>
      <c r="AT92" s="1">
        <f t="shared" si="268"/>
        <v>-1.5211610542932266E-2</v>
      </c>
      <c r="AU92" s="1">
        <f t="shared" si="268"/>
        <v>-1.5752391575703607E-2</v>
      </c>
      <c r="AV92" s="1">
        <f t="shared" si="268"/>
        <v>-1.6915220224121355E-2</v>
      </c>
      <c r="AW92" s="1">
        <f t="shared" si="268"/>
        <v>-1.8266279535039665E-2</v>
      </c>
      <c r="AX92" s="176">
        <f t="shared" si="268"/>
        <v>-1.9214895984515406E-2</v>
      </c>
      <c r="AY92" s="115">
        <f t="shared" si="268"/>
        <v>-1.8950119134929149E-2</v>
      </c>
      <c r="AZ92" s="1">
        <f t="shared" si="268"/>
        <v>-2.4882300432093754E-3</v>
      </c>
      <c r="BA92" s="1">
        <f t="shared" si="268"/>
        <v>-5.4494644379151896E-3</v>
      </c>
      <c r="BB92" s="1">
        <f t="shared" si="268"/>
        <v>-7.8554804093899123E-3</v>
      </c>
      <c r="BC92" s="1">
        <f t="shared" si="268"/>
        <v>-9.8161340010106696E-3</v>
      </c>
      <c r="BD92" s="1">
        <f t="shared" si="268"/>
        <v>-1.1394807291300612E-2</v>
      </c>
      <c r="BE92" s="176">
        <f t="shared" si="268"/>
        <v>-1.2573610484337701E-2</v>
      </c>
      <c r="BF92" s="115">
        <f t="shared" si="268"/>
        <v>-1.3227260852713514E-2</v>
      </c>
      <c r="BG92" s="1">
        <f t="shared" si="268"/>
        <v>-1.3087214767102555E-2</v>
      </c>
      <c r="BH92" s="1">
        <f t="shared" si="268"/>
        <v>-1.2877667645166305E-2</v>
      </c>
      <c r="BI92" s="1">
        <f t="shared" si="268"/>
        <v>-1.2739192022347473E-2</v>
      </c>
      <c r="BJ92" s="1">
        <f t="shared" si="268"/>
        <v>-1.2571246791166731E-2</v>
      </c>
      <c r="BK92" s="1">
        <f t="shared" si="268"/>
        <v>-1.230924116919163E-2</v>
      </c>
      <c r="BL92" s="176">
        <f t="shared" si="268"/>
        <v>-1.1927968668146674E-2</v>
      </c>
      <c r="BM92" s="115">
        <f t="shared" si="268"/>
        <v>-1.1449763978265843E-2</v>
      </c>
      <c r="BN92" s="1">
        <f t="shared" si="268"/>
        <v>-1.0950586765593328E-2</v>
      </c>
      <c r="BO92" s="1">
        <f t="shared" si="268"/>
        <v>-1.1689139628877647E-2</v>
      </c>
      <c r="BP92" s="1">
        <f t="shared" ref="BP92:EA92" si="269">(BP31-BO31)/BO31</f>
        <v>-1.219642260211245E-2</v>
      </c>
      <c r="BQ92" s="1">
        <f t="shared" si="269"/>
        <v>-1.2480431672743023E-2</v>
      </c>
      <c r="BR92" s="1">
        <f t="shared" si="269"/>
        <v>-1.2548013242941785E-2</v>
      </c>
      <c r="BS92" s="1">
        <f t="shared" si="269"/>
        <v>-1.2411909021990747E-2</v>
      </c>
      <c r="BT92" s="115">
        <f t="shared" si="269"/>
        <v>-1.2104881646881668E-2</v>
      </c>
      <c r="BU92" s="1">
        <f t="shared" si="269"/>
        <v>-1.1700230090308381E-2</v>
      </c>
      <c r="BV92" s="1">
        <f t="shared" si="269"/>
        <v>-1.1801874643238857E-2</v>
      </c>
      <c r="BW92" s="1">
        <f t="shared" si="269"/>
        <v>-1.1905050663344871E-2</v>
      </c>
      <c r="BX92" s="1">
        <f t="shared" si="269"/>
        <v>-1.199617322807383E-2</v>
      </c>
      <c r="BY92" s="1">
        <f t="shared" si="269"/>
        <v>-1.2067568816783206E-2</v>
      </c>
      <c r="BZ92" s="1">
        <f t="shared" si="269"/>
        <v>-1.2116194189258416E-2</v>
      </c>
      <c r="CA92" s="115">
        <f t="shared" si="269"/>
        <v>-1.2143620412992027E-2</v>
      </c>
      <c r="CB92" s="1">
        <f t="shared" si="269"/>
        <v>-1.2157773715299695E-2</v>
      </c>
      <c r="CC92" s="1">
        <f t="shared" si="269"/>
        <v>-1.217716742599945E-2</v>
      </c>
      <c r="CD92" s="1">
        <f t="shared" si="269"/>
        <v>-1.2152050629239283E-2</v>
      </c>
      <c r="CE92" s="1">
        <f t="shared" si="269"/>
        <v>-1.2098692356686794E-2</v>
      </c>
      <c r="CF92" s="1">
        <f t="shared" si="269"/>
        <v>-1.2035169203342001E-2</v>
      </c>
      <c r="CG92" s="1">
        <f t="shared" si="269"/>
        <v>-1.1980485711032589E-2</v>
      </c>
      <c r="CH92" s="115">
        <f t="shared" si="269"/>
        <v>-1.195324641708103E-2</v>
      </c>
      <c r="CI92" s="1">
        <f t="shared" si="269"/>
        <v>-1.1968941424118033E-2</v>
      </c>
      <c r="CJ92" s="1">
        <f t="shared" si="269"/>
        <v>-1.2035566661181493E-2</v>
      </c>
      <c r="CK92" s="1">
        <f t="shared" si="269"/>
        <v>-1.2072952607180113E-2</v>
      </c>
      <c r="CL92" s="1">
        <f t="shared" si="269"/>
        <v>-1.2083527632794742E-2</v>
      </c>
      <c r="CM92" s="1">
        <f t="shared" si="269"/>
        <v>-1.2072400979532041E-2</v>
      </c>
      <c r="CN92" s="1">
        <f t="shared" si="269"/>
        <v>-1.2047070764752974E-2</v>
      </c>
      <c r="CO92" s="115">
        <f t="shared" si="269"/>
        <v>-1.201692329414537E-2</v>
      </c>
      <c r="CP92" s="1">
        <f t="shared" si="269"/>
        <v>-1.1992134024353071E-2</v>
      </c>
      <c r="CQ92" s="1">
        <f t="shared" si="269"/>
        <v>-1.1981460493529744E-2</v>
      </c>
      <c r="CR92" s="1">
        <f t="shared" si="269"/>
        <v>-1.1972057631432789E-2</v>
      </c>
      <c r="CS92" s="1">
        <f t="shared" si="269"/>
        <v>-1.1964673876333931E-2</v>
      </c>
      <c r="CT92" s="1">
        <f t="shared" si="269"/>
        <v>-1.1959407181727555E-2</v>
      </c>
      <c r="CU92" s="1">
        <f t="shared" si="269"/>
        <v>-1.1955643936783118E-2</v>
      </c>
      <c r="CV92" s="115">
        <f t="shared" si="269"/>
        <v>-1.1952074618149343E-2</v>
      </c>
      <c r="CW92" s="1">
        <f t="shared" si="269"/>
        <v>-1.1946758396028616E-2</v>
      </c>
      <c r="CX92" s="1">
        <f t="shared" si="269"/>
        <v>-1.1937228995271653E-2</v>
      </c>
      <c r="CY92" s="1">
        <f t="shared" si="269"/>
        <v>-1.1920581378832231E-2</v>
      </c>
      <c r="CZ92" s="1">
        <f t="shared" si="269"/>
        <v>-1.1900677318765771E-2</v>
      </c>
      <c r="DA92" s="1">
        <f t="shared" si="269"/>
        <v>-1.1880776485401999E-2</v>
      </c>
      <c r="DB92" s="1">
        <f t="shared" si="269"/>
        <v>-1.1863178681781765E-2</v>
      </c>
      <c r="DC92" s="1">
        <f t="shared" si="269"/>
        <v>-1.1848912342706857E-2</v>
      </c>
      <c r="DD92" s="115">
        <f t="shared" si="269"/>
        <v>-1.183750820009279E-2</v>
      </c>
      <c r="DE92" s="1">
        <f t="shared" si="269"/>
        <v>-1.1826957685460512E-2</v>
      </c>
      <c r="DF92" s="1">
        <f t="shared" si="269"/>
        <v>-1.1814006168735684E-2</v>
      </c>
      <c r="DG92" s="1">
        <f t="shared" si="269"/>
        <v>-1.1798791389695865E-2</v>
      </c>
      <c r="DH92" s="1">
        <f t="shared" si="269"/>
        <v>-1.1781695320183196E-2</v>
      </c>
      <c r="DI92" s="1">
        <f t="shared" si="269"/>
        <v>-1.1763249752735929E-2</v>
      </c>
      <c r="DJ92" s="1">
        <f t="shared" si="269"/>
        <v>-1.1744019008719806E-2</v>
      </c>
      <c r="DK92" s="115">
        <f t="shared" si="269"/>
        <v>-1.172446523336775E-2</v>
      </c>
      <c r="DL92" s="1">
        <f t="shared" si="269"/>
        <v>-1.1704821182162895E-2</v>
      </c>
      <c r="DM92" s="1">
        <f t="shared" si="269"/>
        <v>-1.16850235562485E-2</v>
      </c>
      <c r="DN92" s="1">
        <f t="shared" si="269"/>
        <v>-1.1665366698432782E-2</v>
      </c>
      <c r="DO92" s="1">
        <f t="shared" si="269"/>
        <v>-1.1645826507851833E-2</v>
      </c>
      <c r="DP92" s="1">
        <f t="shared" si="269"/>
        <v>-1.1626150959261445E-2</v>
      </c>
      <c r="DQ92" s="1">
        <f t="shared" si="269"/>
        <v>-1.1605972930288951E-2</v>
      </c>
      <c r="DR92" s="1">
        <f t="shared" si="269"/>
        <v>-1.1584936908966517E-2</v>
      </c>
      <c r="DS92" s="1">
        <f t="shared" si="269"/>
        <v>-1.1562829526747994E-2</v>
      </c>
      <c r="DT92" s="1">
        <f t="shared" si="269"/>
        <v>-1.1539698715612615E-2</v>
      </c>
      <c r="DU92" s="1">
        <f t="shared" si="269"/>
        <v>-1.1515941673142965E-2</v>
      </c>
      <c r="DV92" s="1">
        <f t="shared" si="269"/>
        <v>-1.1491851329422112E-2</v>
      </c>
      <c r="DW92" s="1">
        <f t="shared" si="269"/>
        <v>-1.1467583625135204E-2</v>
      </c>
      <c r="DX92" s="1">
        <f t="shared" si="269"/>
        <v>-1.1443153010568512E-2</v>
      </c>
      <c r="DY92" s="1">
        <f t="shared" si="269"/>
        <v>-1.1418458961918227E-2</v>
      </c>
      <c r="DZ92" s="1">
        <f t="shared" si="269"/>
        <v>-1.1393343753990572E-2</v>
      </c>
      <c r="EA92" s="1">
        <f t="shared" si="269"/>
        <v>-1.1367675400736977E-2</v>
      </c>
      <c r="EB92" s="1">
        <f t="shared" ref="EB92:FY92" si="270">(EB31-EA31)/EA31</f>
        <v>-1.1341438880394256E-2</v>
      </c>
      <c r="EC92" s="1">
        <f t="shared" si="270"/>
        <v>-1.1314629423957175E-2</v>
      </c>
      <c r="ED92" s="1">
        <f t="shared" si="270"/>
        <v>-1.1287259817332454E-2</v>
      </c>
      <c r="EE92" s="1">
        <f t="shared" si="270"/>
        <v>-1.1259360414507922E-2</v>
      </c>
      <c r="EF92" s="1">
        <f t="shared" si="270"/>
        <v>-1.1230973608604502E-2</v>
      </c>
      <c r="EG92" s="1">
        <f t="shared" si="270"/>
        <v>-1.1202145289884082E-2</v>
      </c>
      <c r="EH92" s="1">
        <f t="shared" si="270"/>
        <v>-1.1172915825649419E-2</v>
      </c>
      <c r="EI92" s="1">
        <f t="shared" si="270"/>
        <v>-1.1143311929242785E-2</v>
      </c>
      <c r="EJ92" s="1">
        <f t="shared" si="270"/>
        <v>-1.1113318103766357E-2</v>
      </c>
      <c r="EK92" s="1">
        <f t="shared" si="270"/>
        <v>-1.1082895816846841E-2</v>
      </c>
      <c r="EL92" s="1">
        <f t="shared" si="270"/>
        <v>-1.1052003259856438E-2</v>
      </c>
      <c r="EM92" s="1">
        <f t="shared" si="270"/>
        <v>-1.102061199073924E-2</v>
      </c>
      <c r="EN92" s="1">
        <f t="shared" si="270"/>
        <v>-1.0988716963127067E-2</v>
      </c>
      <c r="EO92" s="1">
        <f t="shared" si="270"/>
        <v>-1.0956336982637564E-2</v>
      </c>
      <c r="EP92" s="1">
        <f t="shared" si="270"/>
        <v>-1.0923503839240959E-2</v>
      </c>
      <c r="EQ92" s="1">
        <f t="shared" si="270"/>
        <v>-1.0890240459535811E-2</v>
      </c>
      <c r="ER92" s="1">
        <f t="shared" si="270"/>
        <v>-1.0856559320404172E-2</v>
      </c>
      <c r="ES92" s="1">
        <f t="shared" si="270"/>
        <v>-1.0822463208053424E-2</v>
      </c>
      <c r="ET92" s="1">
        <f t="shared" si="270"/>
        <v>-1.0787948056997222E-2</v>
      </c>
      <c r="EU92" s="1">
        <f t="shared" si="270"/>
        <v>-1.0753007003068768E-2</v>
      </c>
      <c r="EV92" s="1">
        <f t="shared" si="270"/>
        <v>-1.0717634222838375E-2</v>
      </c>
      <c r="EW92" s="1">
        <f t="shared" si="270"/>
        <v>-1.0681826828392542E-2</v>
      </c>
      <c r="EX92" s="1">
        <f t="shared" si="270"/>
        <v>-1.0645583347970949E-2</v>
      </c>
      <c r="EY92" s="1">
        <f t="shared" si="270"/>
        <v>-1.0608905868963563E-2</v>
      </c>
      <c r="EZ92" s="1">
        <f t="shared" si="270"/>
        <v>-1.057180030863235E-2</v>
      </c>
      <c r="FA92" s="1">
        <f t="shared" si="270"/>
        <v>-1.0534275212945365E-2</v>
      </c>
      <c r="FB92" s="1">
        <f t="shared" si="270"/>
        <v>-1.0496339695239425E-2</v>
      </c>
      <c r="FC92" s="1">
        <f t="shared" si="270"/>
        <v>-1.0458001237768116E-2</v>
      </c>
      <c r="FD92" s="1">
        <f t="shared" si="270"/>
        <v>-1.0419264093430917E-2</v>
      </c>
      <c r="FE92" s="1">
        <f t="shared" si="270"/>
        <v>-1.0380128953878057E-2</v>
      </c>
      <c r="FF92" s="1">
        <f t="shared" si="270"/>
        <v>-1.0340595104292747E-2</v>
      </c>
      <c r="FG92" s="1">
        <f t="shared" si="270"/>
        <v>-1.0300662311451656E-2</v>
      </c>
      <c r="FH92" s="1">
        <f t="shared" si="270"/>
        <v>-1.0260332058535236E-2</v>
      </c>
      <c r="FI92" s="1">
        <f t="shared" si="270"/>
        <v>-1.0219607916480371E-2</v>
      </c>
      <c r="FJ92" s="1">
        <f t="shared" si="270"/>
        <v>-1.0178495080269094E-2</v>
      </c>
      <c r="FK92" s="1">
        <f t="shared" si="270"/>
        <v>-1.0136999375952105E-2</v>
      </c>
      <c r="FL92" s="1">
        <f t="shared" si="270"/>
        <v>-1.0095126309262122E-2</v>
      </c>
      <c r="FM92" s="1">
        <f t="shared" si="270"/>
        <v>-1.0052880898545967E-2</v>
      </c>
      <c r="FN92" s="1">
        <f t="shared" si="270"/>
        <v>-1.0010267596670929E-2</v>
      </c>
      <c r="FO92" s="1">
        <f t="shared" si="270"/>
        <v>-9.9672903470846373E-3</v>
      </c>
      <c r="FP92" s="1">
        <f t="shared" si="270"/>
        <v>-9.9239527596137727E-3</v>
      </c>
      <c r="FQ92" s="1">
        <f t="shared" si="270"/>
        <v>-9.8802583516656994E-3</v>
      </c>
      <c r="FR92" s="1">
        <f t="shared" si="270"/>
        <v>-9.8362107931096784E-3</v>
      </c>
      <c r="FS92" s="1">
        <f t="shared" si="270"/>
        <v>-9.791814121289575E-3</v>
      </c>
      <c r="FT92" s="1">
        <f t="shared" si="270"/>
        <v>-9.7470729437328287E-3</v>
      </c>
      <c r="FU92" s="1">
        <f t="shared" si="270"/>
        <v>-9.7019923920362745E-3</v>
      </c>
      <c r="FV92" s="1">
        <f t="shared" si="270"/>
        <v>-9.6565779135030835E-3</v>
      </c>
      <c r="FW92" s="1">
        <f t="shared" si="270"/>
        <v>-9.610835009267276E-3</v>
      </c>
      <c r="FX92" s="1">
        <f t="shared" si="270"/>
        <v>-9.5647690237831064E-3</v>
      </c>
      <c r="FY92" s="1">
        <f t="shared" si="270"/>
        <v>-9.5183850609483183E-3</v>
      </c>
      <c r="GA92" t="s">
        <v>137</v>
      </c>
    </row>
    <row r="93" spans="1:183" x14ac:dyDescent="0.25">
      <c r="A93" t="s">
        <v>136</v>
      </c>
      <c r="D93" s="1">
        <f>(H46-G46)/G46</f>
        <v>0.32</v>
      </c>
      <c r="E93" s="1">
        <f>(I46-H46)/H46</f>
        <v>0.32000000000000028</v>
      </c>
      <c r="F93" s="1">
        <f t="shared" ref="F93:BQ93" si="271">(F46-E46)/E46</f>
        <v>0.31999999999999995</v>
      </c>
      <c r="G93" s="1">
        <f t="shared" si="271"/>
        <v>0.32000000000000023</v>
      </c>
      <c r="H93" s="1">
        <f t="shared" si="271"/>
        <v>0.32</v>
      </c>
      <c r="I93" s="1">
        <f t="shared" si="271"/>
        <v>0.32000000000000028</v>
      </c>
      <c r="J93" s="1">
        <f t="shared" si="271"/>
        <v>0.37943223631422252</v>
      </c>
      <c r="K93" s="1">
        <f t="shared" si="271"/>
        <v>0.36308456388769283</v>
      </c>
      <c r="L93" s="1">
        <f t="shared" si="271"/>
        <v>0.35160813718322043</v>
      </c>
      <c r="M93" s="1">
        <f t="shared" si="271"/>
        <v>0.34338557775265605</v>
      </c>
      <c r="N93" s="1">
        <f t="shared" si="271"/>
        <v>0.33740794165125509</v>
      </c>
      <c r="O93" s="1">
        <f t="shared" si="271"/>
        <v>0.33301617936391364</v>
      </c>
      <c r="P93" s="115">
        <f t="shared" si="271"/>
        <v>0.32976445715019331</v>
      </c>
      <c r="Q93" s="1">
        <f t="shared" si="271"/>
        <v>0.31433781870209154</v>
      </c>
      <c r="R93" s="1">
        <f t="shared" si="271"/>
        <v>0.31569198936731502</v>
      </c>
      <c r="S93" s="1">
        <f t="shared" si="271"/>
        <v>0.31672566933028418</v>
      </c>
      <c r="T93" s="1">
        <f t="shared" si="271"/>
        <v>0.31751327801532037</v>
      </c>
      <c r="U93" s="1">
        <f t="shared" si="271"/>
        <v>0.31811256400510357</v>
      </c>
      <c r="V93" s="1">
        <f t="shared" si="271"/>
        <v>0.31856807677398874</v>
      </c>
      <c r="W93" s="115">
        <f t="shared" si="271"/>
        <v>0.31891403162928494</v>
      </c>
      <c r="X93" s="1">
        <f t="shared" si="271"/>
        <v>3.157220772218812E-2</v>
      </c>
      <c r="Y93" s="1">
        <f t="shared" si="271"/>
        <v>3.6973827723994386E-2</v>
      </c>
      <c r="Z93" s="1">
        <f t="shared" si="271"/>
        <v>4.3752507864437136E-2</v>
      </c>
      <c r="AA93" s="1">
        <f t="shared" si="271"/>
        <v>5.214374740221317E-2</v>
      </c>
      <c r="AB93" s="1">
        <f t="shared" si="271"/>
        <v>6.2363820243268218E-2</v>
      </c>
      <c r="AC93" s="1">
        <f t="shared" si="271"/>
        <v>7.4573098290306408E-2</v>
      </c>
      <c r="AD93" s="115">
        <f t="shared" si="271"/>
        <v>8.8829526504561149E-2</v>
      </c>
      <c r="AE93" s="1">
        <f t="shared" si="271"/>
        <v>9.6710696883734806E-2</v>
      </c>
      <c r="AF93" s="1">
        <f t="shared" si="271"/>
        <v>7.6680282928642096E-2</v>
      </c>
      <c r="AG93" s="1">
        <f t="shared" si="271"/>
        <v>5.9538660283176392E-2</v>
      </c>
      <c r="AH93" s="1">
        <f t="shared" si="271"/>
        <v>4.1258201604981094E-2</v>
      </c>
      <c r="AI93" s="1">
        <f t="shared" si="271"/>
        <v>2.0326432166199192E-2</v>
      </c>
      <c r="AJ93" s="176">
        <f t="shared" si="271"/>
        <v>-5.3938713521309613E-3</v>
      </c>
      <c r="AK93" s="115">
        <f t="shared" si="271"/>
        <v>-3.936250461206893E-2</v>
      </c>
      <c r="AL93" s="1">
        <f t="shared" si="271"/>
        <v>-1.2747406837789767E-2</v>
      </c>
      <c r="AM93" s="1">
        <f t="shared" si="271"/>
        <v>-6.418512972284603E-3</v>
      </c>
      <c r="AN93" s="1">
        <f t="shared" si="271"/>
        <v>-4.1774974328864546E-3</v>
      </c>
      <c r="AO93" s="1">
        <f t="shared" si="271"/>
        <v>-4.5891149513467367E-3</v>
      </c>
      <c r="AP93" s="1">
        <f t="shared" si="271"/>
        <v>-8.6053324265499952E-3</v>
      </c>
      <c r="AQ93" s="176">
        <f t="shared" si="271"/>
        <v>-1.7536212884468591E-2</v>
      </c>
      <c r="AR93" s="115">
        <f t="shared" si="271"/>
        <v>-3.3378314214025637E-2</v>
      </c>
      <c r="AS93" s="1">
        <f t="shared" si="271"/>
        <v>2.2065546906651263E-2</v>
      </c>
      <c r="AT93" s="1">
        <f t="shared" si="271"/>
        <v>1.2659263033775788E-2</v>
      </c>
      <c r="AU93" s="1">
        <f t="shared" si="271"/>
        <v>5.182168627539843E-3</v>
      </c>
      <c r="AV93" s="1">
        <f t="shared" si="271"/>
        <v>-1.0325241008813059E-3</v>
      </c>
      <c r="AW93" s="1">
        <f t="shared" si="271"/>
        <v>-6.1764977199230426E-3</v>
      </c>
      <c r="AX93" s="176">
        <f t="shared" si="271"/>
        <v>-1.0334017732140953E-2</v>
      </c>
      <c r="AY93" s="115">
        <f t="shared" si="271"/>
        <v>-1.354402784600417E-2</v>
      </c>
      <c r="AZ93" s="1">
        <f t="shared" si="271"/>
        <v>-1.5665012524806149E-2</v>
      </c>
      <c r="BA93" s="1">
        <f t="shared" si="271"/>
        <v>-1.514996089777116E-2</v>
      </c>
      <c r="BB93" s="1">
        <f t="shared" si="271"/>
        <v>-1.5752942725650941E-2</v>
      </c>
      <c r="BC93" s="1">
        <f t="shared" si="271"/>
        <v>-1.7005327967969622E-2</v>
      </c>
      <c r="BD93" s="1">
        <f t="shared" si="271"/>
        <v>-1.8427129271985306E-2</v>
      </c>
      <c r="BE93" s="176">
        <f t="shared" si="271"/>
        <v>-1.9426695567801064E-2</v>
      </c>
      <c r="BF93" s="115">
        <f t="shared" si="271"/>
        <v>-1.9191006707946198E-2</v>
      </c>
      <c r="BG93" s="1">
        <f t="shared" si="271"/>
        <v>-2.6312481496671078E-3</v>
      </c>
      <c r="BH93" s="1">
        <f t="shared" si="271"/>
        <v>-5.537506472231413E-3</v>
      </c>
      <c r="BI93" s="1">
        <f t="shared" si="271"/>
        <v>-7.9031514934840511E-3</v>
      </c>
      <c r="BJ93" s="1">
        <f t="shared" si="271"/>
        <v>-9.8385668267236825E-3</v>
      </c>
      <c r="BK93" s="1">
        <f t="shared" si="271"/>
        <v>-1.1401277321206067E-2</v>
      </c>
      <c r="BL93" s="176">
        <f t="shared" si="271"/>
        <v>-1.2566619072036263E-2</v>
      </c>
      <c r="BM93" s="115">
        <f t="shared" si="271"/>
        <v>-1.3200918857201743E-2</v>
      </c>
      <c r="BN93" s="1">
        <f t="shared" si="271"/>
        <v>-1.3035583297274412E-2</v>
      </c>
      <c r="BO93" s="1">
        <f t="shared" si="271"/>
        <v>-1.2871949027615797E-2</v>
      </c>
      <c r="BP93" s="1">
        <f t="shared" si="271"/>
        <v>-1.2777427888706706E-2</v>
      </c>
      <c r="BQ93" s="1">
        <f t="shared" si="271"/>
        <v>-1.2644650405192357E-2</v>
      </c>
      <c r="BR93" s="1">
        <f t="shared" ref="BR93:EC93" si="272">(BR46-BQ46)/BQ46</f>
        <v>-1.2411359268496399E-2</v>
      </c>
      <c r="BS93" s="1">
        <f t="shared" si="272"/>
        <v>-1.2053763494609347E-2</v>
      </c>
      <c r="BT93" s="115">
        <f t="shared" si="272"/>
        <v>-1.1594579235630618E-2</v>
      </c>
      <c r="BU93" s="1">
        <f t="shared" si="272"/>
        <v>-1.1108816733006397E-2</v>
      </c>
      <c r="BV93" s="1">
        <f t="shared" si="272"/>
        <v>-1.1826479405780644E-2</v>
      </c>
      <c r="BW93" s="1">
        <f t="shared" si="272"/>
        <v>-1.2318352450102521E-2</v>
      </c>
      <c r="BX93" s="1">
        <f t="shared" si="272"/>
        <v>-1.2589862094154518E-2</v>
      </c>
      <c r="BY93" s="1">
        <f t="shared" si="272"/>
        <v>-1.2646179671737669E-2</v>
      </c>
      <c r="BZ93" s="1">
        <f t="shared" si="272"/>
        <v>-1.2499209555708603E-2</v>
      </c>
      <c r="CA93" s="115">
        <f t="shared" si="272"/>
        <v>-1.2181724445336582E-2</v>
      </c>
      <c r="CB93" s="1">
        <f t="shared" si="272"/>
        <v>-1.1767994013039094E-2</v>
      </c>
      <c r="CC93" s="1">
        <f t="shared" si="272"/>
        <v>-1.188554699054128E-2</v>
      </c>
      <c r="CD93" s="1">
        <f t="shared" si="272"/>
        <v>-1.2000386410110885E-2</v>
      </c>
      <c r="CE93" s="1">
        <f t="shared" si="272"/>
        <v>-1.209972031060084E-2</v>
      </c>
      <c r="CF93" s="1">
        <f t="shared" si="272"/>
        <v>-1.2176387963511132E-2</v>
      </c>
      <c r="CG93" s="1">
        <f t="shared" si="272"/>
        <v>-1.2227708202713834E-2</v>
      </c>
      <c r="CH93" s="115">
        <f t="shared" si="272"/>
        <v>-1.2255640011881111E-2</v>
      </c>
      <c r="CI93" s="1">
        <f t="shared" si="272"/>
        <v>-1.2268757423920551E-2</v>
      </c>
      <c r="CJ93" s="1">
        <f t="shared" si="272"/>
        <v>-1.2286762150950493E-2</v>
      </c>
      <c r="CK93" s="1">
        <f t="shared" si="272"/>
        <v>-1.2261506552279857E-2</v>
      </c>
      <c r="CL93" s="1">
        <f t="shared" si="272"/>
        <v>-1.2208814680539528E-2</v>
      </c>
      <c r="CM93" s="1">
        <f t="shared" si="272"/>
        <v>-1.2146483774809626E-2</v>
      </c>
      <c r="CN93" s="1">
        <f t="shared" si="272"/>
        <v>-1.2093341254548341E-2</v>
      </c>
      <c r="CO93" s="115">
        <f t="shared" si="272"/>
        <v>-1.2067874584208325E-2</v>
      </c>
      <c r="CP93" s="1">
        <f t="shared" si="272"/>
        <v>-1.2085483237967277E-2</v>
      </c>
      <c r="CQ93" s="1">
        <f t="shared" si="272"/>
        <v>-1.2154087040147034E-2</v>
      </c>
      <c r="CR93" s="1">
        <f t="shared" si="272"/>
        <v>-1.2192651294467142E-2</v>
      </c>
      <c r="CS93" s="1">
        <f t="shared" si="272"/>
        <v>-1.2203912926911554E-2</v>
      </c>
      <c r="CT93" s="1">
        <f t="shared" si="272"/>
        <v>-1.2193271583974066E-2</v>
      </c>
      <c r="CU93" s="1">
        <f t="shared" si="272"/>
        <v>-1.2168504598110497E-2</v>
      </c>
      <c r="CV93" s="115">
        <f t="shared" si="272"/>
        <v>-1.2139261759714562E-2</v>
      </c>
      <c r="CW93" s="1">
        <f t="shared" si="272"/>
        <v>-1.2115940648217896E-2</v>
      </c>
      <c r="CX93" s="1">
        <f t="shared" si="272"/>
        <v>-1.2107424813847124E-2</v>
      </c>
      <c r="CY93" s="1">
        <f t="shared" si="272"/>
        <v>-1.2100009371272232E-2</v>
      </c>
      <c r="CZ93" s="1">
        <f t="shared" si="272"/>
        <v>-1.2094392973563744E-2</v>
      </c>
      <c r="DA93" s="1">
        <f t="shared" si="272"/>
        <v>-1.209066495240578E-2</v>
      </c>
      <c r="DB93" s="1">
        <f t="shared" si="272"/>
        <v>-1.2088239066732427E-2</v>
      </c>
      <c r="DC93" s="1">
        <f t="shared" si="272"/>
        <v>-1.2085863792787661E-2</v>
      </c>
      <c r="DD93" s="115">
        <f t="shared" si="272"/>
        <v>-1.2081678869416499E-2</v>
      </c>
      <c r="DE93" s="1">
        <f t="shared" si="272"/>
        <v>-1.2073305474580931E-2</v>
      </c>
      <c r="DF93" s="1">
        <f t="shared" si="272"/>
        <v>-1.2057903101503991E-2</v>
      </c>
      <c r="DG93" s="1">
        <f t="shared" si="272"/>
        <v>-1.2039352596773703E-2</v>
      </c>
      <c r="DH93" s="1">
        <f t="shared" si="272"/>
        <v>-1.2020915553030248E-2</v>
      </c>
      <c r="DI93" s="1">
        <f t="shared" si="272"/>
        <v>-1.2004876182044977E-2</v>
      </c>
      <c r="DJ93" s="1">
        <f t="shared" si="272"/>
        <v>-1.1992230328598728E-2</v>
      </c>
      <c r="DK93" s="115">
        <f t="shared" si="272"/>
        <v>-1.1982460881231354E-2</v>
      </c>
      <c r="DL93" s="1">
        <f t="shared" si="272"/>
        <v>-1.197350055992394E-2</v>
      </c>
      <c r="DM93" s="1">
        <f t="shared" si="272"/>
        <v>-1.1962033437527513E-2</v>
      </c>
      <c r="DN93" s="1">
        <f t="shared" si="272"/>
        <v>-1.1948245068141178E-2</v>
      </c>
      <c r="DO93" s="1">
        <f t="shared" si="272"/>
        <v>-1.1932562136697116E-2</v>
      </c>
      <c r="DP93" s="1">
        <f t="shared" si="272"/>
        <v>-1.1915553111895467E-2</v>
      </c>
      <c r="DQ93" s="1">
        <f t="shared" si="272"/>
        <v>-1.189780618928411E-2</v>
      </c>
      <c r="DR93" s="1">
        <f t="shared" si="272"/>
        <v>-1.1879790447049761E-2</v>
      </c>
      <c r="DS93" s="1">
        <f t="shared" si="272"/>
        <v>-1.1861726219261867E-2</v>
      </c>
      <c r="DT93" s="1">
        <f t="shared" si="272"/>
        <v>-1.1843519748851044E-2</v>
      </c>
      <c r="DU93" s="1">
        <f t="shared" si="272"/>
        <v>-1.182545464450521E-2</v>
      </c>
      <c r="DV93" s="1">
        <f t="shared" si="272"/>
        <v>-1.1807500037184102E-2</v>
      </c>
      <c r="DW93" s="1">
        <f t="shared" si="272"/>
        <v>-1.1789401032924756E-2</v>
      </c>
      <c r="DX93" s="1">
        <f t="shared" si="272"/>
        <v>-1.1770791222555877E-2</v>
      </c>
      <c r="DY93" s="1">
        <f t="shared" si="272"/>
        <v>-1.1751318776082664E-2</v>
      </c>
      <c r="DZ93" s="1">
        <f t="shared" si="272"/>
        <v>-1.1730776114917903E-2</v>
      </c>
      <c r="EA93" s="1">
        <f t="shared" si="272"/>
        <v>-1.1709218155302001E-2</v>
      </c>
      <c r="EB93" s="1">
        <f t="shared" si="272"/>
        <v>-1.1687049802422212E-2</v>
      </c>
      <c r="EC93" s="1">
        <f t="shared" si="272"/>
        <v>-1.1664565954197501E-2</v>
      </c>
      <c r="ED93" s="1">
        <f t="shared" ref="ED93:FY93" si="273">(ED46-EC46)/EC46</f>
        <v>-1.1641919852968132E-2</v>
      </c>
      <c r="EE93" s="1">
        <f t="shared" si="273"/>
        <v>-1.1619120144518923E-2</v>
      </c>
      <c r="EF93" s="1">
        <f t="shared" si="273"/>
        <v>-1.1596059384815437E-2</v>
      </c>
      <c r="EG93" s="1">
        <f t="shared" si="273"/>
        <v>-1.1572574119730653E-2</v>
      </c>
      <c r="EH93" s="1">
        <f t="shared" si="273"/>
        <v>-1.1548530187646703E-2</v>
      </c>
      <c r="EI93" s="1">
        <f t="shared" si="273"/>
        <v>-1.1523915884786132E-2</v>
      </c>
      <c r="EJ93" s="1">
        <f t="shared" si="273"/>
        <v>-1.1498729822246716E-2</v>
      </c>
      <c r="EK93" s="1">
        <f t="shared" si="273"/>
        <v>-1.1472987464983439E-2</v>
      </c>
      <c r="EL93" s="1">
        <f t="shared" si="273"/>
        <v>-1.1446720640913626E-2</v>
      </c>
      <c r="EM93" s="1">
        <f t="shared" si="273"/>
        <v>-1.1419971833837205E-2</v>
      </c>
      <c r="EN93" s="1">
        <f t="shared" si="273"/>
        <v>-1.1392785840944357E-2</v>
      </c>
      <c r="EO93" s="1">
        <f t="shared" si="273"/>
        <v>-1.1365201329060201E-2</v>
      </c>
      <c r="EP93" s="1">
        <f t="shared" si="273"/>
        <v>-1.1337243542943692E-2</v>
      </c>
      <c r="EQ93" s="1">
        <f t="shared" si="273"/>
        <v>-1.1308895437880743E-2</v>
      </c>
      <c r="ER93" s="1">
        <f t="shared" si="273"/>
        <v>-1.1280117240075774E-2</v>
      </c>
      <c r="ES93" s="1">
        <f t="shared" si="273"/>
        <v>-1.125086643939756E-2</v>
      </c>
      <c r="ET93" s="1">
        <f t="shared" si="273"/>
        <v>-1.1221114497631553E-2</v>
      </c>
      <c r="EU93" s="1">
        <f t="shared" si="273"/>
        <v>-1.1190856770796405E-2</v>
      </c>
      <c r="EV93" s="1">
        <f t="shared" si="273"/>
        <v>-1.11601126951076E-2</v>
      </c>
      <c r="EW93" s="1">
        <f t="shared" si="273"/>
        <v>-1.1128914510686287E-2</v>
      </c>
      <c r="EX93" s="1">
        <f t="shared" si="273"/>
        <v>-1.1097284907599755E-2</v>
      </c>
      <c r="EY93" s="1">
        <f t="shared" si="273"/>
        <v>-1.1065235607565007E-2</v>
      </c>
      <c r="EZ93" s="1">
        <f t="shared" si="273"/>
        <v>-1.1032768362608318E-2</v>
      </c>
      <c r="FA93" s="1">
        <f t="shared" si="273"/>
        <v>-1.0999878052713789E-2</v>
      </c>
      <c r="FB93" s="1">
        <f t="shared" si="273"/>
        <v>-1.0966556957006789E-2</v>
      </c>
      <c r="FC93" s="1">
        <f t="shared" si="273"/>
        <v>-1.0932798708496358E-2</v>
      </c>
      <c r="FD93" s="1">
        <f t="shared" si="273"/>
        <v>-1.0898600147290268E-2</v>
      </c>
      <c r="FE93" s="1">
        <f t="shared" si="273"/>
        <v>-1.0863959576594593E-2</v>
      </c>
      <c r="FF93" s="1">
        <f t="shared" si="273"/>
        <v>-1.0828878852042298E-2</v>
      </c>
      <c r="FG93" s="1">
        <f t="shared" si="273"/>
        <v>-1.0793363603686304E-2</v>
      </c>
      <c r="FH93" s="1">
        <f t="shared" si="273"/>
        <v>-1.0757422002364325E-2</v>
      </c>
      <c r="FI93" s="1">
        <f t="shared" si="273"/>
        <v>-1.0721062688127328E-2</v>
      </c>
      <c r="FJ93" s="1">
        <f t="shared" si="273"/>
        <v>-1.0684292583109481E-2</v>
      </c>
      <c r="FK93" s="1">
        <f t="shared" si="273"/>
        <v>-1.0647115318988683E-2</v>
      </c>
      <c r="FL93" s="1">
        <f t="shared" si="273"/>
        <v>-1.0609530934763403E-2</v>
      </c>
      <c r="FM93" s="1">
        <f t="shared" si="273"/>
        <v>-1.0571538099804751E-2</v>
      </c>
      <c r="FN93" s="1">
        <f t="shared" si="273"/>
        <v>-1.0533136038779136E-2</v>
      </c>
      <c r="FO93" s="1">
        <f t="shared" si="273"/>
        <v>-1.0494325770187366E-2</v>
      </c>
      <c r="FP93" s="1">
        <f t="shared" si="273"/>
        <v>-1.0455110452898904E-2</v>
      </c>
      <c r="FQ93" s="1">
        <f t="shared" si="273"/>
        <v>-1.0415494879921236E-2</v>
      </c>
      <c r="FR93" s="1">
        <f t="shared" si="273"/>
        <v>-1.0375484441652634E-2</v>
      </c>
      <c r="FS93" s="1">
        <f t="shared" si="273"/>
        <v>-1.03350841497697E-2</v>
      </c>
      <c r="FT93" s="1">
        <f t="shared" si="273"/>
        <v>-1.0294298485360707E-2</v>
      </c>
      <c r="FU93" s="1">
        <f t="shared" si="273"/>
        <v>-1.0253131341565398E-2</v>
      </c>
      <c r="FV93" s="1">
        <f t="shared" si="273"/>
        <v>-1.0211586100316649E-2</v>
      </c>
      <c r="FW93" s="1">
        <f t="shared" si="273"/>
        <v>-1.0169665823646595E-2</v>
      </c>
      <c r="FX93" s="1">
        <f t="shared" si="273"/>
        <v>-1.0127373501918448E-2</v>
      </c>
      <c r="FY93" s="1">
        <f t="shared" si="273"/>
        <v>-1.0084712297064773E-2</v>
      </c>
      <c r="GA93" t="s">
        <v>136</v>
      </c>
    </row>
    <row r="94" spans="1:183" x14ac:dyDescent="0.25">
      <c r="A94" t="s">
        <v>138</v>
      </c>
      <c r="D94" s="1">
        <f>(H54-G54)/G54</f>
        <v>0.32000000000000023</v>
      </c>
      <c r="E94" s="1">
        <f t="shared" ref="E94:BP94" si="274">(E54-D54)/D54</f>
        <v>0.32000000000000006</v>
      </c>
      <c r="F94" s="1">
        <f t="shared" si="274"/>
        <v>0.31999999999999995</v>
      </c>
      <c r="G94" s="1">
        <f t="shared" si="274"/>
        <v>0.32000000000000006</v>
      </c>
      <c r="H94" s="1">
        <f t="shared" si="274"/>
        <v>0.32000000000000023</v>
      </c>
      <c r="I94" s="1">
        <f t="shared" si="274"/>
        <v>0.3199999999999999</v>
      </c>
      <c r="J94" s="1">
        <f t="shared" si="274"/>
        <v>0.2269536610939866</v>
      </c>
      <c r="K94" s="1">
        <f t="shared" si="274"/>
        <v>0.24416474895795928</v>
      </c>
      <c r="L94" s="1">
        <f t="shared" si="274"/>
        <v>0.25904725953250529</v>
      </c>
      <c r="M94" s="1">
        <f t="shared" si="274"/>
        <v>0.27158820290024116</v>
      </c>
      <c r="N94" s="1">
        <f t="shared" si="274"/>
        <v>0.281928085688951</v>
      </c>
      <c r="O94" s="1">
        <f t="shared" si="274"/>
        <v>0.29030105297163528</v>
      </c>
      <c r="P94" s="115">
        <f t="shared" si="274"/>
        <v>0.29698293203747611</v>
      </c>
      <c r="Q94" s="1">
        <f t="shared" si="274"/>
        <v>0.28030125288962404</v>
      </c>
      <c r="R94" s="1">
        <f t="shared" si="274"/>
        <v>0.32091056966440368</v>
      </c>
      <c r="S94" s="1">
        <f t="shared" si="274"/>
        <v>0.32068934997214471</v>
      </c>
      <c r="T94" s="1">
        <f t="shared" si="274"/>
        <v>0.32052196224052176</v>
      </c>
      <c r="U94" s="1">
        <f t="shared" si="274"/>
        <v>0.32039526963992054</v>
      </c>
      <c r="V94" s="1">
        <f t="shared" si="274"/>
        <v>0.32029935705542806</v>
      </c>
      <c r="W94" s="115">
        <f t="shared" si="274"/>
        <v>0.3202267342279827</v>
      </c>
      <c r="X94" s="1">
        <f t="shared" si="274"/>
        <v>1.3891496584700291E-2</v>
      </c>
      <c r="Y94" s="1">
        <f t="shared" si="274"/>
        <v>9.54887824599027E-3</v>
      </c>
      <c r="Z94" s="1">
        <f t="shared" si="274"/>
        <v>9.9041445359371507E-3</v>
      </c>
      <c r="AA94" s="1">
        <f t="shared" si="274"/>
        <v>1.0378335004396475E-2</v>
      </c>
      <c r="AB94" s="1">
        <f t="shared" si="274"/>
        <v>1.0999214695600262E-2</v>
      </c>
      <c r="AC94" s="1">
        <f t="shared" si="274"/>
        <v>1.1797059090453848E-2</v>
      </c>
      <c r="AD94" s="115">
        <f t="shared" si="274"/>
        <v>1.2801232411630396E-2</v>
      </c>
      <c r="AE94" s="1">
        <f t="shared" si="274"/>
        <v>0.11083537962874349</v>
      </c>
      <c r="AF94" s="1">
        <f t="shared" si="274"/>
        <v>8.8890614112764596E-2</v>
      </c>
      <c r="AG94" s="1">
        <f t="shared" si="274"/>
        <v>7.0577746213906251E-2</v>
      </c>
      <c r="AH94" s="1">
        <f t="shared" si="274"/>
        <v>5.1883393249805794E-2</v>
      </c>
      <c r="AI94" s="1">
        <f t="shared" si="274"/>
        <v>3.1317553749631473E-2</v>
      </c>
      <c r="AJ94" s="176">
        <f t="shared" si="274"/>
        <v>6.9500041908125585E-3</v>
      </c>
      <c r="AK94" s="115">
        <f t="shared" si="274"/>
        <v>-1.0189719142391199E-2</v>
      </c>
      <c r="AL94" s="1">
        <f t="shared" si="274"/>
        <v>-5.6755752796841495E-3</v>
      </c>
      <c r="AM94" s="1">
        <f t="shared" si="274"/>
        <v>1.377410569351166E-3</v>
      </c>
      <c r="AN94" s="1">
        <f t="shared" si="274"/>
        <v>4.5175187869242878E-3</v>
      </c>
      <c r="AO94" s="1">
        <f t="shared" si="274"/>
        <v>4.9610845545528144E-3</v>
      </c>
      <c r="AP94" s="1">
        <f t="shared" si="274"/>
        <v>1.8588678542308945E-3</v>
      </c>
      <c r="AQ94" s="176">
        <f t="shared" si="274"/>
        <v>-5.9170827626398781E-3</v>
      </c>
      <c r="AR94" s="115">
        <f t="shared" si="274"/>
        <v>-3.4137391611194196E-2</v>
      </c>
      <c r="AS94" s="1">
        <f t="shared" si="274"/>
        <v>2.1427903053754405E-2</v>
      </c>
      <c r="AT94" s="1">
        <f t="shared" si="274"/>
        <v>1.1343593439748622E-2</v>
      </c>
      <c r="AU94" s="1">
        <f t="shared" si="274"/>
        <v>3.3077693621868156E-3</v>
      </c>
      <c r="AV94" s="1">
        <f t="shared" si="274"/>
        <v>-3.3738987004939408E-3</v>
      </c>
      <c r="AW94" s="1">
        <f t="shared" si="274"/>
        <v>-8.8217032134007452E-3</v>
      </c>
      <c r="AX94" s="176">
        <f t="shared" si="274"/>
        <v>-1.3066375147488041E-2</v>
      </c>
      <c r="AY94" s="115">
        <f t="shared" si="274"/>
        <v>-1.606120365664061E-2</v>
      </c>
      <c r="AZ94" s="1">
        <f t="shared" si="274"/>
        <v>-1.724622679295176E-2</v>
      </c>
      <c r="BA94" s="1">
        <f t="shared" si="274"/>
        <v>-1.6162026636004887E-2</v>
      </c>
      <c r="BB94" s="1">
        <f t="shared" si="274"/>
        <v>-1.6303915106866452E-2</v>
      </c>
      <c r="BC94" s="1">
        <f t="shared" si="274"/>
        <v>-1.7162670081140776E-2</v>
      </c>
      <c r="BD94" s="1">
        <f t="shared" si="274"/>
        <v>-1.8294233701046804E-2</v>
      </c>
      <c r="BE94" s="176">
        <f t="shared" si="274"/>
        <v>-1.9091556982377269E-2</v>
      </c>
      <c r="BF94" s="115">
        <f t="shared" si="274"/>
        <v>-1.8721205467993378E-2</v>
      </c>
      <c r="BG94" s="1">
        <f t="shared" si="274"/>
        <v>-2.015838502807277E-3</v>
      </c>
      <c r="BH94" s="1">
        <f t="shared" si="274"/>
        <v>-5.3437691922250501E-3</v>
      </c>
      <c r="BI94" s="1">
        <f t="shared" si="274"/>
        <v>-7.9970618702701595E-3</v>
      </c>
      <c r="BJ94" s="1">
        <f t="shared" si="274"/>
        <v>-1.0127985555894232E-2</v>
      </c>
      <c r="BK94" s="1">
        <f t="shared" si="274"/>
        <v>-1.1825923207912734E-2</v>
      </c>
      <c r="BL94" s="176">
        <f t="shared" si="274"/>
        <v>-1.3099342906175392E-2</v>
      </c>
      <c r="BM94" s="115">
        <f t="shared" si="274"/>
        <v>-1.3851414253084825E-2</v>
      </c>
      <c r="BN94" s="1">
        <f t="shared" si="274"/>
        <v>-1.3845249655920992E-2</v>
      </c>
      <c r="BO94" s="1">
        <f t="shared" si="274"/>
        <v>-1.3406968734963191E-2</v>
      </c>
      <c r="BP94" s="1">
        <f t="shared" si="274"/>
        <v>-1.3093839974858879E-2</v>
      </c>
      <c r="BQ94" s="1">
        <f t="shared" ref="BQ94:EB94" si="275">(BQ54-BP54)/BP54</f>
        <v>-1.2786443014340039E-2</v>
      </c>
      <c r="BR94" s="1">
        <f t="shared" si="275"/>
        <v>-1.2407894673268012E-2</v>
      </c>
      <c r="BS94" s="1">
        <f t="shared" si="275"/>
        <v>-1.1925792969033195E-2</v>
      </c>
      <c r="BT94" s="115">
        <f t="shared" si="275"/>
        <v>-1.1361368430358759E-2</v>
      </c>
      <c r="BU94" s="1">
        <f t="shared" si="275"/>
        <v>-1.0797182394691426E-2</v>
      </c>
      <c r="BV94" s="1">
        <f t="shared" si="275"/>
        <v>-1.1658813349734239E-2</v>
      </c>
      <c r="BW94" s="1">
        <f t="shared" si="275"/>
        <v>-1.2256765214322757E-2</v>
      </c>
      <c r="BX94" s="1">
        <f t="shared" si="275"/>
        <v>-1.2609649096729078E-2</v>
      </c>
      <c r="BY94" s="1">
        <f t="shared" si="275"/>
        <v>-1.2731107332780869E-2</v>
      </c>
      <c r="BZ94" s="1">
        <f t="shared" si="275"/>
        <v>-1.2637513644876332E-2</v>
      </c>
      <c r="CA94" s="115">
        <f t="shared" si="275"/>
        <v>-1.2362757418410454E-2</v>
      </c>
      <c r="CB94" s="1">
        <f t="shared" si="275"/>
        <v>-1.1979361820668262E-2</v>
      </c>
      <c r="CC94" s="1">
        <f t="shared" si="275"/>
        <v>-1.202671448746208E-2</v>
      </c>
      <c r="CD94" s="1">
        <f t="shared" si="275"/>
        <v>-1.2093756018934761E-2</v>
      </c>
      <c r="CE94" s="1">
        <f t="shared" si="275"/>
        <v>-1.2162873044946881E-2</v>
      </c>
      <c r="CF94" s="1">
        <f t="shared" si="275"/>
        <v>-1.2223800740433643E-2</v>
      </c>
      <c r="CG94" s="1">
        <f t="shared" si="275"/>
        <v>-1.2271761267899389E-2</v>
      </c>
      <c r="CH94" s="115">
        <f t="shared" si="275"/>
        <v>-1.2306744785425561E-2</v>
      </c>
      <c r="CI94" s="1">
        <f t="shared" si="275"/>
        <v>-1.2334408675168511E-2</v>
      </c>
      <c r="CJ94" s="1">
        <f t="shared" si="275"/>
        <v>-1.2369413525266416E-2</v>
      </c>
      <c r="CK94" s="1">
        <f t="shared" si="275"/>
        <v>-1.2352231970180901E-2</v>
      </c>
      <c r="CL94" s="1">
        <f t="shared" si="275"/>
        <v>-1.230178131617736E-2</v>
      </c>
      <c r="CM94" s="1">
        <f t="shared" si="275"/>
        <v>-1.2238235986847998E-2</v>
      </c>
      <c r="CN94" s="1">
        <f t="shared" si="275"/>
        <v>-1.2182374250423986E-2</v>
      </c>
      <c r="CO94" s="115">
        <f t="shared" si="275"/>
        <v>-1.215436221337937E-2</v>
      </c>
      <c r="CP94" s="1">
        <f t="shared" si="275"/>
        <v>-1.2171031175120748E-2</v>
      </c>
      <c r="CQ94" s="1">
        <f t="shared" si="275"/>
        <v>-1.2241295362656059E-2</v>
      </c>
      <c r="CR94" s="1">
        <f t="shared" si="275"/>
        <v>-1.2284301066849823E-2</v>
      </c>
      <c r="CS94" s="1">
        <f t="shared" si="275"/>
        <v>-1.2301239201890687E-2</v>
      </c>
      <c r="CT94" s="1">
        <f t="shared" si="275"/>
        <v>-1.2296235150535314E-2</v>
      </c>
      <c r="CU94" s="1">
        <f t="shared" si="275"/>
        <v>-1.2276017659272671E-2</v>
      </c>
      <c r="CV94" s="115">
        <f t="shared" si="275"/>
        <v>-1.2249413540928834E-2</v>
      </c>
      <c r="CW94" s="1">
        <f t="shared" si="275"/>
        <v>-1.222629162968869E-2</v>
      </c>
      <c r="CX94" s="1">
        <f t="shared" si="275"/>
        <v>-1.2215443549787501E-2</v>
      </c>
      <c r="CY94" s="1">
        <f t="shared" si="275"/>
        <v>-1.2206652407491315E-2</v>
      </c>
      <c r="CZ94" s="1">
        <f t="shared" si="275"/>
        <v>-1.2200947995901313E-2</v>
      </c>
      <c r="DA94" s="1">
        <f t="shared" si="275"/>
        <v>-1.2198496751915162E-2</v>
      </c>
      <c r="DB94" s="1">
        <f t="shared" si="275"/>
        <v>-1.2198556817473241E-2</v>
      </c>
      <c r="DC94" s="1">
        <f t="shared" si="275"/>
        <v>-1.2199514142411915E-2</v>
      </c>
      <c r="DD94" s="115">
        <f t="shared" si="275"/>
        <v>-1.2198980853839985E-2</v>
      </c>
      <c r="DE94" s="1">
        <f t="shared" si="275"/>
        <v>-1.2193967930804515E-2</v>
      </c>
      <c r="DF94" s="1">
        <f t="shared" si="275"/>
        <v>-1.2181094430655137E-2</v>
      </c>
      <c r="DG94" s="1">
        <f t="shared" si="275"/>
        <v>-1.2164380751545441E-2</v>
      </c>
      <c r="DH94" s="1">
        <f t="shared" si="275"/>
        <v>-1.2147292228706953E-2</v>
      </c>
      <c r="DI94" s="1">
        <f t="shared" si="275"/>
        <v>-1.2132353945492495E-2</v>
      </c>
      <c r="DJ94" s="1">
        <f t="shared" si="275"/>
        <v>-1.2120809540157214E-2</v>
      </c>
      <c r="DK94" s="115">
        <f t="shared" si="275"/>
        <v>-1.211236440810257E-2</v>
      </c>
      <c r="DL94" s="1">
        <f t="shared" si="275"/>
        <v>-1.2105114858783413E-2</v>
      </c>
      <c r="DM94" s="1">
        <f t="shared" si="275"/>
        <v>-1.2095820455477193E-2</v>
      </c>
      <c r="DN94" s="1">
        <f t="shared" si="275"/>
        <v>-1.2084428620281376E-2</v>
      </c>
      <c r="DO94" s="1">
        <f t="shared" si="275"/>
        <v>-1.2071161106515932E-2</v>
      </c>
      <c r="DP94" s="1">
        <f t="shared" si="275"/>
        <v>-1.2056434159458736E-2</v>
      </c>
      <c r="DQ94" s="1">
        <f t="shared" si="275"/>
        <v>-1.2040752697706493E-2</v>
      </c>
      <c r="DR94" s="1">
        <f t="shared" si="275"/>
        <v>-1.2024582395338386E-2</v>
      </c>
      <c r="DS94" s="1">
        <f t="shared" si="275"/>
        <v>-1.2008221972405947E-2</v>
      </c>
      <c r="DT94" s="1">
        <f t="shared" si="275"/>
        <v>-1.199172496170299E-2</v>
      </c>
      <c r="DU94" s="1">
        <f t="shared" si="275"/>
        <v>-1.1975455225312407E-2</v>
      </c>
      <c r="DV94" s="1">
        <f t="shared" si="275"/>
        <v>-1.1959417027611531E-2</v>
      </c>
      <c r="DW94" s="1">
        <f t="shared" si="275"/>
        <v>-1.1943351315723636E-2</v>
      </c>
      <c r="DX94" s="1">
        <f t="shared" si="275"/>
        <v>-1.192685785724058E-2</v>
      </c>
      <c r="DY94" s="1">
        <f t="shared" si="275"/>
        <v>-1.1909534478854325E-2</v>
      </c>
      <c r="DZ94" s="1">
        <f t="shared" si="275"/>
        <v>-1.189112244238457E-2</v>
      </c>
      <c r="EA94" s="1">
        <f t="shared" si="275"/>
        <v>-1.1871640724674387E-2</v>
      </c>
      <c r="EB94" s="1">
        <f t="shared" si="275"/>
        <v>-1.1851485586702418E-2</v>
      </c>
      <c r="EC94" s="1">
        <f t="shared" ref="EC94:FY94" si="276">(EC54-EB54)/EB54</f>
        <v>-1.1830965284740256E-2</v>
      </c>
      <c r="ED94" s="1">
        <f t="shared" si="276"/>
        <v>-1.1810259384582217E-2</v>
      </c>
      <c r="EE94" s="1">
        <f t="shared" si="276"/>
        <v>-1.1789406621945987E-2</v>
      </c>
      <c r="EF94" s="1">
        <f t="shared" si="276"/>
        <v>-1.1768324835216611E-2</v>
      </c>
      <c r="EG94" s="1">
        <f t="shared" si="276"/>
        <v>-1.1746863973702575E-2</v>
      </c>
      <c r="EH94" s="1">
        <f t="shared" si="276"/>
        <v>-1.1724886868716989E-2</v>
      </c>
      <c r="EI94" s="1">
        <f t="shared" si="276"/>
        <v>-1.170236144716724E-2</v>
      </c>
      <c r="EJ94" s="1">
        <f t="shared" si="276"/>
        <v>-1.1679266205803481E-2</v>
      </c>
      <c r="EK94" s="1">
        <f t="shared" si="276"/>
        <v>-1.1655601496610508E-2</v>
      </c>
      <c r="EL94" s="1">
        <f t="shared" si="276"/>
        <v>-1.16313918059255E-2</v>
      </c>
      <c r="EM94" s="1">
        <f t="shared" si="276"/>
        <v>-1.1606680605549334E-2</v>
      </c>
      <c r="EN94" s="1">
        <f t="shared" si="276"/>
        <v>-1.1581520292862064E-2</v>
      </c>
      <c r="EO94" s="1">
        <f t="shared" si="276"/>
        <v>-1.1555959980333562E-2</v>
      </c>
      <c r="EP94" s="1">
        <f t="shared" si="276"/>
        <v>-1.1530033089019615E-2</v>
      </c>
      <c r="EQ94" s="1">
        <f t="shared" si="276"/>
        <v>-1.1503726818334664E-2</v>
      </c>
      <c r="ER94" s="1">
        <f t="shared" si="276"/>
        <v>-1.1477001454476705E-2</v>
      </c>
      <c r="ES94" s="1">
        <f t="shared" si="276"/>
        <v>-1.1449811119469617E-2</v>
      </c>
      <c r="ET94" s="1">
        <f t="shared" si="276"/>
        <v>-1.1422121930913496E-2</v>
      </c>
      <c r="EU94" s="1">
        <f t="shared" si="276"/>
        <v>-1.139392367717078E-2</v>
      </c>
      <c r="EV94" s="1">
        <f t="shared" si="276"/>
        <v>-1.1365231616078112E-2</v>
      </c>
      <c r="EW94" s="1">
        <f t="shared" si="276"/>
        <v>-1.1336076243919302E-2</v>
      </c>
      <c r="EX94" s="1">
        <f t="shared" si="276"/>
        <v>-1.1306481126617276E-2</v>
      </c>
      <c r="EY94" s="1">
        <f t="shared" si="276"/>
        <v>-1.1276460395007036E-2</v>
      </c>
      <c r="EZ94" s="1">
        <f t="shared" si="276"/>
        <v>-1.1246018541500044E-2</v>
      </c>
      <c r="FA94" s="1">
        <f t="shared" si="276"/>
        <v>-1.1215152461869026E-2</v>
      </c>
      <c r="FB94" s="1">
        <f t="shared" si="276"/>
        <v>-1.1183855040110045E-2</v>
      </c>
      <c r="FC94" s="1">
        <f t="shared" si="276"/>
        <v>-1.1152118946397817E-2</v>
      </c>
      <c r="FD94" s="1">
        <f t="shared" si="276"/>
        <v>-1.1119938926944645E-2</v>
      </c>
      <c r="FE94" s="1">
        <f t="shared" si="276"/>
        <v>-1.1087311023506385E-2</v>
      </c>
      <c r="FF94" s="1">
        <f t="shared" si="276"/>
        <v>-1.1054235223979641E-2</v>
      </c>
      <c r="FG94" s="1">
        <f t="shared" si="276"/>
        <v>-1.102071600596658E-2</v>
      </c>
      <c r="FH94" s="1">
        <f t="shared" si="276"/>
        <v>-1.0986761155958253E-2</v>
      </c>
      <c r="FI94" s="1">
        <f t="shared" si="276"/>
        <v>-1.0952379512168551E-2</v>
      </c>
      <c r="FJ94" s="1">
        <f t="shared" si="276"/>
        <v>-1.0917578440261177E-2</v>
      </c>
      <c r="FK94" s="1">
        <f t="shared" si="276"/>
        <v>-1.088236190353171E-2</v>
      </c>
      <c r="FL94" s="1">
        <f t="shared" si="276"/>
        <v>-1.0846729932942105E-2</v>
      </c>
      <c r="FM94" s="1">
        <f t="shared" si="276"/>
        <v>-1.081068076103592E-2</v>
      </c>
      <c r="FN94" s="1">
        <f t="shared" si="276"/>
        <v>-1.0774212803272022E-2</v>
      </c>
      <c r="FO94" s="1">
        <f t="shared" si="276"/>
        <v>-1.0737326051736827E-2</v>
      </c>
      <c r="FP94" s="1">
        <f t="shared" si="276"/>
        <v>-1.0700022615628109E-2</v>
      </c>
      <c r="FQ94" s="1">
        <f t="shared" si="276"/>
        <v>-1.0662306386339094E-2</v>
      </c>
      <c r="FR94" s="1">
        <f t="shared" si="276"/>
        <v>-1.0624182098991644E-2</v>
      </c>
      <c r="FS94" s="1">
        <f t="shared" si="276"/>
        <v>-1.0585654353689689E-2</v>
      </c>
      <c r="FT94" s="1">
        <f t="shared" si="276"/>
        <v>-1.0546727362219777E-2</v>
      </c>
      <c r="FU94" s="1">
        <f t="shared" si="276"/>
        <v>-1.0507404770867743E-2</v>
      </c>
      <c r="FV94" s="1">
        <f t="shared" si="276"/>
        <v>-1.0467689635518846E-2</v>
      </c>
      <c r="FW94" s="1">
        <f t="shared" si="276"/>
        <v>-1.0427584555515288E-2</v>
      </c>
      <c r="FX94" s="1">
        <f t="shared" si="276"/>
        <v>-1.0387091919325018E-2</v>
      </c>
      <c r="FY94" s="1">
        <f t="shared" si="276"/>
        <v>-1.0346214192974754E-2</v>
      </c>
      <c r="GA94" t="s">
        <v>138</v>
      </c>
    </row>
    <row r="95" spans="1:183" x14ac:dyDescent="0.25">
      <c r="A95" t="s">
        <v>174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76"/>
      <c r="Q95" s="1"/>
      <c r="R95" s="1"/>
      <c r="S95" s="1"/>
      <c r="T95" s="1"/>
      <c r="U95" s="1"/>
      <c r="V95" s="1"/>
      <c r="W95" s="176"/>
      <c r="X95" s="1"/>
      <c r="Y95" s="1"/>
      <c r="Z95" s="1"/>
      <c r="AA95" s="1"/>
      <c r="AB95" s="1"/>
      <c r="AC95" s="1"/>
      <c r="AD95" s="176"/>
      <c r="AE95" s="1"/>
      <c r="AF95" s="1"/>
      <c r="AG95" s="1"/>
      <c r="AH95" s="1"/>
      <c r="AI95" s="1"/>
      <c r="AJ95" s="176"/>
      <c r="AK95" s="176"/>
      <c r="AL95" s="1"/>
      <c r="AM95" s="1"/>
      <c r="AN95" s="1"/>
      <c r="AO95" s="1"/>
      <c r="AP95" s="1"/>
      <c r="AQ95" s="176"/>
      <c r="AR95" s="176"/>
      <c r="AS95" s="1"/>
      <c r="AT95" s="1"/>
      <c r="AU95" s="1"/>
      <c r="AV95" s="1"/>
      <c r="AW95" s="1"/>
      <c r="AX95" s="176"/>
      <c r="AY95" s="115"/>
      <c r="AZ95" s="1"/>
      <c r="BA95" s="1"/>
      <c r="BB95" s="1"/>
      <c r="BC95" s="1"/>
      <c r="BD95" s="1"/>
      <c r="BE95" s="176"/>
      <c r="BF95" s="115"/>
      <c r="BG95" s="1"/>
      <c r="BH95" s="1"/>
      <c r="BI95" s="1"/>
      <c r="BJ95" s="1"/>
      <c r="BK95" s="1"/>
      <c r="BL95" s="176"/>
      <c r="BM95" s="115"/>
      <c r="BN95" s="1"/>
      <c r="BO95" s="1"/>
      <c r="BP95" s="1"/>
      <c r="BQ95" s="1"/>
      <c r="BR95" s="1"/>
      <c r="BS95" s="1"/>
      <c r="BT95" s="115"/>
      <c r="BU95" s="1"/>
      <c r="BV95" s="1"/>
      <c r="BW95" s="1"/>
      <c r="BX95" s="1"/>
      <c r="BY95" s="1"/>
      <c r="BZ95" s="1"/>
      <c r="CA95" s="115"/>
      <c r="CB95" s="1"/>
      <c r="CC95" s="1"/>
      <c r="CD95" s="1"/>
      <c r="CE95" s="1"/>
      <c r="CF95" s="1"/>
      <c r="CG95" s="1"/>
      <c r="CH95" s="115"/>
      <c r="CI95" s="1"/>
      <c r="CJ95" s="1"/>
      <c r="CK95" s="1"/>
      <c r="CL95" s="1"/>
      <c r="CM95" s="1"/>
      <c r="CN95" s="1"/>
      <c r="CO95" s="115"/>
      <c r="CP95" s="1"/>
      <c r="CQ95" s="1"/>
      <c r="CR95" s="1"/>
      <c r="CS95" s="1"/>
      <c r="CT95" s="1"/>
      <c r="CU95" s="1"/>
      <c r="CV95" s="115"/>
      <c r="CW95" s="1"/>
      <c r="CX95" s="1"/>
      <c r="CY95" s="1"/>
      <c r="CZ95" s="1"/>
      <c r="DA95" s="1"/>
      <c r="DB95" s="1"/>
      <c r="DC95" s="1"/>
      <c r="DD95" s="115"/>
      <c r="DE95" s="1"/>
      <c r="DF95" s="1"/>
      <c r="DG95" s="1"/>
      <c r="DH95" s="1"/>
      <c r="DI95" s="1"/>
      <c r="DJ95" s="1"/>
      <c r="DK95" s="115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GA95" t="s">
        <v>174</v>
      </c>
    </row>
    <row r="96" spans="1:183" s="181" customFormat="1" x14ac:dyDescent="0.25">
      <c r="A96" s="181" t="s">
        <v>166</v>
      </c>
      <c r="D96" s="182"/>
      <c r="E96" s="182"/>
      <c r="F96" s="182"/>
      <c r="G96" s="182"/>
      <c r="H96" s="182"/>
      <c r="I96" s="182">
        <f>I71/I70</f>
        <v>3.2258064516129031E-2</v>
      </c>
      <c r="J96" s="182">
        <f t="shared" ref="J96:BK96" si="277">J71/J70</f>
        <v>5.2982584927336637E-2</v>
      </c>
      <c r="K96" s="182">
        <f t="shared" si="277"/>
        <v>6.1273339049615044E-2</v>
      </c>
      <c r="L96" s="182">
        <f t="shared" si="277"/>
        <v>6.5608466464340098E-2</v>
      </c>
      <c r="M96" s="182">
        <f t="shared" si="277"/>
        <v>6.8192698711864577E-2</v>
      </c>
      <c r="N96" s="182">
        <f t="shared" si="277"/>
        <v>6.985491708686925E-2</v>
      </c>
      <c r="O96" s="182">
        <f t="shared" si="277"/>
        <v>7.0976929795610225E-2</v>
      </c>
      <c r="P96" s="182">
        <f t="shared" si="277"/>
        <v>7.1759168946845558E-2</v>
      </c>
      <c r="Q96" s="182">
        <f t="shared" si="277"/>
        <v>7.1211562074669457E-2</v>
      </c>
      <c r="R96" s="182">
        <f t="shared" si="277"/>
        <v>7.0552683850514442E-2</v>
      </c>
      <c r="S96" s="182">
        <f t="shared" si="277"/>
        <v>6.9778221041370339E-2</v>
      </c>
      <c r="T96" s="182">
        <f t="shared" si="277"/>
        <v>6.8892493162876628E-2</v>
      </c>
      <c r="U96" s="182">
        <f t="shared" si="277"/>
        <v>6.7910695862151885E-2</v>
      </c>
      <c r="V96" s="182">
        <f t="shared" si="277"/>
        <v>6.6859417856217213E-2</v>
      </c>
      <c r="W96" s="182">
        <f t="shared" si="277"/>
        <v>6.5774632955051524E-2</v>
      </c>
      <c r="X96" s="182">
        <f t="shared" si="277"/>
        <v>6.5249552532422719E-2</v>
      </c>
      <c r="Y96" s="182">
        <f t="shared" si="277"/>
        <v>6.4181472774848897E-2</v>
      </c>
      <c r="Z96" s="182">
        <f t="shared" si="277"/>
        <v>6.3180945516210729E-2</v>
      </c>
      <c r="AA96" s="182">
        <f t="shared" si="277"/>
        <v>6.2275791284182064E-2</v>
      </c>
      <c r="AB96" s="182">
        <f t="shared" si="277"/>
        <v>6.148236874795128E-2</v>
      </c>
      <c r="AC96" s="182">
        <f t="shared" si="277"/>
        <v>6.0805905678297134E-2</v>
      </c>
      <c r="AD96" s="182">
        <f t="shared" si="277"/>
        <v>6.0242662937285078E-2</v>
      </c>
      <c r="AE96" s="182">
        <f t="shared" si="277"/>
        <v>6.2071917479587513E-2</v>
      </c>
      <c r="AF96" s="182">
        <f t="shared" si="277"/>
        <v>6.4013183237353583E-2</v>
      </c>
      <c r="AG96" s="182">
        <f t="shared" si="277"/>
        <v>6.6024914588638253E-2</v>
      </c>
      <c r="AH96" s="182">
        <f t="shared" si="277"/>
        <v>6.8053365332273033E-2</v>
      </c>
      <c r="AI96" s="182">
        <f t="shared" si="277"/>
        <v>7.003850515428317E-2</v>
      </c>
      <c r="AJ96" s="182">
        <f t="shared" si="277"/>
        <v>7.1921727395998322E-2</v>
      </c>
      <c r="AK96" s="182">
        <f t="shared" si="277"/>
        <v>7.3653333612628574E-2</v>
      </c>
      <c r="AL96" s="182">
        <f t="shared" si="277"/>
        <v>7.393780519493913E-2</v>
      </c>
      <c r="AM96" s="182">
        <f t="shared" si="277"/>
        <v>7.41393628543488E-2</v>
      </c>
      <c r="AN96" s="182">
        <f t="shared" si="277"/>
        <v>7.4361521926148116E-2</v>
      </c>
      <c r="AO96" s="182">
        <f t="shared" si="277"/>
        <v>7.4613524788607874E-2</v>
      </c>
      <c r="AP96" s="182">
        <f t="shared" si="277"/>
        <v>7.4905734668746546E-2</v>
      </c>
      <c r="AQ96" s="182">
        <f t="shared" si="277"/>
        <v>7.524983996777386E-2</v>
      </c>
      <c r="AR96" s="182">
        <f t="shared" si="277"/>
        <v>7.5164999953967887E-2</v>
      </c>
      <c r="AS96" s="182">
        <f t="shared" si="277"/>
        <v>7.515455444642144E-2</v>
      </c>
      <c r="AT96" s="182">
        <f t="shared" si="277"/>
        <v>7.5121627483434261E-2</v>
      </c>
      <c r="AU96" s="182">
        <f t="shared" si="277"/>
        <v>7.5074818452855477E-2</v>
      </c>
      <c r="AV96" s="182">
        <f t="shared" si="277"/>
        <v>7.5022486684488535E-2</v>
      </c>
      <c r="AW96" s="182">
        <f t="shared" si="277"/>
        <v>7.4974225627326363E-2</v>
      </c>
      <c r="AX96" s="182">
        <f t="shared" si="277"/>
        <v>7.4941208880178412E-2</v>
      </c>
      <c r="AY96" s="211">
        <f t="shared" si="277"/>
        <v>7.493676887909162E-2</v>
      </c>
      <c r="AZ96" s="182">
        <f t="shared" si="277"/>
        <v>7.497403885784204E-2</v>
      </c>
      <c r="BA96" s="182">
        <f t="shared" si="277"/>
        <v>7.5046230444435647E-2</v>
      </c>
      <c r="BB96" s="182">
        <f t="shared" si="277"/>
        <v>7.5144188368118439E-2</v>
      </c>
      <c r="BC96" s="182">
        <f t="shared" si="277"/>
        <v>7.5260786642110361E-2</v>
      </c>
      <c r="BD96" s="182">
        <f t="shared" si="277"/>
        <v>7.5388784177879878E-2</v>
      </c>
      <c r="BE96" s="20">
        <f t="shared" si="277"/>
        <v>7.5520645581580753E-2</v>
      </c>
      <c r="BF96" s="211">
        <f t="shared" si="277"/>
        <v>7.5648336314003403E-2</v>
      </c>
      <c r="BG96" s="182">
        <f t="shared" si="277"/>
        <v>7.5752827379324095E-2</v>
      </c>
      <c r="BH96" s="182">
        <f t="shared" si="277"/>
        <v>7.5842691102336518E-2</v>
      </c>
      <c r="BI96" s="182">
        <f t="shared" si="277"/>
        <v>7.5922806966340642E-2</v>
      </c>
      <c r="BJ96" s="182">
        <f t="shared" si="277"/>
        <v>7.59960439496251E-2</v>
      </c>
      <c r="BK96" s="182">
        <f t="shared" si="277"/>
        <v>7.6064033882740287E-2</v>
      </c>
      <c r="BL96" s="20">
        <f>BL71/BL70</f>
        <v>7.6126999782584553E-2</v>
      </c>
      <c r="BM96" s="211">
        <f>BM71/BM70</f>
        <v>7.6183523295879574E-2</v>
      </c>
      <c r="BN96" s="182">
        <f t="shared" ref="BN96:DY96" si="278">BN71/BN70</f>
        <v>7.6230228072432821E-2</v>
      </c>
      <c r="BO96" s="182">
        <f t="shared" si="278"/>
        <v>7.6284424458401084E-2</v>
      </c>
      <c r="BP96" s="182">
        <f t="shared" si="278"/>
        <v>7.6343346408170532E-2</v>
      </c>
      <c r="BQ96" s="182">
        <f t="shared" si="278"/>
        <v>7.6405023593437954E-2</v>
      </c>
      <c r="BR96" s="182">
        <f t="shared" si="278"/>
        <v>7.6468006911954337E-2</v>
      </c>
      <c r="BS96" s="182">
        <f t="shared" si="278"/>
        <v>7.6531217019462319E-2</v>
      </c>
      <c r="BT96" s="211">
        <f t="shared" si="278"/>
        <v>7.6593791620634066E-2</v>
      </c>
      <c r="BU96" s="182">
        <f t="shared" si="278"/>
        <v>7.6654909484565201E-2</v>
      </c>
      <c r="BV96" s="182">
        <f t="shared" si="278"/>
        <v>7.6710837100951126E-2</v>
      </c>
      <c r="BW96" s="182">
        <f t="shared" si="278"/>
        <v>7.6762430210697494E-2</v>
      </c>
      <c r="BX96" s="182">
        <f t="shared" si="278"/>
        <v>7.6810159430208511E-2</v>
      </c>
      <c r="BY96" s="182">
        <f t="shared" si="278"/>
        <v>7.685426374030345E-2</v>
      </c>
      <c r="BZ96" s="182">
        <f t="shared" si="278"/>
        <v>7.6894886067319854E-2</v>
      </c>
      <c r="CA96" s="211">
        <f t="shared" si="278"/>
        <v>7.6932199478952662E-2</v>
      </c>
      <c r="CB96" s="182">
        <f t="shared" si="278"/>
        <v>7.6966540111659085E-2</v>
      </c>
      <c r="CC96" s="182">
        <f t="shared" si="278"/>
        <v>7.7001457688636671E-2</v>
      </c>
      <c r="CD96" s="182">
        <f t="shared" si="278"/>
        <v>7.7036378007436346E-2</v>
      </c>
      <c r="CE96" s="182">
        <f t="shared" si="278"/>
        <v>7.7070861725036244E-2</v>
      </c>
      <c r="CF96" s="182">
        <f t="shared" si="278"/>
        <v>7.7104565302611242E-2</v>
      </c>
      <c r="CG96" s="182">
        <f t="shared" si="278"/>
        <v>7.7137217838890382E-2</v>
      </c>
      <c r="CH96" s="211">
        <f t="shared" si="278"/>
        <v>7.7168619227837729E-2</v>
      </c>
      <c r="CI96" s="182">
        <f t="shared" si="278"/>
        <v>7.7198663195247305E-2</v>
      </c>
      <c r="CJ96" s="182">
        <f t="shared" si="278"/>
        <v>7.7227386908974155E-2</v>
      </c>
      <c r="CK96" s="182">
        <f t="shared" si="278"/>
        <v>7.7254959914279484E-2</v>
      </c>
      <c r="CL96" s="182">
        <f t="shared" si="278"/>
        <v>7.7281503585532652E-2</v>
      </c>
      <c r="CM96" s="182">
        <f t="shared" si="278"/>
        <v>7.7307111362200115E-2</v>
      </c>
      <c r="CN96" s="182">
        <f t="shared" si="278"/>
        <v>7.7331860153499271E-2</v>
      </c>
      <c r="CO96" s="211">
        <f t="shared" si="278"/>
        <v>7.7355816057510907E-2</v>
      </c>
      <c r="CP96" s="182">
        <f t="shared" si="278"/>
        <v>7.7379035662610549E-2</v>
      </c>
      <c r="CQ96" s="182">
        <f t="shared" si="278"/>
        <v>7.7401565298101063E-2</v>
      </c>
      <c r="CR96" s="182">
        <f t="shared" si="278"/>
        <v>7.7423353119966482E-2</v>
      </c>
      <c r="CS96" s="182">
        <f t="shared" si="278"/>
        <v>7.7444380662808163E-2</v>
      </c>
      <c r="CT96" s="182">
        <f t="shared" si="278"/>
        <v>7.7464658537659603E-2</v>
      </c>
      <c r="CU96" s="182">
        <f t="shared" si="278"/>
        <v>7.7484222796497804E-2</v>
      </c>
      <c r="CV96" s="211">
        <f t="shared" si="278"/>
        <v>7.7503130975132811E-2</v>
      </c>
      <c r="CW96" s="182">
        <f t="shared" si="278"/>
        <v>7.7521456160304369E-2</v>
      </c>
      <c r="CX96" s="182">
        <f t="shared" si="278"/>
        <v>7.7539277022881326E-2</v>
      </c>
      <c r="CY96" s="182">
        <f t="shared" si="278"/>
        <v>7.7556597319005174E-2</v>
      </c>
      <c r="CZ96" s="182">
        <f t="shared" si="278"/>
        <v>7.7573417676864667E-2</v>
      </c>
      <c r="DA96" s="182">
        <f t="shared" si="278"/>
        <v>7.7589738754091142E-2</v>
      </c>
      <c r="DB96" s="182">
        <f t="shared" si="278"/>
        <v>7.7605563721685256E-2</v>
      </c>
      <c r="DC96" s="182">
        <f t="shared" si="278"/>
        <v>7.7620900140708604E-2</v>
      </c>
      <c r="DD96" s="211">
        <f t="shared" si="278"/>
        <v>7.7635761108409335E-2</v>
      </c>
      <c r="DE96" s="182">
        <f t="shared" si="278"/>
        <v>7.7650165228269924E-2</v>
      </c>
      <c r="DF96" s="182">
        <f t="shared" si="278"/>
        <v>7.7664134584541397E-2</v>
      </c>
      <c r="DG96" s="182">
        <f t="shared" si="278"/>
        <v>7.7677691698106816E-2</v>
      </c>
      <c r="DH96" s="182">
        <f t="shared" si="278"/>
        <v>7.7690858155016113E-2</v>
      </c>
      <c r="DI96" s="182">
        <f t="shared" si="278"/>
        <v>7.7703653381749407E-2</v>
      </c>
      <c r="DJ96" s="182">
        <f t="shared" si="278"/>
        <v>7.7716093636122835E-2</v>
      </c>
      <c r="DK96" s="211">
        <f t="shared" si="278"/>
        <v>7.7728191290435372E-2</v>
      </c>
      <c r="DL96" s="182">
        <f t="shared" si="278"/>
        <v>7.773995454929386E-2</v>
      </c>
      <c r="DM96" s="182">
        <f t="shared" si="278"/>
        <v>7.7751387779509212E-2</v>
      </c>
      <c r="DN96" s="182">
        <f t="shared" si="278"/>
        <v>7.7762498267032534E-2</v>
      </c>
      <c r="DO96" s="182">
        <f t="shared" si="278"/>
        <v>7.777329574691727E-2</v>
      </c>
      <c r="DP96" s="182">
        <f t="shared" si="278"/>
        <v>7.7783791689427825E-2</v>
      </c>
      <c r="DQ96" s="182">
        <f t="shared" si="278"/>
        <v>7.7793998389598162E-2</v>
      </c>
      <c r="DR96" s="182">
        <f t="shared" si="278"/>
        <v>7.780392792880815E-2</v>
      </c>
      <c r="DS96" s="182">
        <f t="shared" si="278"/>
        <v>7.7813591127728773E-2</v>
      </c>
      <c r="DT96" s="182">
        <f t="shared" si="278"/>
        <v>7.7822996696343641E-2</v>
      </c>
      <c r="DU96" s="182">
        <f t="shared" si="278"/>
        <v>7.7832152417313227E-2</v>
      </c>
      <c r="DV96" s="182">
        <f t="shared" si="278"/>
        <v>7.7841065434327145E-2</v>
      </c>
      <c r="DW96" s="182">
        <f t="shared" si="278"/>
        <v>7.784974251584327E-2</v>
      </c>
      <c r="DX96" s="182">
        <f t="shared" si="278"/>
        <v>7.7858190276330203E-2</v>
      </c>
      <c r="DY96" s="182">
        <f t="shared" si="278"/>
        <v>7.7866415336674669E-2</v>
      </c>
      <c r="DZ96" s="182">
        <f t="shared" ref="DZ96:FY96" si="279">DZ71/DZ70</f>
        <v>7.7874424410438042E-2</v>
      </c>
      <c r="EA96" s="182">
        <f t="shared" si="279"/>
        <v>7.7882224315537735E-2</v>
      </c>
      <c r="EB96" s="182">
        <f t="shared" si="279"/>
        <v>7.7889821937968035E-2</v>
      </c>
      <c r="EC96" s="182">
        <f t="shared" si="279"/>
        <v>7.7897223954573366E-2</v>
      </c>
      <c r="ED96" s="182">
        <f t="shared" si="279"/>
        <v>7.7904436640578237E-2</v>
      </c>
      <c r="EE96" s="182">
        <f t="shared" si="279"/>
        <v>7.7911465772356997E-2</v>
      </c>
      <c r="EF96" s="182">
        <f t="shared" si="279"/>
        <v>7.7918316629599249E-2</v>
      </c>
      <c r="EG96" s="182">
        <f t="shared" si="279"/>
        <v>7.7924994093204844E-2</v>
      </c>
      <c r="EH96" s="182">
        <f t="shared" si="279"/>
        <v>7.7931502823229706E-2</v>
      </c>
      <c r="EI96" s="182">
        <f t="shared" si="279"/>
        <v>7.7937847484200809E-2</v>
      </c>
      <c r="EJ96" s="182">
        <f t="shared" si="279"/>
        <v>7.7944032739556537E-2</v>
      </c>
      <c r="EK96" s="182">
        <f t="shared" si="279"/>
        <v>7.7950063214016138E-2</v>
      </c>
      <c r="EL96" s="182">
        <f t="shared" si="279"/>
        <v>7.7955943438703601E-2</v>
      </c>
      <c r="EM96" s="182">
        <f t="shared" si="279"/>
        <v>7.7961677794888301E-2</v>
      </c>
      <c r="EN96" s="182">
        <f t="shared" si="279"/>
        <v>7.7967270472176942E-2</v>
      </c>
      <c r="EO96" s="182">
        <f t="shared" si="279"/>
        <v>7.7972725454714162E-2</v>
      </c>
      <c r="EP96" s="182">
        <f t="shared" si="279"/>
        <v>7.7978046542710192E-2</v>
      </c>
      <c r="EQ96" s="182">
        <f t="shared" si="279"/>
        <v>7.7983237367398539E-2</v>
      </c>
      <c r="ER96" s="182">
        <f t="shared" si="279"/>
        <v>7.7988301416496028E-2</v>
      </c>
      <c r="ES96" s="182">
        <f t="shared" si="279"/>
        <v>7.799324206253333E-2</v>
      </c>
      <c r="ET96" s="182">
        <f t="shared" si="279"/>
        <v>7.7998062587504927E-2</v>
      </c>
      <c r="EU96" s="182">
        <f t="shared" si="279"/>
        <v>7.8002766198870921E-2</v>
      </c>
      <c r="EV96" s="182">
        <f t="shared" si="279"/>
        <v>7.800735603389683E-2</v>
      </c>
      <c r="EW96" s="182">
        <f t="shared" si="279"/>
        <v>7.801183515150853E-2</v>
      </c>
      <c r="EX96" s="182">
        <f t="shared" si="279"/>
        <v>7.8016206512886183E-2</v>
      </c>
      <c r="EY96" s="182">
        <f t="shared" si="279"/>
        <v>7.802047297019804E-2</v>
      </c>
      <c r="EZ96" s="182">
        <f t="shared" si="279"/>
        <v>7.8024637264514252E-2</v>
      </c>
      <c r="FA96" s="182">
        <f t="shared" si="279"/>
        <v>7.8028702032052061E-2</v>
      </c>
      <c r="FB96" s="182">
        <f t="shared" si="279"/>
        <v>7.8032669816193778E-2</v>
      </c>
      <c r="FC96" s="182">
        <f t="shared" si="279"/>
        <v>7.803654308133734E-2</v>
      </c>
      <c r="FD96" s="182">
        <f t="shared" si="279"/>
        <v>7.8040324223863269E-2</v>
      </c>
      <c r="FE96" s="182">
        <f t="shared" si="279"/>
        <v>7.8044015575722894E-2</v>
      </c>
      <c r="FF96" s="182">
        <f t="shared" si="279"/>
        <v>7.8047619405577862E-2</v>
      </c>
      <c r="FG96" s="182">
        <f t="shared" si="279"/>
        <v>7.805113791829052E-2</v>
      </c>
      <c r="FH96" s="182">
        <f t="shared" si="279"/>
        <v>7.8054573253796347E-2</v>
      </c>
      <c r="FI96" s="182">
        <f t="shared" si="279"/>
        <v>7.8057927486355871E-2</v>
      </c>
      <c r="FJ96" s="182">
        <f t="shared" si="279"/>
        <v>7.8061202624893966E-2</v>
      </c>
      <c r="FK96" s="182">
        <f t="shared" si="279"/>
        <v>7.8064400614649546E-2</v>
      </c>
      <c r="FL96" s="182">
        <f t="shared" si="279"/>
        <v>7.806752333981537E-2</v>
      </c>
      <c r="FM96" s="182">
        <f t="shared" si="279"/>
        <v>7.807057262741153E-2</v>
      </c>
      <c r="FN96" s="182">
        <f t="shared" si="279"/>
        <v>7.8073550251413007E-2</v>
      </c>
      <c r="FO96" s="182">
        <f t="shared" si="279"/>
        <v>7.8076457936331542E-2</v>
      </c>
      <c r="FP96" s="182">
        <f t="shared" si="279"/>
        <v>7.8079297359751845E-2</v>
      </c>
      <c r="FQ96" s="182">
        <f t="shared" si="279"/>
        <v>7.8082070153689606E-2</v>
      </c>
      <c r="FR96" s="182">
        <f t="shared" si="279"/>
        <v>7.8084777905024327E-2</v>
      </c>
      <c r="FS96" s="182">
        <f t="shared" si="279"/>
        <v>7.808742215560055E-2</v>
      </c>
      <c r="FT96" s="182">
        <f t="shared" si="279"/>
        <v>7.8090004402821087E-2</v>
      </c>
      <c r="FU96" s="182">
        <f t="shared" si="279"/>
        <v>7.8092526100802834E-2</v>
      </c>
      <c r="FV96" s="182">
        <f t="shared" si="279"/>
        <v>7.8094988662002651E-2</v>
      </c>
      <c r="FW96" s="182">
        <f t="shared" si="279"/>
        <v>7.8097393459103714E-2</v>
      </c>
      <c r="FX96" s="182">
        <f t="shared" si="279"/>
        <v>7.8099741826905641E-2</v>
      </c>
      <c r="FY96" s="182">
        <f t="shared" si="279"/>
        <v>7.8102035063999903E-2</v>
      </c>
      <c r="GA96" s="181" t="s">
        <v>166</v>
      </c>
    </row>
    <row r="97" spans="1:183" s="181" customFormat="1" x14ac:dyDescent="0.25">
      <c r="A97" s="181" t="s">
        <v>158</v>
      </c>
      <c r="D97" s="182"/>
      <c r="E97" s="182"/>
      <c r="F97" s="182"/>
      <c r="G97" s="182"/>
      <c r="H97" s="182"/>
      <c r="I97" s="182">
        <f>I72/I70</f>
        <v>0.48387096774193544</v>
      </c>
      <c r="J97" s="182">
        <f t="shared" ref="J97:BK97" si="280">J72/J70</f>
        <v>0.48724173640467405</v>
      </c>
      <c r="K97" s="182">
        <f t="shared" si="280"/>
        <v>0.48859019772640067</v>
      </c>
      <c r="L97" s="182">
        <f t="shared" si="280"/>
        <v>0.48929529059941274</v>
      </c>
      <c r="M97" s="182">
        <f t="shared" si="280"/>
        <v>0.48971560667449454</v>
      </c>
      <c r="N97" s="182">
        <f t="shared" si="280"/>
        <v>0.48998596051129867</v>
      </c>
      <c r="O97" s="182">
        <f t="shared" si="280"/>
        <v>0.49016845184054419</v>
      </c>
      <c r="P97" s="182">
        <f t="shared" si="280"/>
        <v>0.49029568022341791</v>
      </c>
      <c r="Q97" s="182">
        <f t="shared" si="280"/>
        <v>0.48610496751931459</v>
      </c>
      <c r="R97" s="182">
        <f t="shared" si="280"/>
        <v>0.48106272008832268</v>
      </c>
      <c r="S97" s="182">
        <f t="shared" si="280"/>
        <v>0.47513592972457425</v>
      </c>
      <c r="T97" s="182">
        <f t="shared" si="280"/>
        <v>0.46835765271349167</v>
      </c>
      <c r="U97" s="182">
        <f t="shared" si="280"/>
        <v>0.46084417793796256</v>
      </c>
      <c r="V97" s="182">
        <f t="shared" si="280"/>
        <v>0.45279898289227649</v>
      </c>
      <c r="W97" s="182">
        <f t="shared" si="280"/>
        <v>0.44449736708444448</v>
      </c>
      <c r="X97" s="182">
        <f t="shared" si="280"/>
        <v>0.43957707887304531</v>
      </c>
      <c r="Y97" s="182">
        <f t="shared" si="280"/>
        <v>0.4315385172784868</v>
      </c>
      <c r="Z97" s="182">
        <f t="shared" si="280"/>
        <v>0.42400836801897146</v>
      </c>
      <c r="AA97" s="182">
        <f t="shared" si="280"/>
        <v>0.41719601342172141</v>
      </c>
      <c r="AB97" s="182">
        <f t="shared" si="280"/>
        <v>0.41122457179222188</v>
      </c>
      <c r="AC97" s="182">
        <f t="shared" si="280"/>
        <v>0.40613338827966183</v>
      </c>
      <c r="AD97" s="182">
        <f t="shared" si="280"/>
        <v>0.40189432145510368</v>
      </c>
      <c r="AE97" s="182">
        <f t="shared" si="280"/>
        <v>0.38930428239798848</v>
      </c>
      <c r="AF97" s="182">
        <f t="shared" si="280"/>
        <v>0.37612016677358551</v>
      </c>
      <c r="AG97" s="182">
        <f t="shared" si="280"/>
        <v>0.36261517788620645</v>
      </c>
      <c r="AH97" s="182">
        <f t="shared" si="280"/>
        <v>0.34913404088961419</v>
      </c>
      <c r="AI97" s="182">
        <f t="shared" si="280"/>
        <v>0.3360535843459691</v>
      </c>
      <c r="AJ97" s="182">
        <f t="shared" si="280"/>
        <v>0.32373319256564353</v>
      </c>
      <c r="AK97" s="182">
        <f t="shared" si="280"/>
        <v>0.31246809090379646</v>
      </c>
      <c r="AL97" s="182">
        <f t="shared" si="280"/>
        <v>0.30760393800746672</v>
      </c>
      <c r="AM97" s="182">
        <f t="shared" si="280"/>
        <v>0.30319235959517044</v>
      </c>
      <c r="AN97" s="182">
        <f t="shared" si="280"/>
        <v>0.29910118177153544</v>
      </c>
      <c r="AO97" s="182">
        <f t="shared" si="280"/>
        <v>0.29524362253975334</v>
      </c>
      <c r="AP97" s="182">
        <f t="shared" si="280"/>
        <v>0.29154179286795173</v>
      </c>
      <c r="AQ97" s="182">
        <f t="shared" si="280"/>
        <v>0.28792361898983942</v>
      </c>
      <c r="AR97" s="182">
        <f t="shared" si="280"/>
        <v>0.28409444056721955</v>
      </c>
      <c r="AS97" s="182">
        <f t="shared" si="280"/>
        <v>0.28184737817788724</v>
      </c>
      <c r="AT97" s="182">
        <f t="shared" si="280"/>
        <v>0.27953734872936148</v>
      </c>
      <c r="AU97" s="182">
        <f t="shared" si="280"/>
        <v>0.27721065759511432</v>
      </c>
      <c r="AV97" s="182">
        <f t="shared" si="280"/>
        <v>0.27490574191921963</v>
      </c>
      <c r="AW97" s="182">
        <f t="shared" si="280"/>
        <v>0.27266011984364663</v>
      </c>
      <c r="AX97" s="182">
        <f t="shared" si="280"/>
        <v>0.27051095947768627</v>
      </c>
      <c r="AY97" s="211">
        <f t="shared" si="280"/>
        <v>0.26849620855209738</v>
      </c>
      <c r="AZ97" s="182">
        <f t="shared" si="280"/>
        <v>0.26680563833442217</v>
      </c>
      <c r="BA97" s="182">
        <f t="shared" si="280"/>
        <v>0.26520818208546798</v>
      </c>
      <c r="BB97" s="182">
        <f t="shared" si="280"/>
        <v>0.26368766585273951</v>
      </c>
      <c r="BC97" s="182">
        <f t="shared" si="280"/>
        <v>0.26223692553547656</v>
      </c>
      <c r="BD97" s="182">
        <f t="shared" si="280"/>
        <v>0.26085357321781016</v>
      </c>
      <c r="BE97" s="20">
        <f t="shared" si="280"/>
        <v>0.25954017588748851</v>
      </c>
      <c r="BF97" s="211">
        <f t="shared" si="280"/>
        <v>0.25830468800512474</v>
      </c>
      <c r="BG97" s="182">
        <f t="shared" si="280"/>
        <v>0.25726317257107922</v>
      </c>
      <c r="BH97" s="182">
        <f t="shared" si="280"/>
        <v>0.25624228220412826</v>
      </c>
      <c r="BI97" s="182">
        <f t="shared" si="280"/>
        <v>0.2552480860649341</v>
      </c>
      <c r="BJ97" s="182">
        <f t="shared" si="280"/>
        <v>0.25428490656316538</v>
      </c>
      <c r="BK97" s="182">
        <f t="shared" si="280"/>
        <v>0.25335581059752899</v>
      </c>
      <c r="BL97" s="20">
        <f>BL72/BL70</f>
        <v>0.25246297188438604</v>
      </c>
      <c r="BM97" s="211">
        <f>BM72/BM70</f>
        <v>0.25160803244333302</v>
      </c>
      <c r="BN97" s="182">
        <f t="shared" ref="BN97:DY97" si="281">BN72/BN70</f>
        <v>0.25079247243955333</v>
      </c>
      <c r="BO97" s="182">
        <f t="shared" si="281"/>
        <v>0.25001168430190951</v>
      </c>
      <c r="BP97" s="182">
        <f t="shared" si="281"/>
        <v>0.24926448347436536</v>
      </c>
      <c r="BQ97" s="182">
        <f t="shared" si="281"/>
        <v>0.24855020134823444</v>
      </c>
      <c r="BR97" s="182">
        <f t="shared" si="281"/>
        <v>0.24786834962906334</v>
      </c>
      <c r="BS97" s="182">
        <f t="shared" si="281"/>
        <v>0.24721832148099093</v>
      </c>
      <c r="BT97" s="211">
        <f t="shared" si="281"/>
        <v>0.24659908423729784</v>
      </c>
      <c r="BU97" s="182">
        <f t="shared" si="281"/>
        <v>0.2460088462412604</v>
      </c>
      <c r="BV97" s="182">
        <f t="shared" si="281"/>
        <v>0.24543765890035785</v>
      </c>
      <c r="BW97" s="182">
        <f t="shared" si="281"/>
        <v>0.24488565363954062</v>
      </c>
      <c r="BX97" s="182">
        <f t="shared" si="281"/>
        <v>0.2443528195791731</v>
      </c>
      <c r="BY97" s="182">
        <f t="shared" si="281"/>
        <v>0.2438390009785143</v>
      </c>
      <c r="BZ97" s="182">
        <f t="shared" si="281"/>
        <v>0.24334389381794069</v>
      </c>
      <c r="CA97" s="211">
        <f t="shared" si="281"/>
        <v>0.24286699782888041</v>
      </c>
      <c r="CB97" s="182">
        <f t="shared" si="281"/>
        <v>0.24240751769509625</v>
      </c>
      <c r="CC97" s="182">
        <f t="shared" si="281"/>
        <v>0.24196343541422263</v>
      </c>
      <c r="CD97" s="182">
        <f t="shared" si="281"/>
        <v>0.24153431156733335</v>
      </c>
      <c r="CE97" s="182">
        <f t="shared" si="281"/>
        <v>0.24111967475303248</v>
      </c>
      <c r="CF97" s="182">
        <f t="shared" si="281"/>
        <v>0.24071901150973746</v>
      </c>
      <c r="CG97" s="182">
        <f t="shared" si="281"/>
        <v>0.24033176399919681</v>
      </c>
      <c r="CH97" s="211">
        <f t="shared" si="281"/>
        <v>0.23995733406381212</v>
      </c>
      <c r="CI97" s="182">
        <f t="shared" si="281"/>
        <v>0.23959509209077781</v>
      </c>
      <c r="CJ97" s="182">
        <f t="shared" si="281"/>
        <v>0.23924438772683279</v>
      </c>
      <c r="CK97" s="182">
        <f t="shared" si="281"/>
        <v>0.23890482863528176</v>
      </c>
      <c r="CL97" s="182">
        <f t="shared" si="281"/>
        <v>0.23857599656780909</v>
      </c>
      <c r="CM97" s="182">
        <f t="shared" si="281"/>
        <v>0.2382574427046785</v>
      </c>
      <c r="CN97" s="182">
        <f t="shared" si="281"/>
        <v>0.23794868787854806</v>
      </c>
      <c r="CO97" s="211">
        <f t="shared" si="281"/>
        <v>0.23764922843341851</v>
      </c>
      <c r="CP97" s="182">
        <f t="shared" si="281"/>
        <v>0.23735855034261613</v>
      </c>
      <c r="CQ97" s="182">
        <f t="shared" si="281"/>
        <v>0.23707615518354197</v>
      </c>
      <c r="CR97" s="182">
        <f t="shared" si="281"/>
        <v>0.23680181200455827</v>
      </c>
      <c r="CS97" s="182">
        <f t="shared" si="281"/>
        <v>0.23653527676723132</v>
      </c>
      <c r="CT97" s="182">
        <f t="shared" si="281"/>
        <v>0.2362762939149774</v>
      </c>
      <c r="CU97" s="182">
        <f t="shared" si="281"/>
        <v>0.23602459826777097</v>
      </c>
      <c r="CV97" s="211">
        <f t="shared" si="281"/>
        <v>0.23577991748695842</v>
      </c>
      <c r="CW97" s="182">
        <f t="shared" si="281"/>
        <v>0.23554197595077023</v>
      </c>
      <c r="CX97" s="182">
        <f t="shared" si="281"/>
        <v>0.23531050145294191</v>
      </c>
      <c r="CY97" s="182">
        <f t="shared" si="281"/>
        <v>0.23508525303877545</v>
      </c>
      <c r="CZ97" s="182">
        <f t="shared" si="281"/>
        <v>0.23486599741814046</v>
      </c>
      <c r="DA97" s="182">
        <f t="shared" si="281"/>
        <v>0.2346525099480806</v>
      </c>
      <c r="DB97" s="182">
        <f t="shared" si="281"/>
        <v>0.23444457624071677</v>
      </c>
      <c r="DC97" s="182">
        <f t="shared" si="281"/>
        <v>0.23424199397063233</v>
      </c>
      <c r="DD97" s="211">
        <f t="shared" si="281"/>
        <v>0.23404457455016553</v>
      </c>
      <c r="DE97" s="182">
        <f t="shared" si="281"/>
        <v>0.23385214427671266</v>
      </c>
      <c r="DF97" s="182">
        <f t="shared" si="281"/>
        <v>0.23366454453106325</v>
      </c>
      <c r="DG97" s="182">
        <f t="shared" si="281"/>
        <v>0.23348161592708097</v>
      </c>
      <c r="DH97" s="182">
        <f t="shared" si="281"/>
        <v>0.23330320027338977</v>
      </c>
      <c r="DI97" s="182">
        <f t="shared" si="281"/>
        <v>0.23312914266362816</v>
      </c>
      <c r="DJ97" s="182">
        <f t="shared" si="281"/>
        <v>0.23295929360861867</v>
      </c>
      <c r="DK97" s="211">
        <f t="shared" si="281"/>
        <v>0.23279351107732049</v>
      </c>
      <c r="DL97" s="182">
        <f t="shared" si="281"/>
        <v>0.23263166218454295</v>
      </c>
      <c r="DM97" s="182">
        <f t="shared" si="281"/>
        <v>0.23247362407701197</v>
      </c>
      <c r="DN97" s="182">
        <f t="shared" si="281"/>
        <v>0.23231927800213942</v>
      </c>
      <c r="DO97" s="182">
        <f t="shared" si="281"/>
        <v>0.23216850915242238</v>
      </c>
      <c r="DP97" s="182">
        <f t="shared" si="281"/>
        <v>0.23202120659590658</v>
      </c>
      <c r="DQ97" s="182">
        <f t="shared" si="281"/>
        <v>0.23187726326302774</v>
      </c>
      <c r="DR97" s="182">
        <f t="shared" si="281"/>
        <v>0.23173657596660668</v>
      </c>
      <c r="DS97" s="182">
        <f t="shared" si="281"/>
        <v>0.2315990454201082</v>
      </c>
      <c r="DT97" s="182">
        <f t="shared" si="281"/>
        <v>0.23146457618747548</v>
      </c>
      <c r="DU97" s="182">
        <f t="shared" si="281"/>
        <v>0.23133307606038775</v>
      </c>
      <c r="DV97" s="182">
        <f t="shared" si="281"/>
        <v>0.23120445634366737</v>
      </c>
      <c r="DW97" s="182">
        <f t="shared" si="281"/>
        <v>0.23107863199323572</v>
      </c>
      <c r="DX97" s="182">
        <f t="shared" si="281"/>
        <v>0.23095552159337268</v>
      </c>
      <c r="DY97" s="182">
        <f t="shared" si="281"/>
        <v>0.23083504717091197</v>
      </c>
      <c r="DZ97" s="182">
        <f t="shared" ref="DZ97:FY97" si="282">DZ72/DZ70</f>
        <v>0.23071713385624135</v>
      </c>
      <c r="EA97" s="182">
        <f t="shared" si="282"/>
        <v>0.23060170942096678</v>
      </c>
      <c r="EB97" s="182">
        <f t="shared" si="282"/>
        <v>0.23048870375051897</v>
      </c>
      <c r="EC97" s="182">
        <f t="shared" si="282"/>
        <v>0.2303780489313918</v>
      </c>
      <c r="ED97" s="182">
        <f t="shared" si="282"/>
        <v>0.23026967932857412</v>
      </c>
      <c r="EE97" s="182">
        <f t="shared" si="282"/>
        <v>0.23016353163171593</v>
      </c>
      <c r="EF97" s="182">
        <f t="shared" si="282"/>
        <v>0.23005954485122573</v>
      </c>
      <c r="EG97" s="182">
        <f t="shared" si="282"/>
        <v>0.22995766024973949</v>
      </c>
      <c r="EH97" s="182">
        <f t="shared" si="282"/>
        <v>0.22985782120327333</v>
      </c>
      <c r="EI97" s="182">
        <f t="shared" si="282"/>
        <v>0.22975997300302198</v>
      </c>
      <c r="EJ97" s="182">
        <f t="shared" si="282"/>
        <v>0.22966406278066875</v>
      </c>
      <c r="EK97" s="182">
        <f t="shared" si="282"/>
        <v>0.22957003942649309</v>
      </c>
      <c r="EL97" s="182">
        <f t="shared" si="282"/>
        <v>0.22947785350602892</v>
      </c>
      <c r="EM97" s="182">
        <f t="shared" si="282"/>
        <v>0.2293874571805701</v>
      </c>
      <c r="EN97" s="182">
        <f t="shared" si="282"/>
        <v>0.22929880413587039</v>
      </c>
      <c r="EO97" s="182">
        <f t="shared" si="282"/>
        <v>0.22921184952240292</v>
      </c>
      <c r="EP97" s="182">
        <f t="shared" si="282"/>
        <v>0.22912654990995085</v>
      </c>
      <c r="EQ97" s="182">
        <f t="shared" si="282"/>
        <v>0.22904286326905152</v>
      </c>
      <c r="ER97" s="182">
        <f t="shared" si="282"/>
        <v>0.2289607489335668</v>
      </c>
      <c r="ES97" s="182">
        <f t="shared" si="282"/>
        <v>0.22888016754758581</v>
      </c>
      <c r="ET97" s="182">
        <f t="shared" si="282"/>
        <v>0.22880108100197954</v>
      </c>
      <c r="EU97" s="182">
        <f t="shared" si="282"/>
        <v>0.22872345236759797</v>
      </c>
      <c r="EV97" s="182">
        <f t="shared" si="282"/>
        <v>0.22864724583316062</v>
      </c>
      <c r="EW97" s="182">
        <f t="shared" si="282"/>
        <v>0.22857242665588653</v>
      </c>
      <c r="EX97" s="182">
        <f t="shared" si="282"/>
        <v>0.22849896113122289</v>
      </c>
      <c r="EY97" s="182">
        <f t="shared" si="282"/>
        <v>0.22842681656273187</v>
      </c>
      <c r="EZ97" s="182">
        <f t="shared" si="282"/>
        <v>0.22835596123116333</v>
      </c>
      <c r="FA97" s="182">
        <f t="shared" si="282"/>
        <v>0.22828636436218741</v>
      </c>
      <c r="FB97" s="182">
        <f t="shared" si="282"/>
        <v>0.22821799609285365</v>
      </c>
      <c r="FC97" s="182">
        <f t="shared" si="282"/>
        <v>0.22815082743754694</v>
      </c>
      <c r="FD97" s="182">
        <f t="shared" si="282"/>
        <v>0.22808483025485429</v>
      </c>
      <c r="FE97" s="182">
        <f t="shared" si="282"/>
        <v>0.2280199772170419</v>
      </c>
      <c r="FF97" s="182">
        <f t="shared" si="282"/>
        <v>0.22795624177928789</v>
      </c>
      <c r="FG97" s="182">
        <f t="shared" si="282"/>
        <v>0.2278935981500024</v>
      </c>
      <c r="FH97" s="182">
        <f t="shared" si="282"/>
        <v>0.22783202126316399</v>
      </c>
      <c r="FI97" s="182">
        <f t="shared" si="282"/>
        <v>0.22777148675311806</v>
      </c>
      <c r="FJ97" s="182">
        <f t="shared" si="282"/>
        <v>0.22771197093177209</v>
      </c>
      <c r="FK97" s="182">
        <f t="shared" si="282"/>
        <v>0.22765345076762861</v>
      </c>
      <c r="FL97" s="182">
        <f t="shared" si="282"/>
        <v>0.2275959038656718</v>
      </c>
      <c r="FM97" s="182">
        <f t="shared" si="282"/>
        <v>0.227539308446573</v>
      </c>
      <c r="FN97" s="182">
        <f t="shared" si="282"/>
        <v>0.22748364332564008</v>
      </c>
      <c r="FO97" s="182">
        <f t="shared" si="282"/>
        <v>0.22742888789203519</v>
      </c>
      <c r="FP97" s="182">
        <f t="shared" si="282"/>
        <v>0.22737502208877911</v>
      </c>
      <c r="FQ97" s="182">
        <f t="shared" si="282"/>
        <v>0.22732202639392887</v>
      </c>
      <c r="FR97" s="182">
        <f t="shared" si="282"/>
        <v>0.22726988180307453</v>
      </c>
      <c r="FS97" s="182">
        <f t="shared" si="282"/>
        <v>0.22721856981297467</v>
      </c>
      <c r="FT97" s="182">
        <f t="shared" si="282"/>
        <v>0.22716807240580617</v>
      </c>
      <c r="FU97" s="182">
        <f t="shared" si="282"/>
        <v>0.22711837203399424</v>
      </c>
      <c r="FV97" s="182">
        <f t="shared" si="282"/>
        <v>0.2270694516055668</v>
      </c>
      <c r="FW97" s="182">
        <f t="shared" si="282"/>
        <v>0.2270212944699779</v>
      </c>
      <c r="FX97" s="182">
        <f t="shared" si="282"/>
        <v>0.22697388440436053</v>
      </c>
      <c r="FY97" s="182">
        <f t="shared" si="282"/>
        <v>0.22692720560018853</v>
      </c>
      <c r="GA97" s="181" t="s">
        <v>158</v>
      </c>
    </row>
    <row r="98" spans="1:183" s="181" customFormat="1" x14ac:dyDescent="0.25">
      <c r="A98" s="181" t="s">
        <v>159</v>
      </c>
      <c r="D98" s="182"/>
      <c r="E98" s="182"/>
      <c r="F98" s="182"/>
      <c r="G98" s="182"/>
      <c r="H98" s="182"/>
      <c r="I98" s="182">
        <f>I73/I70</f>
        <v>0.48387096774193544</v>
      </c>
      <c r="J98" s="182">
        <f t="shared" ref="J98:BK98" si="283">J73/J70</f>
        <v>0.4597756786679893</v>
      </c>
      <c r="K98" s="182">
        <f t="shared" si="283"/>
        <v>0.45013646322398432</v>
      </c>
      <c r="L98" s="182">
        <f t="shared" si="283"/>
        <v>0.44509624293624728</v>
      </c>
      <c r="M98" s="182">
        <f t="shared" si="283"/>
        <v>0.44209169461364078</v>
      </c>
      <c r="N98" s="182">
        <f t="shared" si="283"/>
        <v>0.44015912240183208</v>
      </c>
      <c r="O98" s="182">
        <f t="shared" si="283"/>
        <v>0.43885461836384548</v>
      </c>
      <c r="P98" s="182">
        <f t="shared" si="283"/>
        <v>0.43794515082973645</v>
      </c>
      <c r="Q98" s="182">
        <f t="shared" si="283"/>
        <v>0.44268347040601591</v>
      </c>
      <c r="R98" s="182">
        <f t="shared" si="283"/>
        <v>0.44838459606116282</v>
      </c>
      <c r="S98" s="182">
        <f t="shared" si="283"/>
        <v>0.45508584923405537</v>
      </c>
      <c r="T98" s="182">
        <f t="shared" si="283"/>
        <v>0.46274985412363179</v>
      </c>
      <c r="U98" s="182">
        <f t="shared" si="283"/>
        <v>0.47124512619988551</v>
      </c>
      <c r="V98" s="182">
        <f t="shared" si="283"/>
        <v>0.48034159925150632</v>
      </c>
      <c r="W98" s="182">
        <f t="shared" si="283"/>
        <v>0.48972799996050398</v>
      </c>
      <c r="X98" s="182">
        <f t="shared" si="283"/>
        <v>0.49517336859453204</v>
      </c>
      <c r="Y98" s="182">
        <f t="shared" si="283"/>
        <v>0.50428000994666433</v>
      </c>
      <c r="Z98" s="182">
        <f t="shared" si="283"/>
        <v>0.51281068646481787</v>
      </c>
      <c r="AA98" s="182">
        <f t="shared" si="283"/>
        <v>0.52052819529409666</v>
      </c>
      <c r="AB98" s="182">
        <f t="shared" si="283"/>
        <v>0.52729305945982685</v>
      </c>
      <c r="AC98" s="182">
        <f t="shared" si="283"/>
        <v>0.53306070604204103</v>
      </c>
      <c r="AD98" s="182">
        <f t="shared" si="283"/>
        <v>0.53786301560761118</v>
      </c>
      <c r="AE98" s="182">
        <f t="shared" si="283"/>
        <v>0.54862380012242407</v>
      </c>
      <c r="AF98" s="182">
        <f t="shared" si="283"/>
        <v>0.55986664998906099</v>
      </c>
      <c r="AG98" s="182">
        <f t="shared" si="283"/>
        <v>0.57135990752515531</v>
      </c>
      <c r="AH98" s="182">
        <f t="shared" si="283"/>
        <v>0.58281259377811268</v>
      </c>
      <c r="AI98" s="182">
        <f t="shared" si="283"/>
        <v>0.59390791049974756</v>
      </c>
      <c r="AJ98" s="182">
        <f t="shared" si="283"/>
        <v>0.60434508003835807</v>
      </c>
      <c r="AK98" s="182">
        <f t="shared" si="283"/>
        <v>0.61387857548357494</v>
      </c>
      <c r="AL98" s="182">
        <f t="shared" si="283"/>
        <v>0.61845825679759425</v>
      </c>
      <c r="AM98" s="182">
        <f t="shared" si="283"/>
        <v>0.62266827755048082</v>
      </c>
      <c r="AN98" s="182">
        <f t="shared" si="283"/>
        <v>0.62653729630231636</v>
      </c>
      <c r="AO98" s="182">
        <f t="shared" si="283"/>
        <v>0.63014285267163883</v>
      </c>
      <c r="AP98" s="182">
        <f t="shared" si="283"/>
        <v>0.63355247246330182</v>
      </c>
      <c r="AQ98" s="182">
        <f t="shared" si="283"/>
        <v>0.63682654104238678</v>
      </c>
      <c r="AR98" s="182">
        <f t="shared" si="283"/>
        <v>0.64074055947881248</v>
      </c>
      <c r="AS98" s="182">
        <f t="shared" si="283"/>
        <v>0.64299806737569132</v>
      </c>
      <c r="AT98" s="182">
        <f t="shared" si="283"/>
        <v>0.64534102378720426</v>
      </c>
      <c r="AU98" s="182">
        <f t="shared" si="283"/>
        <v>0.64771452395203022</v>
      </c>
      <c r="AV98" s="182">
        <f t="shared" si="283"/>
        <v>0.65007177139629191</v>
      </c>
      <c r="AW98" s="182">
        <f t="shared" si="283"/>
        <v>0.65236565452902695</v>
      </c>
      <c r="AX98" s="182">
        <f t="shared" si="283"/>
        <v>0.65454783164213526</v>
      </c>
      <c r="AY98" s="211">
        <f t="shared" si="283"/>
        <v>0.65656702256881094</v>
      </c>
      <c r="AZ98" s="182">
        <f t="shared" si="283"/>
        <v>0.65822032280773568</v>
      </c>
      <c r="BA98" s="182">
        <f t="shared" si="283"/>
        <v>0.65974558747009637</v>
      </c>
      <c r="BB98" s="182">
        <f t="shared" si="283"/>
        <v>0.66116814577914196</v>
      </c>
      <c r="BC98" s="182">
        <f t="shared" si="283"/>
        <v>0.66250228782241316</v>
      </c>
      <c r="BD98" s="182">
        <f t="shared" si="283"/>
        <v>0.66375764260430992</v>
      </c>
      <c r="BE98" s="20">
        <f t="shared" si="283"/>
        <v>0.66493917853093065</v>
      </c>
      <c r="BF98" s="211">
        <f t="shared" si="283"/>
        <v>0.6660469756808719</v>
      </c>
      <c r="BG98" s="182">
        <f t="shared" si="283"/>
        <v>0.66698400004959668</v>
      </c>
      <c r="BH98" s="182">
        <f t="shared" si="283"/>
        <v>0.6679150266935352</v>
      </c>
      <c r="BI98" s="182">
        <f t="shared" si="283"/>
        <v>0.66882910696872522</v>
      </c>
      <c r="BJ98" s="182">
        <f t="shared" si="283"/>
        <v>0.66971904948720962</v>
      </c>
      <c r="BK98" s="182">
        <f t="shared" si="283"/>
        <v>0.67058015551973071</v>
      </c>
      <c r="BL98" s="20">
        <f>BL73/BL70</f>
        <v>0.67141002833302943</v>
      </c>
      <c r="BM98" s="211">
        <f>BM73/BM70</f>
        <v>0.67220844426078741</v>
      </c>
      <c r="BN98" s="182">
        <f t="shared" ref="BN98:DY98" si="284">BN73/BN70</f>
        <v>0.67297729948801399</v>
      </c>
      <c r="BO98" s="182">
        <f t="shared" si="284"/>
        <v>0.67370389123968943</v>
      </c>
      <c r="BP98" s="182">
        <f t="shared" si="284"/>
        <v>0.67439217011746422</v>
      </c>
      <c r="BQ98" s="182">
        <f t="shared" si="284"/>
        <v>0.6750447750583275</v>
      </c>
      <c r="BR98" s="182">
        <f t="shared" si="284"/>
        <v>0.67566364345898233</v>
      </c>
      <c r="BS98" s="182">
        <f t="shared" si="284"/>
        <v>0.67625046149954671</v>
      </c>
      <c r="BT98" s="211">
        <f t="shared" si="284"/>
        <v>0.67680712414206823</v>
      </c>
      <c r="BU98" s="182">
        <f t="shared" si="284"/>
        <v>0.67733624427417427</v>
      </c>
      <c r="BV98" s="182">
        <f t="shared" si="284"/>
        <v>0.67785150399869099</v>
      </c>
      <c r="BW98" s="182">
        <f t="shared" si="284"/>
        <v>0.67835191614976198</v>
      </c>
      <c r="BX98" s="182">
        <f t="shared" si="284"/>
        <v>0.67883702099061849</v>
      </c>
      <c r="BY98" s="182">
        <f t="shared" si="284"/>
        <v>0.67930673528118224</v>
      </c>
      <c r="BZ98" s="182">
        <f t="shared" si="284"/>
        <v>0.6797612201147395</v>
      </c>
      <c r="CA98" s="211">
        <f t="shared" si="284"/>
        <v>0.68020080269216687</v>
      </c>
      <c r="CB98" s="182">
        <f t="shared" si="284"/>
        <v>0.68062594219324457</v>
      </c>
      <c r="CC98" s="182">
        <f t="shared" si="284"/>
        <v>0.68103510689714075</v>
      </c>
      <c r="CD98" s="182">
        <f t="shared" si="284"/>
        <v>0.68142931042523036</v>
      </c>
      <c r="CE98" s="182">
        <f t="shared" si="284"/>
        <v>0.68180946352193128</v>
      </c>
      <c r="CF98" s="182">
        <f t="shared" si="284"/>
        <v>0.68217642318765126</v>
      </c>
      <c r="CG98" s="182">
        <f t="shared" si="284"/>
        <v>0.68253101816191286</v>
      </c>
      <c r="CH98" s="211">
        <f t="shared" si="284"/>
        <v>0.68287404670835028</v>
      </c>
      <c r="CI98" s="182">
        <f t="shared" si="284"/>
        <v>0.68320624471397484</v>
      </c>
      <c r="CJ98" s="182">
        <f t="shared" si="284"/>
        <v>0.68352822536419311</v>
      </c>
      <c r="CK98" s="182">
        <f t="shared" si="284"/>
        <v>0.68384021145043872</v>
      </c>
      <c r="CL98" s="182">
        <f t="shared" si="284"/>
        <v>0.6841424998466582</v>
      </c>
      <c r="CM98" s="182">
        <f t="shared" si="284"/>
        <v>0.68443544593312133</v>
      </c>
      <c r="CN98" s="182">
        <f t="shared" si="284"/>
        <v>0.68471945196795259</v>
      </c>
      <c r="CO98" s="211">
        <f t="shared" si="284"/>
        <v>0.68499495550907064</v>
      </c>
      <c r="CP98" s="182">
        <f t="shared" si="284"/>
        <v>0.68526241399477339</v>
      </c>
      <c r="CQ98" s="182">
        <f t="shared" si="284"/>
        <v>0.68552227951835709</v>
      </c>
      <c r="CR98" s="182">
        <f t="shared" si="284"/>
        <v>0.6857748348754753</v>
      </c>
      <c r="CS98" s="182">
        <f t="shared" si="284"/>
        <v>0.68602034256996058</v>
      </c>
      <c r="CT98" s="182">
        <f t="shared" si="284"/>
        <v>0.686259047547363</v>
      </c>
      <c r="CU98" s="182">
        <f t="shared" si="284"/>
        <v>0.68649117893573131</v>
      </c>
      <c r="CV98" s="211">
        <f t="shared" si="284"/>
        <v>0.68671695153790879</v>
      </c>
      <c r="CW98" s="182">
        <f t="shared" si="284"/>
        <v>0.68693656788892543</v>
      </c>
      <c r="CX98" s="182">
        <f t="shared" si="284"/>
        <v>0.68715022152417682</v>
      </c>
      <c r="CY98" s="182">
        <f t="shared" si="284"/>
        <v>0.68735814964221942</v>
      </c>
      <c r="CZ98" s="182">
        <f t="shared" si="284"/>
        <v>0.68756058490499483</v>
      </c>
      <c r="DA98" s="182">
        <f t="shared" si="284"/>
        <v>0.68775775129782823</v>
      </c>
      <c r="DB98" s="182">
        <f t="shared" si="284"/>
        <v>0.68794986003759795</v>
      </c>
      <c r="DC98" s="182">
        <f t="shared" si="284"/>
        <v>0.68813710588865906</v>
      </c>
      <c r="DD98" s="211">
        <f t="shared" si="284"/>
        <v>0.68831966434142522</v>
      </c>
      <c r="DE98" s="182">
        <f t="shared" si="284"/>
        <v>0.68849769049501741</v>
      </c>
      <c r="DF98" s="182">
        <f t="shared" si="284"/>
        <v>0.68867132088439531</v>
      </c>
      <c r="DG98" s="182">
        <f t="shared" si="284"/>
        <v>0.68884069237481216</v>
      </c>
      <c r="DH98" s="182">
        <f t="shared" si="284"/>
        <v>0.68900594157159412</v>
      </c>
      <c r="DI98" s="182">
        <f t="shared" si="284"/>
        <v>0.6891672039546225</v>
      </c>
      <c r="DJ98" s="182">
        <f t="shared" si="284"/>
        <v>0.68932461275525858</v>
      </c>
      <c r="DK98" s="211">
        <f t="shared" si="284"/>
        <v>0.68947829763224411</v>
      </c>
      <c r="DL98" s="182">
        <f t="shared" si="284"/>
        <v>0.68962838326616327</v>
      </c>
      <c r="DM98" s="182">
        <f t="shared" si="284"/>
        <v>0.68977498814347882</v>
      </c>
      <c r="DN98" s="182">
        <f t="shared" si="284"/>
        <v>0.68991822373082801</v>
      </c>
      <c r="DO98" s="182">
        <f t="shared" si="284"/>
        <v>0.69005819510066035</v>
      </c>
      <c r="DP98" s="182">
        <f t="shared" si="284"/>
        <v>0.69019500171466563</v>
      </c>
      <c r="DQ98" s="182">
        <f t="shared" si="284"/>
        <v>0.69032873834737407</v>
      </c>
      <c r="DR98" s="182">
        <f t="shared" si="284"/>
        <v>0.69045949610458512</v>
      </c>
      <c r="DS98" s="182">
        <f t="shared" si="284"/>
        <v>0.69058736345216309</v>
      </c>
      <c r="DT98" s="182">
        <f t="shared" si="284"/>
        <v>0.69071242711618086</v>
      </c>
      <c r="DU98" s="182">
        <f t="shared" si="284"/>
        <v>0.690834771522299</v>
      </c>
      <c r="DV98" s="182">
        <f t="shared" si="284"/>
        <v>0.69095447822200551</v>
      </c>
      <c r="DW98" s="182">
        <f t="shared" si="284"/>
        <v>0.69107162549092105</v>
      </c>
      <c r="DX98" s="182">
        <f t="shared" si="284"/>
        <v>0.69118628813029703</v>
      </c>
      <c r="DY98" s="182">
        <f t="shared" si="284"/>
        <v>0.69129853749241343</v>
      </c>
      <c r="DZ98" s="182">
        <f t="shared" ref="DZ98:FY98" si="285">DZ73/DZ70</f>
        <v>0.6914084417333205</v>
      </c>
      <c r="EA98" s="182">
        <f t="shared" si="285"/>
        <v>0.69151606626349549</v>
      </c>
      <c r="EB98" s="182">
        <f t="shared" si="285"/>
        <v>0.691621474311513</v>
      </c>
      <c r="EC98" s="182">
        <f t="shared" si="285"/>
        <v>0.69172472711403477</v>
      </c>
      <c r="ED98" s="182">
        <f t="shared" si="285"/>
        <v>0.69182588403084766</v>
      </c>
      <c r="EE98" s="182">
        <f t="shared" si="285"/>
        <v>0.69192500259592704</v>
      </c>
      <c r="EF98" s="182">
        <f t="shared" si="285"/>
        <v>0.69202213851917505</v>
      </c>
      <c r="EG98" s="182">
        <f t="shared" si="285"/>
        <v>0.69211734565705574</v>
      </c>
      <c r="EH98" s="182">
        <f t="shared" si="285"/>
        <v>0.69221067597349695</v>
      </c>
      <c r="EI98" s="182">
        <f t="shared" si="285"/>
        <v>0.69230217951277728</v>
      </c>
      <c r="EJ98" s="182">
        <f t="shared" si="285"/>
        <v>0.69239190447977472</v>
      </c>
      <c r="EK98" s="182">
        <f t="shared" si="285"/>
        <v>0.69247989735949078</v>
      </c>
      <c r="EL98" s="182">
        <f t="shared" si="285"/>
        <v>0.6925662030552675</v>
      </c>
      <c r="EM98" s="182">
        <f t="shared" si="285"/>
        <v>0.69265086502454154</v>
      </c>
      <c r="EN98" s="182">
        <f t="shared" si="285"/>
        <v>0.69273392539195267</v>
      </c>
      <c r="EO98" s="182">
        <f t="shared" si="285"/>
        <v>0.69281542502288296</v>
      </c>
      <c r="EP98" s="182">
        <f t="shared" si="285"/>
        <v>0.69289540354733892</v>
      </c>
      <c r="EQ98" s="182">
        <f t="shared" si="285"/>
        <v>0.69297389936354992</v>
      </c>
      <c r="ER98" s="182">
        <f t="shared" si="285"/>
        <v>0.69305094964993708</v>
      </c>
      <c r="ES98" s="182">
        <f t="shared" si="285"/>
        <v>0.69312659038988078</v>
      </c>
      <c r="ET98" s="182">
        <f t="shared" si="285"/>
        <v>0.69320085641051554</v>
      </c>
      <c r="EU98" s="182">
        <f t="shared" si="285"/>
        <v>0.69327378143353113</v>
      </c>
      <c r="EV98" s="182">
        <f t="shared" si="285"/>
        <v>0.69334539813294249</v>
      </c>
      <c r="EW98" s="182">
        <f t="shared" si="285"/>
        <v>0.69341573819260494</v>
      </c>
      <c r="EX98" s="182">
        <f t="shared" si="285"/>
        <v>0.69348483235589087</v>
      </c>
      <c r="EY98" s="182">
        <f t="shared" si="285"/>
        <v>0.69355271046707001</v>
      </c>
      <c r="EZ98" s="182">
        <f t="shared" si="285"/>
        <v>0.69361940150432244</v>
      </c>
      <c r="FA98" s="182">
        <f t="shared" si="285"/>
        <v>0.69368493360576045</v>
      </c>
      <c r="FB98" s="182">
        <f t="shared" si="285"/>
        <v>0.69374933409095252</v>
      </c>
      <c r="FC98" s="182">
        <f t="shared" si="285"/>
        <v>0.69381262948111577</v>
      </c>
      <c r="FD98" s="182">
        <f t="shared" si="285"/>
        <v>0.69387484552128254</v>
      </c>
      <c r="FE98" s="182">
        <f t="shared" si="285"/>
        <v>0.69393600720723525</v>
      </c>
      <c r="FF98" s="182">
        <f t="shared" si="285"/>
        <v>0.69399613881513433</v>
      </c>
      <c r="FG98" s="182">
        <f t="shared" si="285"/>
        <v>0.69405526393170713</v>
      </c>
      <c r="FH98" s="182">
        <f t="shared" si="285"/>
        <v>0.69411340548303968</v>
      </c>
      <c r="FI98" s="182">
        <f t="shared" si="285"/>
        <v>0.69417058576052604</v>
      </c>
      <c r="FJ98" s="182">
        <f t="shared" si="285"/>
        <v>0.694226826443334</v>
      </c>
      <c r="FK98" s="182">
        <f t="shared" si="285"/>
        <v>0.69428214861772175</v>
      </c>
      <c r="FL98" s="182">
        <f t="shared" si="285"/>
        <v>0.69433657279451277</v>
      </c>
      <c r="FM98" s="182">
        <f t="shared" si="285"/>
        <v>0.69439011892601543</v>
      </c>
      <c r="FN98" s="182">
        <f t="shared" si="285"/>
        <v>0.69444280642294698</v>
      </c>
      <c r="FO98" s="182">
        <f t="shared" si="285"/>
        <v>0.69449465417163325</v>
      </c>
      <c r="FP98" s="182">
        <f t="shared" si="285"/>
        <v>0.69454568055146904</v>
      </c>
      <c r="FQ98" s="182">
        <f t="shared" si="285"/>
        <v>0.69459590345238154</v>
      </c>
      <c r="FR98" s="182">
        <f t="shared" si="285"/>
        <v>0.69464534029190117</v>
      </c>
      <c r="FS98" s="182">
        <f t="shared" si="285"/>
        <v>0.69469400803142478</v>
      </c>
      <c r="FT98" s="182">
        <f t="shared" si="285"/>
        <v>0.69474192319137285</v>
      </c>
      <c r="FU98" s="182">
        <f t="shared" si="285"/>
        <v>0.69478910186520293</v>
      </c>
      <c r="FV98" s="182">
        <f t="shared" si="285"/>
        <v>0.69483555973243039</v>
      </c>
      <c r="FW98" s="182">
        <f t="shared" si="285"/>
        <v>0.69488131207091841</v>
      </c>
      <c r="FX98" s="182">
        <f t="shared" si="285"/>
        <v>0.69492637376873378</v>
      </c>
      <c r="FY98" s="182">
        <f t="shared" si="285"/>
        <v>0.69497075933581165</v>
      </c>
      <c r="GA98" s="181" t="s">
        <v>159</v>
      </c>
    </row>
    <row r="99" spans="1:183" ht="15.75" thickBot="1" x14ac:dyDescent="0.3">
      <c r="I99" s="115"/>
    </row>
    <row r="100" spans="1:183" ht="15.75" thickBot="1" x14ac:dyDescent="0.3">
      <c r="A100" s="318" t="s">
        <v>152</v>
      </c>
      <c r="B100" s="319"/>
      <c r="C100" s="319"/>
      <c r="D100" s="320"/>
    </row>
    <row r="103" spans="1:183" s="59" customFormat="1" ht="12" x14ac:dyDescent="0.2">
      <c r="A103" s="5"/>
      <c r="B103" s="6">
        <v>43905</v>
      </c>
      <c r="C103" s="6">
        <f>P82</f>
        <v>43912</v>
      </c>
      <c r="D103" s="6">
        <f>W82</f>
        <v>43919</v>
      </c>
      <c r="E103" s="6">
        <f t="shared" ref="E103:N103" si="286">D103+7</f>
        <v>43926</v>
      </c>
      <c r="F103" s="6">
        <f t="shared" si="286"/>
        <v>43933</v>
      </c>
      <c r="G103" s="6">
        <f t="shared" si="286"/>
        <v>43940</v>
      </c>
      <c r="H103" s="239">
        <f t="shared" si="286"/>
        <v>43947</v>
      </c>
      <c r="I103" s="239">
        <f t="shared" si="286"/>
        <v>43954</v>
      </c>
      <c r="J103" s="239">
        <f t="shared" si="286"/>
        <v>43961</v>
      </c>
      <c r="K103" s="239">
        <f t="shared" si="286"/>
        <v>43968</v>
      </c>
      <c r="L103" s="239">
        <f t="shared" si="286"/>
        <v>43975</v>
      </c>
      <c r="M103" s="239">
        <f t="shared" si="286"/>
        <v>43982</v>
      </c>
      <c r="N103" s="239">
        <f t="shared" si="286"/>
        <v>43989</v>
      </c>
      <c r="AA103" s="317" t="s">
        <v>201</v>
      </c>
      <c r="AB103" s="317"/>
      <c r="AC103" s="317"/>
      <c r="AD103" s="317"/>
      <c r="AE103" s="317"/>
      <c r="AF103" s="317"/>
      <c r="AG103" s="317"/>
      <c r="AH103" s="317"/>
      <c r="AI103" s="317"/>
      <c r="AJ103" s="317"/>
      <c r="AK103" s="317"/>
      <c r="AL103" s="317"/>
      <c r="AQ103" s="177"/>
      <c r="AR103" s="155"/>
      <c r="AX103" s="177"/>
      <c r="AY103" s="155"/>
      <c r="BE103" s="177"/>
      <c r="BF103" s="155"/>
      <c r="BL103" s="177"/>
      <c r="BM103" s="155"/>
      <c r="BT103" s="155"/>
      <c r="CA103" s="155"/>
      <c r="CH103" s="155"/>
      <c r="CO103" s="155"/>
      <c r="CV103" s="155"/>
      <c r="DD103" s="155"/>
      <c r="DK103" s="155"/>
      <c r="GA103" s="5"/>
    </row>
    <row r="104" spans="1:183" x14ac:dyDescent="0.25">
      <c r="A104" s="4" t="s">
        <v>167</v>
      </c>
      <c r="B104" s="4">
        <v>3.7</v>
      </c>
      <c r="C104" s="4">
        <v>32.799999999999997</v>
      </c>
      <c r="D104" s="4">
        <v>141</v>
      </c>
      <c r="E104" s="4">
        <v>333</v>
      </c>
      <c r="F104" s="4">
        <v>553</v>
      </c>
      <c r="G104" s="4">
        <v>760</v>
      </c>
      <c r="H104" s="240"/>
      <c r="I104" s="240"/>
      <c r="J104" s="240"/>
      <c r="K104" s="27"/>
      <c r="L104" s="27"/>
      <c r="M104" s="27"/>
      <c r="N104" s="27"/>
      <c r="AA104" s="317"/>
      <c r="AB104" s="317"/>
      <c r="AC104" s="317"/>
      <c r="AD104" s="317"/>
      <c r="AE104" s="317"/>
      <c r="AF104" s="317"/>
      <c r="AG104" s="317"/>
      <c r="AH104" s="317"/>
      <c r="AI104" s="317"/>
      <c r="AJ104" s="317"/>
      <c r="AK104" s="317"/>
      <c r="AL104" s="317"/>
      <c r="GA104" s="4" t="s">
        <v>167</v>
      </c>
    </row>
    <row r="105" spans="1:183" x14ac:dyDescent="0.25">
      <c r="A105" s="4" t="s">
        <v>153</v>
      </c>
      <c r="B105" s="4"/>
      <c r="C105" s="4">
        <v>0.4</v>
      </c>
      <c r="D105" s="4">
        <v>7.2</v>
      </c>
      <c r="E105" s="4">
        <v>17.600000000000001</v>
      </c>
      <c r="F105" s="4">
        <v>28.1</v>
      </c>
      <c r="G105" s="4">
        <v>31.6</v>
      </c>
      <c r="H105" s="240"/>
      <c r="I105" s="240"/>
      <c r="J105" s="240"/>
      <c r="K105" s="27"/>
      <c r="L105" s="27"/>
      <c r="M105" s="27"/>
      <c r="N105" s="27"/>
      <c r="AA105" s="317"/>
      <c r="AB105" s="317"/>
      <c r="AC105" s="317"/>
      <c r="AD105" s="317"/>
      <c r="AE105" s="317"/>
      <c r="AF105" s="317"/>
      <c r="AG105" s="317"/>
      <c r="AH105" s="317"/>
      <c r="AI105" s="317"/>
      <c r="AJ105" s="317"/>
      <c r="AK105" s="317"/>
      <c r="AL105" s="317"/>
      <c r="GA105" s="4" t="s">
        <v>153</v>
      </c>
    </row>
    <row r="106" spans="1:183" x14ac:dyDescent="0.25">
      <c r="A106" s="4" t="s">
        <v>154</v>
      </c>
      <c r="B106" s="4"/>
      <c r="C106" s="4">
        <v>0.4</v>
      </c>
      <c r="D106" s="4">
        <v>2.4</v>
      </c>
      <c r="E106" s="4">
        <v>9.5</v>
      </c>
      <c r="F106" s="4">
        <v>21.9</v>
      </c>
      <c r="G106" s="4">
        <v>36</v>
      </c>
      <c r="H106" s="240"/>
      <c r="I106" s="240"/>
      <c r="J106" s="240"/>
      <c r="K106" s="27"/>
      <c r="L106" s="27"/>
      <c r="M106" s="27"/>
      <c r="N106" s="27"/>
      <c r="AA106" s="317"/>
      <c r="AB106" s="317"/>
      <c r="AC106" s="317"/>
      <c r="AD106" s="317"/>
      <c r="AE106" s="317"/>
      <c r="AF106" s="317"/>
      <c r="AG106" s="317"/>
      <c r="AH106" s="317"/>
      <c r="AI106" s="317"/>
      <c r="AJ106" s="317"/>
      <c r="AK106" s="317"/>
      <c r="AL106" s="317"/>
      <c r="GA106" s="4" t="s">
        <v>154</v>
      </c>
    </row>
    <row r="107" spans="1:183" x14ac:dyDescent="0.25">
      <c r="A107" s="4" t="s">
        <v>155</v>
      </c>
      <c r="B107" s="127">
        <f>I83</f>
        <v>3.7810325522882722</v>
      </c>
      <c r="C107" s="127">
        <f>P83</f>
        <v>21.732154708072329</v>
      </c>
      <c r="D107" s="127">
        <f>W83</f>
        <v>147.09922319345276</v>
      </c>
      <c r="E107" s="127">
        <f>AD83</f>
        <v>325.61702781393586</v>
      </c>
      <c r="F107" s="127">
        <f>AK83</f>
        <v>553.75700750254373</v>
      </c>
      <c r="G107" s="127">
        <f>AR83</f>
        <v>762.15605595720376</v>
      </c>
      <c r="H107" s="241">
        <f>AY83</f>
        <v>970.88057791401138</v>
      </c>
      <c r="I107" s="242">
        <f>BF83</f>
        <v>1156.1453114235596</v>
      </c>
      <c r="J107" s="242">
        <f>BM83</f>
        <v>1330.3613336691196</v>
      </c>
      <c r="K107" s="259">
        <f>BT83</f>
        <v>1490.366203798272</v>
      </c>
      <c r="L107" s="259">
        <f>CA83</f>
        <v>1637.7698551301337</v>
      </c>
      <c r="M107" s="259">
        <f>CH83</f>
        <v>1773.6674528134606</v>
      </c>
      <c r="N107" s="259">
        <f>CO83</f>
        <v>1898.8905738320921</v>
      </c>
      <c r="AA107" s="317"/>
      <c r="AB107" s="317"/>
      <c r="AC107" s="317"/>
      <c r="AD107" s="317"/>
      <c r="AE107" s="317"/>
      <c r="AF107" s="317"/>
      <c r="AG107" s="317"/>
      <c r="AH107" s="317"/>
      <c r="AI107" s="317"/>
      <c r="AJ107" s="317"/>
      <c r="AK107" s="317"/>
      <c r="AL107" s="317"/>
      <c r="GA107" s="4" t="s">
        <v>155</v>
      </c>
    </row>
    <row r="108" spans="1:183" x14ac:dyDescent="0.25">
      <c r="A108" s="4" t="s">
        <v>156</v>
      </c>
      <c r="B108" s="4"/>
      <c r="C108" s="127">
        <f>P89</f>
        <v>5.4132714087553513</v>
      </c>
      <c r="D108" s="127">
        <f>W89</f>
        <v>40.418968909900769</v>
      </c>
      <c r="E108" s="127">
        <f>AD89</f>
        <v>84.670956744167015</v>
      </c>
      <c r="F108" s="127">
        <f>AK89</f>
        <v>140.45305171196617</v>
      </c>
      <c r="G108" s="127">
        <f>AR89</f>
        <v>190.72919922024099</v>
      </c>
      <c r="H108" s="242">
        <f>AY89</f>
        <v>240.39222320484606</v>
      </c>
      <c r="I108" s="242">
        <f>BF89</f>
        <v>284.21404015258787</v>
      </c>
      <c r="J108" s="242">
        <f>BM89</f>
        <v>325.2783618367489</v>
      </c>
      <c r="K108" s="27"/>
      <c r="L108" s="27"/>
      <c r="M108" s="27"/>
      <c r="N108" s="27"/>
      <c r="GA108" s="4" t="s">
        <v>156</v>
      </c>
    </row>
    <row r="109" spans="1:183" x14ac:dyDescent="0.25">
      <c r="A109" s="4" t="s">
        <v>157</v>
      </c>
      <c r="B109" s="225">
        <f>I86</f>
        <v>6.2E-2</v>
      </c>
      <c r="C109" s="127">
        <f>P86</f>
        <v>1.2109492347746307</v>
      </c>
      <c r="D109" s="127">
        <f>W86</f>
        <v>2.1582785712486263</v>
      </c>
      <c r="E109" s="127">
        <f>AD86</f>
        <v>8.9094307021173798</v>
      </c>
      <c r="F109" s="127">
        <f>AK86</f>
        <v>23.429760098766561</v>
      </c>
      <c r="G109" s="127">
        <f>AR86</f>
        <v>37.176399525014403</v>
      </c>
      <c r="H109" s="241">
        <f>AY86</f>
        <v>46.573020122459731</v>
      </c>
      <c r="I109" s="241">
        <f>BF86</f>
        <v>55.440525703401271</v>
      </c>
      <c r="J109" s="241">
        <f>BL86</f>
        <v>62.12206846863856</v>
      </c>
      <c r="K109" s="260">
        <f>BT86</f>
        <v>70.521339593318174</v>
      </c>
      <c r="L109" s="260">
        <f>CA86</f>
        <v>77.16355605779242</v>
      </c>
      <c r="M109" s="260">
        <f>CH86</f>
        <v>83.281088751770938</v>
      </c>
      <c r="N109" s="260">
        <f>CO86</f>
        <v>88.895179545544806</v>
      </c>
      <c r="GA109" s="4" t="s">
        <v>157</v>
      </c>
    </row>
    <row r="111" spans="1:183" x14ac:dyDescent="0.25">
      <c r="C111">
        <f>C104/C105</f>
        <v>81.999999999999986</v>
      </c>
      <c r="D111">
        <f>D104/D105</f>
        <v>19.583333333333332</v>
      </c>
      <c r="E111">
        <f>E104/E105</f>
        <v>18.920454545454543</v>
      </c>
      <c r="F111">
        <f>F104/F105</f>
        <v>19.6797153024911</v>
      </c>
      <c r="G111">
        <f>G104/G105</f>
        <v>24.050632911392405</v>
      </c>
    </row>
    <row r="113" spans="1:183" x14ac:dyDescent="0.25">
      <c r="A113" s="311" t="s">
        <v>171</v>
      </c>
      <c r="B113" s="311"/>
      <c r="C113" s="311"/>
      <c r="D113" s="311"/>
    </row>
    <row r="114" spans="1:183" s="201" customFormat="1" x14ac:dyDescent="0.25">
      <c r="A114" s="200" t="s">
        <v>168</v>
      </c>
      <c r="B114" s="205">
        <f t="shared" ref="B114:G114" si="287">B104*5</f>
        <v>18.5</v>
      </c>
      <c r="C114" s="205">
        <f t="shared" si="287"/>
        <v>164</v>
      </c>
      <c r="D114" s="205">
        <f t="shared" si="287"/>
        <v>705</v>
      </c>
      <c r="E114" s="205">
        <f t="shared" si="287"/>
        <v>1665</v>
      </c>
      <c r="F114" s="205">
        <f t="shared" si="287"/>
        <v>2765</v>
      </c>
      <c r="G114" s="205">
        <f t="shared" si="287"/>
        <v>3800</v>
      </c>
      <c r="I114" s="202"/>
      <c r="P114" s="202"/>
      <c r="W114" s="202"/>
      <c r="AD114" s="202"/>
      <c r="AJ114" s="203"/>
      <c r="AK114" s="202"/>
      <c r="AQ114" s="203"/>
      <c r="AR114" s="202"/>
      <c r="AX114" s="203"/>
      <c r="AY114" s="202"/>
      <c r="BE114" s="203"/>
      <c r="BF114" s="202"/>
      <c r="BL114" s="203"/>
      <c r="BM114" s="202"/>
      <c r="BT114" s="202"/>
      <c r="CA114" s="202"/>
      <c r="CH114" s="202"/>
      <c r="CO114" s="202"/>
      <c r="CV114" s="202"/>
      <c r="DD114" s="202"/>
      <c r="DK114" s="202"/>
      <c r="GA114" s="200" t="s">
        <v>168</v>
      </c>
    </row>
    <row r="115" spans="1:183" s="201" customFormat="1" x14ac:dyDescent="0.25">
      <c r="A115" s="249" t="s">
        <v>169</v>
      </c>
      <c r="B115" s="206">
        <f>I45</f>
        <v>85.927807756288502</v>
      </c>
      <c r="C115" s="206">
        <f>P45</f>
        <v>526.37817248671433</v>
      </c>
      <c r="D115" s="206">
        <f>W45</f>
        <v>749.74995185761907</v>
      </c>
      <c r="E115" s="206">
        <f>AD45</f>
        <v>948.3335734890984</v>
      </c>
      <c r="F115" s="206">
        <f>AK45</f>
        <v>867.51840977325878</v>
      </c>
      <c r="G115" s="206">
        <f>AR45</f>
        <v>872.12774331681123</v>
      </c>
      <c r="I115" s="202"/>
      <c r="P115" s="202"/>
      <c r="W115" s="202"/>
      <c r="AD115" s="202"/>
      <c r="AJ115" s="203"/>
      <c r="AK115" s="202"/>
      <c r="AQ115" s="203"/>
      <c r="AR115" s="202"/>
      <c r="AX115" s="203"/>
      <c r="AY115" s="202"/>
      <c r="BE115" s="203"/>
      <c r="BF115" s="202"/>
      <c r="BL115" s="203"/>
      <c r="BM115" s="202"/>
      <c r="BT115" s="202"/>
      <c r="CA115" s="202"/>
      <c r="CH115" s="202"/>
      <c r="CO115" s="202"/>
      <c r="CV115" s="202"/>
      <c r="DD115" s="202"/>
      <c r="DK115" s="202"/>
      <c r="GA115" s="249" t="s">
        <v>169</v>
      </c>
    </row>
    <row r="116" spans="1:183" s="201" customFormat="1" x14ac:dyDescent="0.25">
      <c r="A116" s="249" t="s">
        <v>170</v>
      </c>
      <c r="B116" s="207">
        <f>I68</f>
        <v>6.1529901215013929</v>
      </c>
      <c r="C116" s="207">
        <f>P68</f>
        <v>37.692102010454043</v>
      </c>
      <c r="D116" s="207">
        <f>W68</f>
        <v>257.91728437566701</v>
      </c>
      <c r="E116" s="207">
        <f>AD68</f>
        <v>369.60317406111926</v>
      </c>
      <c r="F116" s="207">
        <f>AK68</f>
        <v>468.89498487685887</v>
      </c>
      <c r="G116" s="207">
        <f>AR68</f>
        <v>428.48740301893912</v>
      </c>
      <c r="I116" s="202"/>
      <c r="P116" s="202"/>
      <c r="W116" s="202"/>
      <c r="AD116" s="202"/>
      <c r="AJ116" s="203"/>
      <c r="AK116" s="202"/>
      <c r="AQ116" s="203"/>
      <c r="AR116" s="202"/>
      <c r="AX116" s="203"/>
      <c r="AY116" s="202"/>
      <c r="BE116" s="203"/>
      <c r="BF116" s="202"/>
      <c r="BL116" s="203"/>
      <c r="BM116" s="202"/>
      <c r="BT116" s="202"/>
      <c r="CA116" s="202"/>
      <c r="CH116" s="202"/>
      <c r="CO116" s="202"/>
      <c r="CV116" s="202"/>
      <c r="DD116" s="202"/>
      <c r="DK116" s="202"/>
      <c r="GA116" s="249" t="s">
        <v>170</v>
      </c>
    </row>
    <row r="119" spans="1:183" ht="15.75" x14ac:dyDescent="0.25">
      <c r="A119" t="s">
        <v>141</v>
      </c>
      <c r="B119" s="323" t="s">
        <v>142</v>
      </c>
      <c r="C119" s="323"/>
      <c r="D119" s="323"/>
      <c r="E119" s="323"/>
      <c r="F119" s="323"/>
      <c r="G119" s="323"/>
      <c r="H119" s="323"/>
      <c r="I119" s="324"/>
      <c r="K119" s="321" t="s">
        <v>162</v>
      </c>
      <c r="L119" s="321"/>
      <c r="M119" s="321"/>
      <c r="N119" s="322" t="s">
        <v>163</v>
      </c>
      <c r="O119" s="322"/>
      <c r="P119" s="322"/>
      <c r="Q119" s="322"/>
      <c r="R119" s="322"/>
      <c r="S119" s="322"/>
      <c r="T119" s="322"/>
      <c r="U119" s="322"/>
      <c r="V119" s="322"/>
      <c r="W119" s="322"/>
      <c r="X119" s="322"/>
      <c r="Y119" s="322"/>
      <c r="Z119" s="322"/>
      <c r="GA119" t="s">
        <v>141</v>
      </c>
    </row>
    <row r="120" spans="1:183" x14ac:dyDescent="0.25">
      <c r="B120" s="323"/>
      <c r="C120" s="323"/>
      <c r="D120" s="323"/>
      <c r="E120" s="323"/>
      <c r="F120" s="323"/>
      <c r="G120" s="323"/>
      <c r="H120" s="323"/>
      <c r="I120" s="324"/>
    </row>
    <row r="121" spans="1:183" x14ac:dyDescent="0.25">
      <c r="B121" s="323"/>
      <c r="C121" s="323"/>
      <c r="D121" s="323"/>
      <c r="E121" s="323"/>
      <c r="F121" s="323"/>
      <c r="G121" s="323"/>
      <c r="H121" s="323"/>
      <c r="I121" s="324"/>
    </row>
    <row r="122" spans="1:183" x14ac:dyDescent="0.25">
      <c r="B122" s="323"/>
      <c r="C122" s="323"/>
      <c r="D122" s="323"/>
      <c r="E122" s="323"/>
      <c r="F122" s="323"/>
      <c r="G122" s="323"/>
      <c r="H122" s="323"/>
      <c r="I122" s="324"/>
    </row>
    <row r="123" spans="1:183" x14ac:dyDescent="0.25">
      <c r="B123" s="323"/>
      <c r="C123" s="323"/>
      <c r="D123" s="323"/>
      <c r="E123" s="323"/>
      <c r="F123" s="323"/>
      <c r="G123" s="323"/>
      <c r="H123" s="323"/>
      <c r="I123" s="324"/>
    </row>
    <row r="124" spans="1:183" x14ac:dyDescent="0.25">
      <c r="B124" s="323"/>
      <c r="C124" s="323"/>
      <c r="D124" s="323"/>
      <c r="E124" s="323"/>
      <c r="F124" s="323"/>
      <c r="G124" s="323"/>
      <c r="H124" s="323"/>
      <c r="I124" s="324"/>
    </row>
    <row r="125" spans="1:183" x14ac:dyDescent="0.25">
      <c r="B125" s="323"/>
      <c r="C125" s="323"/>
      <c r="D125" s="323"/>
      <c r="E125" s="323"/>
      <c r="F125" s="323"/>
      <c r="G125" s="323"/>
      <c r="H125" s="323"/>
      <c r="I125" s="324"/>
    </row>
    <row r="126" spans="1:183" x14ac:dyDescent="0.25">
      <c r="B126" s="323"/>
      <c r="C126" s="323"/>
      <c r="D126" s="323"/>
      <c r="E126" s="323"/>
      <c r="F126" s="323"/>
      <c r="G126" s="323"/>
      <c r="H126" s="323"/>
      <c r="I126" s="324"/>
    </row>
    <row r="127" spans="1:183" x14ac:dyDescent="0.25">
      <c r="B127" s="323"/>
      <c r="C127" s="323"/>
      <c r="D127" s="323"/>
      <c r="E127" s="323"/>
      <c r="F127" s="323"/>
      <c r="G127" s="323"/>
      <c r="H127" s="323"/>
      <c r="I127" s="324"/>
    </row>
    <row r="128" spans="1:183" x14ac:dyDescent="0.25">
      <c r="B128" s="323"/>
      <c r="C128" s="323"/>
      <c r="D128" s="323"/>
      <c r="E128" s="323"/>
      <c r="F128" s="323"/>
      <c r="G128" s="323"/>
      <c r="H128" s="323"/>
      <c r="I128" s="324"/>
    </row>
    <row r="131" spans="1:183" x14ac:dyDescent="0.25">
      <c r="A131" s="311" t="s">
        <v>196</v>
      </c>
      <c r="B131" s="311"/>
      <c r="C131" s="311"/>
      <c r="D131" s="311"/>
      <c r="E131" s="311"/>
    </row>
    <row r="134" spans="1:183" x14ac:dyDescent="0.25">
      <c r="A134" s="4"/>
      <c r="B134" s="6">
        <v>43905</v>
      </c>
      <c r="C134" s="6">
        <f t="shared" ref="C134:M134" si="288">B134+7</f>
        <v>43912</v>
      </c>
      <c r="D134" s="6">
        <f t="shared" si="288"/>
        <v>43919</v>
      </c>
      <c r="E134" s="6">
        <f t="shared" si="288"/>
        <v>43926</v>
      </c>
      <c r="F134" s="6">
        <f t="shared" si="288"/>
        <v>43933</v>
      </c>
      <c r="G134" s="6">
        <f t="shared" si="288"/>
        <v>43940</v>
      </c>
      <c r="H134" s="6">
        <f t="shared" si="288"/>
        <v>43947</v>
      </c>
      <c r="I134" s="6">
        <f t="shared" si="288"/>
        <v>43954</v>
      </c>
      <c r="J134" s="51">
        <f t="shared" si="288"/>
        <v>43961</v>
      </c>
      <c r="K134" s="51">
        <f t="shared" si="288"/>
        <v>43968</v>
      </c>
      <c r="L134" s="51">
        <f t="shared" si="288"/>
        <v>43975</v>
      </c>
      <c r="M134" s="51">
        <f t="shared" si="288"/>
        <v>43982</v>
      </c>
      <c r="GA134" s="4"/>
    </row>
    <row r="135" spans="1:183" x14ac:dyDescent="0.25">
      <c r="A135" s="4" t="s">
        <v>151</v>
      </c>
      <c r="B135" s="127">
        <f>I20</f>
        <v>600</v>
      </c>
      <c r="C135" s="127">
        <f>P20</f>
        <v>823.37177937090451</v>
      </c>
      <c r="D135" s="127">
        <f>W20</f>
        <v>1021.9554010023837</v>
      </c>
      <c r="E135" s="127">
        <f>AD20</f>
        <v>941.14023728654422</v>
      </c>
      <c r="F135" s="127">
        <f>AR20</f>
        <v>846.25796449503275</v>
      </c>
      <c r="G135" s="127">
        <f>AY20</f>
        <v>798.98490387244181</v>
      </c>
      <c r="H135" s="127">
        <f>BF20</f>
        <v>738.20785176981792</v>
      </c>
      <c r="I135" s="127">
        <f>BM20</f>
        <v>684.11630267107137</v>
      </c>
      <c r="GA135" s="4" t="s">
        <v>151</v>
      </c>
    </row>
    <row r="136" spans="1:183" x14ac:dyDescent="0.25">
      <c r="A136" s="4" t="s">
        <v>189</v>
      </c>
      <c r="B136" s="127">
        <f>I83</f>
        <v>3.7810325522882722</v>
      </c>
      <c r="C136" s="127">
        <f t="shared" ref="C136:I136" si="289">C107</f>
        <v>21.732154708072329</v>
      </c>
      <c r="D136" s="127">
        <f t="shared" si="289"/>
        <v>147.09922319345276</v>
      </c>
      <c r="E136" s="127">
        <f t="shared" si="289"/>
        <v>325.61702781393586</v>
      </c>
      <c r="F136" s="127">
        <f t="shared" si="289"/>
        <v>553.75700750254373</v>
      </c>
      <c r="G136" s="127">
        <f t="shared" si="289"/>
        <v>762.15605595720376</v>
      </c>
      <c r="H136" s="127">
        <f t="shared" si="289"/>
        <v>970.88057791401138</v>
      </c>
      <c r="I136" s="127">
        <f t="shared" si="289"/>
        <v>1156.1453114235596</v>
      </c>
      <c r="GA136" s="4" t="s">
        <v>189</v>
      </c>
    </row>
    <row r="137" spans="1:183" x14ac:dyDescent="0.25">
      <c r="A137" s="4" t="s">
        <v>191</v>
      </c>
      <c r="B137" s="225">
        <f>I89</f>
        <v>0.4</v>
      </c>
      <c r="C137" s="127">
        <f t="shared" ref="C137:I138" si="290">D108</f>
        <v>40.418968909900769</v>
      </c>
      <c r="D137" s="127">
        <f t="shared" si="290"/>
        <v>84.670956744167015</v>
      </c>
      <c r="E137" s="127">
        <f t="shared" si="290"/>
        <v>140.45305171196617</v>
      </c>
      <c r="F137" s="127">
        <f t="shared" si="290"/>
        <v>190.72919922024099</v>
      </c>
      <c r="G137" s="127">
        <f t="shared" si="290"/>
        <v>240.39222320484606</v>
      </c>
      <c r="H137" s="127">
        <f t="shared" si="290"/>
        <v>284.21404015258787</v>
      </c>
      <c r="I137" s="127">
        <f t="shared" si="290"/>
        <v>325.2783618367489</v>
      </c>
      <c r="GA137" s="4" t="s">
        <v>191</v>
      </c>
    </row>
    <row r="138" spans="1:183" x14ac:dyDescent="0.25">
      <c r="A138" s="4" t="s">
        <v>144</v>
      </c>
      <c r="B138" s="225">
        <f>C109</f>
        <v>1.2109492347746307</v>
      </c>
      <c r="C138" s="225">
        <f t="shared" si="290"/>
        <v>2.1582785712486263</v>
      </c>
      <c r="D138" s="225">
        <f t="shared" si="290"/>
        <v>8.9094307021173798</v>
      </c>
      <c r="E138" s="225">
        <f t="shared" si="290"/>
        <v>23.429760098766561</v>
      </c>
      <c r="F138" s="225">
        <f t="shared" si="290"/>
        <v>37.176399525014403</v>
      </c>
      <c r="G138" s="225">
        <f t="shared" si="290"/>
        <v>46.573020122459731</v>
      </c>
      <c r="H138" s="225">
        <f t="shared" si="290"/>
        <v>55.440525703401271</v>
      </c>
      <c r="I138" s="225">
        <f t="shared" si="290"/>
        <v>62.12206846863856</v>
      </c>
      <c r="GA138" s="4" t="s">
        <v>144</v>
      </c>
    </row>
    <row r="139" spans="1:183" x14ac:dyDescent="0.25">
      <c r="A139" s="4" t="s">
        <v>78</v>
      </c>
      <c r="B139" s="42">
        <f>I75</f>
        <v>0</v>
      </c>
      <c r="C139" s="46">
        <f>W75</f>
        <v>293.11700107962491</v>
      </c>
      <c r="D139" s="46">
        <f>AD75</f>
        <v>913.64139450191919</v>
      </c>
      <c r="E139" s="46">
        <f>AK75</f>
        <v>1738.3501684598623</v>
      </c>
      <c r="F139" s="46">
        <f>AR75</f>
        <v>2623.3557580273532</v>
      </c>
      <c r="G139" s="46">
        <f>AY75</f>
        <v>3474.264905859633</v>
      </c>
      <c r="H139" s="224">
        <f>BF75</f>
        <v>4278.0927626558341</v>
      </c>
      <c r="I139" s="46">
        <f>BM75</f>
        <v>5009.2993673861001</v>
      </c>
      <c r="GA139" s="4" t="s">
        <v>78</v>
      </c>
    </row>
  </sheetData>
  <mergeCells count="35">
    <mergeCell ref="AG15:BJ15"/>
    <mergeCell ref="BK15:CO15"/>
    <mergeCell ref="CP15:DS15"/>
    <mergeCell ref="A131:E131"/>
    <mergeCell ref="A100:D100"/>
    <mergeCell ref="AA103:AL107"/>
    <mergeCell ref="A113:D113"/>
    <mergeCell ref="B119:I128"/>
    <mergeCell ref="K119:M119"/>
    <mergeCell ref="N119:Z119"/>
    <mergeCell ref="J7:K7"/>
    <mergeCell ref="T7:U7"/>
    <mergeCell ref="Y7:Z7"/>
    <mergeCell ref="C18:I18"/>
    <mergeCell ref="J8:K8"/>
    <mergeCell ref="T8:U8"/>
    <mergeCell ref="Y8:Z8"/>
    <mergeCell ref="J9:K9"/>
    <mergeCell ref="T9:U9"/>
    <mergeCell ref="F10:G10"/>
    <mergeCell ref="J10:K10"/>
    <mergeCell ref="T10:U10"/>
    <mergeCell ref="T11:U11"/>
    <mergeCell ref="C15:AF15"/>
    <mergeCell ref="AF2:AN2"/>
    <mergeCell ref="F4:I4"/>
    <mergeCell ref="J6:K6"/>
    <mergeCell ref="T6:U6"/>
    <mergeCell ref="Y6:Z6"/>
    <mergeCell ref="J5:K5"/>
    <mergeCell ref="T5:U5"/>
    <mergeCell ref="Y5:Z5"/>
    <mergeCell ref="G2:M2"/>
    <mergeCell ref="T2:V3"/>
    <mergeCell ref="Y2:AB2"/>
  </mergeCells>
  <hyperlinks>
    <hyperlink ref="N119" r:id="rId1" xr:uid="{64214925-9FD9-410A-9125-7695CE750BB5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3FDC-EE93-4926-973F-17321A6A6AE8}">
  <dimension ref="A2:DS119"/>
  <sheetViews>
    <sheetView topLeftCell="CO7" zoomScaleNormal="100" workbookViewId="0">
      <selection activeCell="K107" sqref="K107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23" width="9.7109375" customWidth="1"/>
  </cols>
  <sheetData>
    <row r="2" spans="1:123" ht="23.25" x14ac:dyDescent="0.35">
      <c r="F2" s="49"/>
      <c r="G2" s="301" t="s">
        <v>135</v>
      </c>
      <c r="H2" s="301"/>
      <c r="I2" s="301"/>
      <c r="J2" s="301"/>
      <c r="K2" s="301"/>
      <c r="L2" s="301"/>
      <c r="M2" s="301"/>
      <c r="T2" s="326" t="s">
        <v>124</v>
      </c>
      <c r="U2" s="327"/>
      <c r="V2" s="328"/>
      <c r="Y2" s="281" t="s">
        <v>127</v>
      </c>
      <c r="Z2" s="282"/>
      <c r="AA2" s="282"/>
      <c r="AB2" s="283"/>
      <c r="AF2" s="326" t="s">
        <v>183</v>
      </c>
      <c r="AG2" s="327"/>
      <c r="AH2" s="327"/>
      <c r="AI2" s="327"/>
      <c r="AJ2" s="327"/>
      <c r="AK2" s="327"/>
      <c r="AL2" s="327"/>
      <c r="AM2" s="328"/>
    </row>
    <row r="3" spans="1:123" x14ac:dyDescent="0.25">
      <c r="F3" s="302" t="s">
        <v>164</v>
      </c>
      <c r="G3" s="302"/>
      <c r="H3" s="302"/>
      <c r="I3" s="303"/>
    </row>
    <row r="4" spans="1:123" x14ac:dyDescent="0.25">
      <c r="A4" s="183" t="s">
        <v>56</v>
      </c>
      <c r="B4" s="183" t="s">
        <v>198</v>
      </c>
      <c r="D4" s="4"/>
      <c r="E4" s="4"/>
      <c r="F4" s="4" t="s">
        <v>187</v>
      </c>
      <c r="G4" s="4" t="s">
        <v>182</v>
      </c>
      <c r="H4" s="4" t="s">
        <v>104</v>
      </c>
      <c r="I4" s="187" t="s">
        <v>188</v>
      </c>
      <c r="J4" s="304" t="s">
        <v>65</v>
      </c>
      <c r="K4" s="304"/>
      <c r="L4" s="4" t="s">
        <v>69</v>
      </c>
      <c r="O4" s="186" t="s">
        <v>93</v>
      </c>
      <c r="P4" s="186"/>
      <c r="Q4" s="4"/>
      <c r="R4" s="4" t="s">
        <v>165</v>
      </c>
      <c r="T4" s="299" t="s">
        <v>125</v>
      </c>
      <c r="U4" s="299"/>
      <c r="V4" s="226">
        <v>103</v>
      </c>
      <c r="W4" s="66">
        <v>15</v>
      </c>
      <c r="Y4" s="300" t="s">
        <v>128</v>
      </c>
      <c r="Z4" s="300"/>
      <c r="AA4" s="184">
        <v>1</v>
      </c>
      <c r="AF4" s="4"/>
      <c r="AG4" s="4" t="s">
        <v>184</v>
      </c>
      <c r="AH4" s="136" t="s">
        <v>176</v>
      </c>
      <c r="AI4" s="4" t="s">
        <v>185</v>
      </c>
      <c r="AJ4" s="136" t="s">
        <v>176</v>
      </c>
      <c r="AK4" s="4" t="s">
        <v>186</v>
      </c>
      <c r="AL4" s="136" t="s">
        <v>176</v>
      </c>
      <c r="AM4" s="26" t="s">
        <v>177</v>
      </c>
      <c r="AN4" s="136" t="s">
        <v>176</v>
      </c>
      <c r="AO4" s="216"/>
    </row>
    <row r="5" spans="1:123" x14ac:dyDescent="0.25">
      <c r="A5" s="183" t="s">
        <v>57</v>
      </c>
      <c r="B5" s="183">
        <v>82000</v>
      </c>
      <c r="D5" s="4" t="s">
        <v>59</v>
      </c>
      <c r="E5" s="185">
        <v>5.0000000000000001E-3</v>
      </c>
      <c r="F5" s="42">
        <f>F6/4</f>
        <v>8.7499999999999994E-2</v>
      </c>
      <c r="G5" s="42">
        <f>F5*(1-H5)</f>
        <v>8.5720833333333329E-2</v>
      </c>
      <c r="H5" s="42">
        <f>L9*(E5/E7)</f>
        <v>2.0333333333333332E-2</v>
      </c>
      <c r="I5" s="42">
        <f>F5-G5</f>
        <v>1.779166666666665E-3</v>
      </c>
      <c r="J5" s="304" t="s">
        <v>66</v>
      </c>
      <c r="K5" s="304"/>
      <c r="L5" s="7">
        <v>0.5</v>
      </c>
      <c r="O5" s="4" t="s">
        <v>94</v>
      </c>
      <c r="P5" s="188">
        <v>1</v>
      </c>
      <c r="Q5" s="189">
        <f>F5*B8</f>
        <v>5.5124999999999987E-2</v>
      </c>
      <c r="R5" s="42">
        <f>Q5/(Q5+Q6+Q7)</f>
        <v>0.26359832635983255</v>
      </c>
      <c r="T5" s="299" t="s">
        <v>126</v>
      </c>
      <c r="U5" s="299"/>
      <c r="V5" s="227">
        <v>0.2</v>
      </c>
      <c r="W5" s="67">
        <v>0.2</v>
      </c>
      <c r="X5">
        <f>(1/(1+V5))^7</f>
        <v>0.27908164723365353</v>
      </c>
      <c r="Y5" s="300" t="s">
        <v>129</v>
      </c>
      <c r="Z5" s="300"/>
      <c r="AA5" s="184">
        <v>0</v>
      </c>
      <c r="AF5" s="4" t="s">
        <v>94</v>
      </c>
      <c r="AG5" s="42">
        <f>B8*P5</f>
        <v>0.62999999999999989</v>
      </c>
      <c r="AH5" s="230">
        <f>AG5/(AG5+AG6+AG7)</f>
        <v>0.79345088161209065</v>
      </c>
      <c r="AI5" s="42">
        <f>AG5*(1-F5)</f>
        <v>0.57487499999999991</v>
      </c>
      <c r="AJ5" s="230">
        <f>AI5/(AI5+AI6+AI7)</f>
        <v>0.84968407050216155</v>
      </c>
      <c r="AK5" s="42">
        <f>AG5*G5</f>
        <v>5.4004124999999986E-2</v>
      </c>
      <c r="AL5" s="230">
        <f>AK5/(AK5+AK6+AK7)</f>
        <v>0.5419319149683457</v>
      </c>
      <c r="AM5" s="42">
        <f>AG5*I5</f>
        <v>1.1208749999999988E-3</v>
      </c>
      <c r="AN5" s="230">
        <f>AM5/(AM5+AM6+AM7)</f>
        <v>6.3063063063063002E-2</v>
      </c>
    </row>
    <row r="6" spans="1:123" x14ac:dyDescent="0.25">
      <c r="A6" s="183" t="s">
        <v>58</v>
      </c>
      <c r="B6" s="184">
        <v>7.0000000000000007E-2</v>
      </c>
      <c r="D6" s="4" t="s">
        <v>61</v>
      </c>
      <c r="E6" s="184">
        <v>0.05</v>
      </c>
      <c r="F6" s="7">
        <f>MIN(1,L8)</f>
        <v>0.35</v>
      </c>
      <c r="G6" s="42">
        <f>F6*(1-H6)</f>
        <v>0.27883333333333332</v>
      </c>
      <c r="H6" s="7">
        <f>L9*(E6/E7)</f>
        <v>0.20333333333333334</v>
      </c>
      <c r="I6" s="42">
        <f>F6-G6</f>
        <v>7.1166666666666656E-2</v>
      </c>
      <c r="J6" s="304" t="s">
        <v>67</v>
      </c>
      <c r="K6" s="304"/>
      <c r="L6" s="4" t="s">
        <v>68</v>
      </c>
      <c r="O6" s="4" t="s">
        <v>61</v>
      </c>
      <c r="P6" s="188">
        <v>0.5</v>
      </c>
      <c r="Q6" s="189">
        <f>F6*B7</f>
        <v>0.105</v>
      </c>
      <c r="R6" s="7">
        <f>Q6/(Q5+Q6+Q7)</f>
        <v>0.502092050209205</v>
      </c>
      <c r="T6" s="299" t="s">
        <v>64</v>
      </c>
      <c r="U6" s="299"/>
      <c r="V6" s="228">
        <f>V4*L5*(1/(1+V5))^7</f>
        <v>14.372704832533156</v>
      </c>
      <c r="Y6" s="300" t="s">
        <v>130</v>
      </c>
      <c r="Z6" s="300"/>
      <c r="AA6" s="184">
        <v>1</v>
      </c>
      <c r="AF6" s="4" t="s">
        <v>61</v>
      </c>
      <c r="AG6" s="7">
        <f>B7*P6</f>
        <v>0.15</v>
      </c>
      <c r="AH6" s="231">
        <f>AG6/(AG5+AG6+AG7)</f>
        <v>0.18891687657430731</v>
      </c>
      <c r="AI6" s="7">
        <f>AG6*(1-F6)</f>
        <v>9.7500000000000003E-2</v>
      </c>
      <c r="AJ6" s="231">
        <f>AI6/(AI5+AI6+AI7)</f>
        <v>0.14410819199645275</v>
      </c>
      <c r="AK6" s="42">
        <f>AG6*G6</f>
        <v>4.1824999999999994E-2</v>
      </c>
      <c r="AL6" s="231">
        <f>AK6/(AK5+AK6+AK7)</f>
        <v>0.41971427818802848</v>
      </c>
      <c r="AM6" s="42">
        <f>AG6*I6</f>
        <v>1.0674999999999999E-2</v>
      </c>
      <c r="AN6" s="231">
        <f>AM6/(AM5+AM6+AM7)</f>
        <v>0.60060060060060061</v>
      </c>
    </row>
    <row r="7" spans="1:123" x14ac:dyDescent="0.25">
      <c r="A7" s="183" t="s">
        <v>61</v>
      </c>
      <c r="B7" s="184">
        <v>0.3</v>
      </c>
      <c r="D7" s="4" t="s">
        <v>103</v>
      </c>
      <c r="E7" s="184">
        <v>0.15</v>
      </c>
      <c r="F7" s="7">
        <f>MIN(1,2*F6)</f>
        <v>0.7</v>
      </c>
      <c r="G7" s="42">
        <f>F7*(1-H7)</f>
        <v>0.27299999999999996</v>
      </c>
      <c r="H7" s="7">
        <f>L9</f>
        <v>0.61</v>
      </c>
      <c r="I7" s="42">
        <f>F7-G7</f>
        <v>0.42699999999999999</v>
      </c>
      <c r="J7" s="304" t="s">
        <v>70</v>
      </c>
      <c r="K7" s="304"/>
      <c r="L7" s="4" t="s">
        <v>69</v>
      </c>
      <c r="O7" s="4" t="s">
        <v>58</v>
      </c>
      <c r="P7" s="188">
        <v>0.2</v>
      </c>
      <c r="Q7" s="189">
        <f>F7*B6</f>
        <v>4.9000000000000002E-2</v>
      </c>
      <c r="R7" s="7">
        <f>Q7/(Q5+Q6+Q7)</f>
        <v>0.23430962343096234</v>
      </c>
      <c r="T7" s="299" t="s">
        <v>63</v>
      </c>
      <c r="U7" s="299"/>
      <c r="V7" s="228">
        <f>V4*(1-L5)*(1/(1+V5))^7</f>
        <v>14.372704832533156</v>
      </c>
      <c r="Y7" s="300" t="s">
        <v>199</v>
      </c>
      <c r="Z7" s="300"/>
      <c r="AA7" s="257">
        <v>0.8</v>
      </c>
      <c r="AF7" s="4" t="s">
        <v>58</v>
      </c>
      <c r="AG7" s="15">
        <f>B6*P7</f>
        <v>1.4000000000000002E-2</v>
      </c>
      <c r="AH7" s="231">
        <f>AG7/(AG5+AG6+AG7)</f>
        <v>1.7632241813602019E-2</v>
      </c>
      <c r="AI7" s="15">
        <f>AG7*(1-F7)</f>
        <v>4.2000000000000015E-3</v>
      </c>
      <c r="AJ7" s="231">
        <f>AI7/(AI5+AI6+AI7)</f>
        <v>6.2077375013856583E-3</v>
      </c>
      <c r="AK7" s="42">
        <f>AG7*G7</f>
        <v>3.8219999999999999E-3</v>
      </c>
      <c r="AL7" s="231">
        <f>AK7/(AK5+AK6+AK7)</f>
        <v>3.8353806843625701E-2</v>
      </c>
      <c r="AM7" s="42">
        <f>AG7*I7</f>
        <v>5.9780000000000007E-3</v>
      </c>
      <c r="AN7" s="231">
        <f>AM7/(AM5+AM6+AM7)</f>
        <v>0.33633633633633642</v>
      </c>
    </row>
    <row r="8" spans="1:123" x14ac:dyDescent="0.25">
      <c r="A8" s="183" t="s">
        <v>80</v>
      </c>
      <c r="B8" s="185">
        <f>100%-B6-B7</f>
        <v>0.62999999999999989</v>
      </c>
      <c r="D8" s="4" t="s">
        <v>181</v>
      </c>
      <c r="E8" s="4"/>
      <c r="F8" s="4"/>
      <c r="G8" s="42">
        <f>(1-F5)+G5+I5</f>
        <v>1</v>
      </c>
      <c r="H8" s="42">
        <f>(1-F6)+G6+I6</f>
        <v>1</v>
      </c>
      <c r="I8" s="42">
        <f>(1-F7)+G7+I7</f>
        <v>1</v>
      </c>
      <c r="J8" s="305" t="s">
        <v>101</v>
      </c>
      <c r="K8" s="305"/>
      <c r="L8" s="184">
        <v>0.35</v>
      </c>
      <c r="M8" s="77">
        <v>0.25</v>
      </c>
      <c r="T8" s="299" t="s">
        <v>71</v>
      </c>
      <c r="U8" s="299"/>
      <c r="V8" s="229">
        <f>V7*(1-L8)*(1/(1+V5))^7</f>
        <v>2.6072527909131895</v>
      </c>
      <c r="AH8" s="48">
        <f>AH5+AH6+AH7</f>
        <v>1</v>
      </c>
      <c r="AJ8" s="48">
        <f>AJ5+AJ6+AJ7</f>
        <v>1</v>
      </c>
      <c r="AL8" s="48">
        <f>AL5+AL6+AL7</f>
        <v>0.99999999999999989</v>
      </c>
      <c r="AN8" s="48">
        <f>AN5+AN6+AN7</f>
        <v>1</v>
      </c>
    </row>
    <row r="9" spans="1:123" ht="26.25" customHeight="1" x14ac:dyDescent="0.25">
      <c r="D9" s="17" t="s">
        <v>193</v>
      </c>
      <c r="E9" s="233">
        <v>0.2</v>
      </c>
      <c r="F9" s="308" t="s">
        <v>195</v>
      </c>
      <c r="G9" s="308"/>
      <c r="J9" s="304" t="s">
        <v>105</v>
      </c>
      <c r="K9" s="304"/>
      <c r="L9" s="184">
        <v>0.61</v>
      </c>
      <c r="M9" s="47"/>
      <c r="O9" s="245" t="s">
        <v>202</v>
      </c>
      <c r="P9" s="73">
        <f>Q9/B5</f>
        <v>8.5365853658536583E-6</v>
      </c>
      <c r="Q9" s="84">
        <v>0.7</v>
      </c>
      <c r="T9" s="299" t="s">
        <v>131</v>
      </c>
      <c r="U9" s="299"/>
      <c r="V9" s="229">
        <f>V7*L8*(1-L9)*(1/(1+V5))^7</f>
        <v>0.54752308609176981</v>
      </c>
    </row>
    <row r="10" spans="1:123" x14ac:dyDescent="0.25">
      <c r="A10" t="s">
        <v>62</v>
      </c>
      <c r="B10" s="50">
        <v>43907</v>
      </c>
      <c r="T10" s="299" t="s">
        <v>132</v>
      </c>
      <c r="U10" s="299"/>
      <c r="V10" s="229">
        <f>V7*L8*L9*(1/(1+V5))^7</f>
        <v>0.85638226286148611</v>
      </c>
    </row>
    <row r="11" spans="1:123" s="52" customFormat="1" x14ac:dyDescent="0.25">
      <c r="A11" s="52" t="s">
        <v>92</v>
      </c>
      <c r="C11" s="121">
        <v>1</v>
      </c>
      <c r="D11" s="121">
        <v>1</v>
      </c>
      <c r="E11" s="121">
        <v>1</v>
      </c>
      <c r="F11" s="121">
        <v>1</v>
      </c>
      <c r="G11" s="121">
        <v>1</v>
      </c>
      <c r="H11" s="121">
        <v>1</v>
      </c>
      <c r="I11" s="122">
        <v>1</v>
      </c>
      <c r="J11" s="124">
        <v>0.32</v>
      </c>
      <c r="K11" s="121">
        <f t="shared" ref="K11:Q11" si="0">J11</f>
        <v>0.32</v>
      </c>
      <c r="L11" s="121">
        <f t="shared" si="0"/>
        <v>0.32</v>
      </c>
      <c r="M11" s="121">
        <f t="shared" si="0"/>
        <v>0.32</v>
      </c>
      <c r="N11" s="121">
        <f t="shared" si="0"/>
        <v>0.32</v>
      </c>
      <c r="O11" s="121">
        <f t="shared" si="0"/>
        <v>0.32</v>
      </c>
      <c r="P11" s="121">
        <f t="shared" si="0"/>
        <v>0.32</v>
      </c>
      <c r="Q11" s="121">
        <f t="shared" si="0"/>
        <v>0.32</v>
      </c>
      <c r="R11" s="235">
        <v>0.18</v>
      </c>
      <c r="S11" s="121">
        <f>R11</f>
        <v>0.18</v>
      </c>
      <c r="T11" s="121">
        <f t="shared" ref="T11:AI11" si="1">S11</f>
        <v>0.18</v>
      </c>
      <c r="U11" s="121">
        <f t="shared" si="1"/>
        <v>0.18</v>
      </c>
      <c r="V11" s="121">
        <f t="shared" si="1"/>
        <v>0.18</v>
      </c>
      <c r="W11" s="122">
        <f t="shared" si="1"/>
        <v>0.18</v>
      </c>
      <c r="X11" s="125">
        <v>0.15</v>
      </c>
      <c r="Y11" s="121">
        <f t="shared" si="1"/>
        <v>0.15</v>
      </c>
      <c r="Z11" s="121">
        <f t="shared" si="1"/>
        <v>0.15</v>
      </c>
      <c r="AA11" s="121">
        <f t="shared" si="1"/>
        <v>0.15</v>
      </c>
      <c r="AB11" s="121">
        <f t="shared" si="1"/>
        <v>0.15</v>
      </c>
      <c r="AC11" s="121">
        <f t="shared" si="1"/>
        <v>0.15</v>
      </c>
      <c r="AD11" s="122">
        <f t="shared" si="1"/>
        <v>0.15</v>
      </c>
      <c r="AE11" s="125">
        <v>0.15</v>
      </c>
      <c r="AF11" s="121">
        <f t="shared" si="1"/>
        <v>0.15</v>
      </c>
      <c r="AG11" s="121">
        <f t="shared" si="1"/>
        <v>0.15</v>
      </c>
      <c r="AH11" s="121">
        <f t="shared" si="1"/>
        <v>0.15</v>
      </c>
      <c r="AI11" s="121">
        <f t="shared" si="1"/>
        <v>0.15</v>
      </c>
      <c r="AJ11" s="157">
        <f t="shared" ref="AJ11:AY11" si="2">AI11</f>
        <v>0.15</v>
      </c>
      <c r="AK11" s="122">
        <f>AJ11</f>
        <v>0.15</v>
      </c>
      <c r="AL11" s="209">
        <v>0.14000000000000001</v>
      </c>
      <c r="AM11" s="122">
        <f t="shared" ref="AM11:AX11" si="3">AL11</f>
        <v>0.14000000000000001</v>
      </c>
      <c r="AN11" s="122">
        <f t="shared" si="3"/>
        <v>0.14000000000000001</v>
      </c>
      <c r="AO11" s="122">
        <f t="shared" si="3"/>
        <v>0.14000000000000001</v>
      </c>
      <c r="AP11" s="122">
        <f t="shared" si="3"/>
        <v>0.14000000000000001</v>
      </c>
      <c r="AQ11" s="122">
        <f t="shared" si="3"/>
        <v>0.14000000000000001</v>
      </c>
      <c r="AR11" s="122">
        <f t="shared" si="3"/>
        <v>0.14000000000000001</v>
      </c>
      <c r="AS11" s="122">
        <f t="shared" si="3"/>
        <v>0.14000000000000001</v>
      </c>
      <c r="AT11" s="122">
        <f t="shared" si="3"/>
        <v>0.14000000000000001</v>
      </c>
      <c r="AU11" s="122">
        <f t="shared" si="3"/>
        <v>0.14000000000000001</v>
      </c>
      <c r="AV11" s="122">
        <f t="shared" si="3"/>
        <v>0.14000000000000001</v>
      </c>
      <c r="AW11" s="122">
        <f t="shared" si="3"/>
        <v>0.14000000000000001</v>
      </c>
      <c r="AX11" s="157">
        <f t="shared" si="3"/>
        <v>0.14000000000000001</v>
      </c>
      <c r="AY11" s="122">
        <f t="shared" si="2"/>
        <v>0.14000000000000001</v>
      </c>
      <c r="AZ11" s="121">
        <f t="shared" ref="AZ11:BO12" si="4">AY11</f>
        <v>0.14000000000000001</v>
      </c>
      <c r="BA11" s="121">
        <f t="shared" si="4"/>
        <v>0.14000000000000001</v>
      </c>
      <c r="BB11" s="121">
        <f t="shared" si="4"/>
        <v>0.14000000000000001</v>
      </c>
      <c r="BC11" s="121">
        <f t="shared" si="4"/>
        <v>0.14000000000000001</v>
      </c>
      <c r="BD11" s="121">
        <f t="shared" si="4"/>
        <v>0.14000000000000001</v>
      </c>
      <c r="BE11" s="157">
        <f t="shared" si="4"/>
        <v>0.14000000000000001</v>
      </c>
      <c r="BF11" s="122">
        <f t="shared" si="4"/>
        <v>0.14000000000000001</v>
      </c>
      <c r="BG11" s="121">
        <f t="shared" si="4"/>
        <v>0.14000000000000001</v>
      </c>
      <c r="BH11" s="121">
        <f t="shared" si="4"/>
        <v>0.14000000000000001</v>
      </c>
      <c r="BI11" s="121">
        <f t="shared" si="4"/>
        <v>0.14000000000000001</v>
      </c>
      <c r="BJ11" s="121">
        <f t="shared" si="4"/>
        <v>0.14000000000000001</v>
      </c>
      <c r="BK11" s="121">
        <f t="shared" si="4"/>
        <v>0.14000000000000001</v>
      </c>
      <c r="BL11" s="157">
        <f t="shared" si="4"/>
        <v>0.14000000000000001</v>
      </c>
      <c r="BM11" s="122">
        <f t="shared" si="4"/>
        <v>0.14000000000000001</v>
      </c>
      <c r="BN11" s="121">
        <f t="shared" si="4"/>
        <v>0.14000000000000001</v>
      </c>
      <c r="BO11" s="121">
        <f t="shared" si="4"/>
        <v>0.14000000000000001</v>
      </c>
      <c r="BP11" s="121">
        <f t="shared" ref="BP11:CE12" si="5">BO11</f>
        <v>0.14000000000000001</v>
      </c>
      <c r="BQ11" s="121">
        <f t="shared" si="5"/>
        <v>0.14000000000000001</v>
      </c>
      <c r="BR11" s="121">
        <f t="shared" si="5"/>
        <v>0.14000000000000001</v>
      </c>
      <c r="BS11" s="121">
        <f t="shared" si="5"/>
        <v>0.14000000000000001</v>
      </c>
      <c r="BT11" s="122">
        <f t="shared" si="5"/>
        <v>0.14000000000000001</v>
      </c>
      <c r="BU11" s="121">
        <f t="shared" si="5"/>
        <v>0.14000000000000001</v>
      </c>
      <c r="BV11" s="121">
        <f t="shared" si="5"/>
        <v>0.14000000000000001</v>
      </c>
      <c r="BW11" s="121">
        <f t="shared" si="5"/>
        <v>0.14000000000000001</v>
      </c>
      <c r="BX11" s="121">
        <f t="shared" si="5"/>
        <v>0.14000000000000001</v>
      </c>
      <c r="BY11" s="121">
        <f t="shared" si="5"/>
        <v>0.14000000000000001</v>
      </c>
      <c r="BZ11" s="121">
        <f t="shared" si="5"/>
        <v>0.14000000000000001</v>
      </c>
      <c r="CA11" s="122">
        <f t="shared" si="5"/>
        <v>0.14000000000000001</v>
      </c>
      <c r="CB11" s="121">
        <f t="shared" si="5"/>
        <v>0.14000000000000001</v>
      </c>
      <c r="CC11" s="121">
        <f t="shared" si="5"/>
        <v>0.14000000000000001</v>
      </c>
      <c r="CD11" s="121">
        <f t="shared" si="5"/>
        <v>0.14000000000000001</v>
      </c>
      <c r="CE11" s="121">
        <f t="shared" si="5"/>
        <v>0.14000000000000001</v>
      </c>
      <c r="CF11" s="121">
        <f t="shared" ref="CF11:CU12" si="6">CE11</f>
        <v>0.14000000000000001</v>
      </c>
      <c r="CG11" s="121">
        <f t="shared" si="6"/>
        <v>0.14000000000000001</v>
      </c>
      <c r="CH11" s="122">
        <f t="shared" si="6"/>
        <v>0.14000000000000001</v>
      </c>
      <c r="CI11" s="121">
        <f t="shared" si="6"/>
        <v>0.14000000000000001</v>
      </c>
      <c r="CJ11" s="121">
        <f t="shared" si="6"/>
        <v>0.14000000000000001</v>
      </c>
      <c r="CK11" s="121">
        <f t="shared" si="6"/>
        <v>0.14000000000000001</v>
      </c>
      <c r="CL11" s="121">
        <f t="shared" si="6"/>
        <v>0.14000000000000001</v>
      </c>
      <c r="CM11" s="121">
        <f t="shared" si="6"/>
        <v>0.14000000000000001</v>
      </c>
      <c r="CN11" s="121">
        <f t="shared" si="6"/>
        <v>0.14000000000000001</v>
      </c>
      <c r="CO11" s="122">
        <f t="shared" si="6"/>
        <v>0.14000000000000001</v>
      </c>
      <c r="CP11" s="121">
        <f t="shared" si="6"/>
        <v>0.14000000000000001</v>
      </c>
      <c r="CQ11" s="121">
        <f t="shared" si="6"/>
        <v>0.14000000000000001</v>
      </c>
      <c r="CR11" s="121">
        <f t="shared" si="6"/>
        <v>0.14000000000000001</v>
      </c>
      <c r="CS11" s="121">
        <f t="shared" si="6"/>
        <v>0.14000000000000001</v>
      </c>
      <c r="CT11" s="121">
        <f t="shared" si="6"/>
        <v>0.14000000000000001</v>
      </c>
      <c r="CU11" s="121">
        <f t="shared" si="6"/>
        <v>0.14000000000000001</v>
      </c>
      <c r="CV11" s="122">
        <f t="shared" ref="CV11:DK12" si="7">CU11</f>
        <v>0.14000000000000001</v>
      </c>
      <c r="CW11" s="121">
        <f t="shared" si="7"/>
        <v>0.14000000000000001</v>
      </c>
      <c r="CX11" s="121">
        <f t="shared" si="7"/>
        <v>0.14000000000000001</v>
      </c>
      <c r="CY11" s="121">
        <f t="shared" si="7"/>
        <v>0.14000000000000001</v>
      </c>
      <c r="CZ11" s="121">
        <f t="shared" si="7"/>
        <v>0.14000000000000001</v>
      </c>
      <c r="DA11" s="121">
        <f t="shared" si="7"/>
        <v>0.14000000000000001</v>
      </c>
      <c r="DB11" s="121">
        <f t="shared" si="7"/>
        <v>0.14000000000000001</v>
      </c>
      <c r="DC11" s="121">
        <f t="shared" si="7"/>
        <v>0.14000000000000001</v>
      </c>
      <c r="DD11" s="122">
        <f t="shared" si="7"/>
        <v>0.14000000000000001</v>
      </c>
      <c r="DE11" s="121">
        <f t="shared" si="7"/>
        <v>0.14000000000000001</v>
      </c>
      <c r="DF11" s="121">
        <f t="shared" si="7"/>
        <v>0.14000000000000001</v>
      </c>
      <c r="DG11" s="121">
        <f t="shared" si="7"/>
        <v>0.14000000000000001</v>
      </c>
      <c r="DH11" s="121">
        <f t="shared" si="7"/>
        <v>0.14000000000000001</v>
      </c>
      <c r="DI11" s="121">
        <f t="shared" si="7"/>
        <v>0.14000000000000001</v>
      </c>
      <c r="DJ11" s="121">
        <f t="shared" si="7"/>
        <v>0.14000000000000001</v>
      </c>
      <c r="DK11" s="122">
        <f t="shared" si="7"/>
        <v>0.14000000000000001</v>
      </c>
      <c r="DL11" s="121">
        <f t="shared" ref="DL11:DS12" si="8">DK11</f>
        <v>0.14000000000000001</v>
      </c>
      <c r="DM11" s="121">
        <f t="shared" si="8"/>
        <v>0.14000000000000001</v>
      </c>
      <c r="DN11" s="121">
        <f t="shared" si="8"/>
        <v>0.14000000000000001</v>
      </c>
      <c r="DO11" s="121">
        <f t="shared" si="8"/>
        <v>0.14000000000000001</v>
      </c>
      <c r="DP11" s="121">
        <f t="shared" si="8"/>
        <v>0.14000000000000001</v>
      </c>
      <c r="DQ11" s="121">
        <f t="shared" si="8"/>
        <v>0.14000000000000001</v>
      </c>
      <c r="DR11" s="121">
        <f t="shared" si="8"/>
        <v>0.14000000000000001</v>
      </c>
      <c r="DS11" s="121">
        <f t="shared" si="8"/>
        <v>0.14000000000000001</v>
      </c>
    </row>
    <row r="12" spans="1:123" s="52" customFormat="1" x14ac:dyDescent="0.25">
      <c r="A12" s="52" t="s">
        <v>133</v>
      </c>
      <c r="C12" s="125">
        <v>1</v>
      </c>
      <c r="D12" s="121">
        <f>C12</f>
        <v>1</v>
      </c>
      <c r="E12" s="121">
        <f t="shared" ref="E12:BM12" si="9">D12</f>
        <v>1</v>
      </c>
      <c r="F12" s="121">
        <f t="shared" si="9"/>
        <v>1</v>
      </c>
      <c r="G12" s="121">
        <f t="shared" si="9"/>
        <v>1</v>
      </c>
      <c r="H12" s="121">
        <f t="shared" si="9"/>
        <v>1</v>
      </c>
      <c r="I12" s="121">
        <f t="shared" si="9"/>
        <v>1</v>
      </c>
      <c r="J12" s="121">
        <f t="shared" si="9"/>
        <v>1</v>
      </c>
      <c r="K12" s="121">
        <v>1</v>
      </c>
      <c r="L12" s="121">
        <f t="shared" si="9"/>
        <v>1</v>
      </c>
      <c r="M12" s="121">
        <f t="shared" si="9"/>
        <v>1</v>
      </c>
      <c r="N12" s="121">
        <f t="shared" si="9"/>
        <v>1</v>
      </c>
      <c r="O12" s="121">
        <f t="shared" si="9"/>
        <v>1</v>
      </c>
      <c r="P12" s="154">
        <v>0.7</v>
      </c>
      <c r="Q12" s="121">
        <f>P12</f>
        <v>0.7</v>
      </c>
      <c r="R12" s="121">
        <f>P12</f>
        <v>0.7</v>
      </c>
      <c r="S12" s="121">
        <f t="shared" si="9"/>
        <v>0.7</v>
      </c>
      <c r="T12" s="121">
        <f t="shared" si="9"/>
        <v>0.7</v>
      </c>
      <c r="U12" s="121">
        <f t="shared" si="9"/>
        <v>0.7</v>
      </c>
      <c r="V12" s="121">
        <f t="shared" si="9"/>
        <v>0.7</v>
      </c>
      <c r="W12" s="121">
        <f t="shared" si="9"/>
        <v>0.7</v>
      </c>
      <c r="X12" s="125">
        <v>1.5</v>
      </c>
      <c r="Y12" s="121">
        <f t="shared" si="9"/>
        <v>1.5</v>
      </c>
      <c r="Z12" s="121">
        <f t="shared" si="9"/>
        <v>1.5</v>
      </c>
      <c r="AA12" s="121">
        <f t="shared" si="9"/>
        <v>1.5</v>
      </c>
      <c r="AB12" s="121">
        <f t="shared" si="9"/>
        <v>1.5</v>
      </c>
      <c r="AC12" s="121">
        <f t="shared" si="9"/>
        <v>1.5</v>
      </c>
      <c r="AD12" s="121">
        <f t="shared" si="9"/>
        <v>1.5</v>
      </c>
      <c r="AE12" s="125">
        <v>1.8</v>
      </c>
      <c r="AF12" s="121">
        <f t="shared" si="9"/>
        <v>1.8</v>
      </c>
      <c r="AG12" s="121">
        <f t="shared" si="9"/>
        <v>1.8</v>
      </c>
      <c r="AH12" s="121">
        <f t="shared" si="9"/>
        <v>1.8</v>
      </c>
      <c r="AI12" s="121">
        <f t="shared" si="9"/>
        <v>1.8</v>
      </c>
      <c r="AJ12" s="157">
        <f t="shared" si="9"/>
        <v>1.8</v>
      </c>
      <c r="AK12" s="157">
        <f t="shared" si="9"/>
        <v>1.8</v>
      </c>
      <c r="AL12" s="235">
        <v>1.4</v>
      </c>
      <c r="AM12" s="121">
        <f t="shared" si="9"/>
        <v>1.4</v>
      </c>
      <c r="AN12" s="121">
        <f t="shared" si="9"/>
        <v>1.4</v>
      </c>
      <c r="AO12" s="121">
        <f t="shared" si="9"/>
        <v>1.4</v>
      </c>
      <c r="AP12" s="121">
        <f t="shared" si="9"/>
        <v>1.4</v>
      </c>
      <c r="AQ12" s="157">
        <f t="shared" si="9"/>
        <v>1.4</v>
      </c>
      <c r="AR12" s="209">
        <v>1.4</v>
      </c>
      <c r="AS12" s="121">
        <f t="shared" si="9"/>
        <v>1.4</v>
      </c>
      <c r="AT12" s="121">
        <f t="shared" si="9"/>
        <v>1.4</v>
      </c>
      <c r="AU12" s="121">
        <f t="shared" si="9"/>
        <v>1.4</v>
      </c>
      <c r="AV12" s="121">
        <f t="shared" si="9"/>
        <v>1.4</v>
      </c>
      <c r="AW12" s="121">
        <f t="shared" si="9"/>
        <v>1.4</v>
      </c>
      <c r="AX12" s="157">
        <f t="shared" si="9"/>
        <v>1.4</v>
      </c>
      <c r="AY12" s="122">
        <f t="shared" si="9"/>
        <v>1.4</v>
      </c>
      <c r="AZ12" s="121">
        <f t="shared" si="9"/>
        <v>1.4</v>
      </c>
      <c r="BA12" s="121">
        <f t="shared" si="9"/>
        <v>1.4</v>
      </c>
      <c r="BB12" s="121">
        <f t="shared" si="9"/>
        <v>1.4</v>
      </c>
      <c r="BC12" s="121">
        <f t="shared" si="9"/>
        <v>1.4</v>
      </c>
      <c r="BD12" s="121">
        <f t="shared" si="9"/>
        <v>1.4</v>
      </c>
      <c r="BE12" s="157">
        <f t="shared" si="9"/>
        <v>1.4</v>
      </c>
      <c r="BF12" s="122">
        <f t="shared" si="9"/>
        <v>1.4</v>
      </c>
      <c r="BG12" s="121">
        <f t="shared" si="9"/>
        <v>1.4</v>
      </c>
      <c r="BH12" s="121">
        <f t="shared" si="9"/>
        <v>1.4</v>
      </c>
      <c r="BI12" s="121">
        <f t="shared" si="9"/>
        <v>1.4</v>
      </c>
      <c r="BJ12" s="121">
        <f t="shared" si="9"/>
        <v>1.4</v>
      </c>
      <c r="BK12" s="121">
        <f t="shared" si="9"/>
        <v>1.4</v>
      </c>
      <c r="BL12" s="157">
        <f t="shared" si="9"/>
        <v>1.4</v>
      </c>
      <c r="BM12" s="122">
        <f t="shared" si="9"/>
        <v>1.4</v>
      </c>
      <c r="BN12" s="121">
        <f t="shared" si="4"/>
        <v>1.4</v>
      </c>
      <c r="BO12" s="121">
        <f t="shared" si="4"/>
        <v>1.4</v>
      </c>
      <c r="BP12" s="121">
        <f t="shared" si="5"/>
        <v>1.4</v>
      </c>
      <c r="BQ12" s="121">
        <f t="shared" si="5"/>
        <v>1.4</v>
      </c>
      <c r="BR12" s="121">
        <f t="shared" si="5"/>
        <v>1.4</v>
      </c>
      <c r="BS12" s="121">
        <f t="shared" si="5"/>
        <v>1.4</v>
      </c>
      <c r="BT12" s="122">
        <f t="shared" si="5"/>
        <v>1.4</v>
      </c>
      <c r="BU12" s="121">
        <f t="shared" si="5"/>
        <v>1.4</v>
      </c>
      <c r="BV12" s="121">
        <f t="shared" si="5"/>
        <v>1.4</v>
      </c>
      <c r="BW12" s="121">
        <f t="shared" si="5"/>
        <v>1.4</v>
      </c>
      <c r="BX12" s="121">
        <f t="shared" si="5"/>
        <v>1.4</v>
      </c>
      <c r="BY12" s="121">
        <f t="shared" si="5"/>
        <v>1.4</v>
      </c>
      <c r="BZ12" s="121">
        <f t="shared" si="5"/>
        <v>1.4</v>
      </c>
      <c r="CA12" s="122">
        <f t="shared" si="5"/>
        <v>1.4</v>
      </c>
      <c r="CB12" s="121">
        <f t="shared" si="5"/>
        <v>1.4</v>
      </c>
      <c r="CC12" s="121">
        <f t="shared" si="5"/>
        <v>1.4</v>
      </c>
      <c r="CD12" s="121">
        <f t="shared" si="5"/>
        <v>1.4</v>
      </c>
      <c r="CE12" s="121">
        <f t="shared" si="5"/>
        <v>1.4</v>
      </c>
      <c r="CF12" s="121">
        <f t="shared" si="6"/>
        <v>1.4</v>
      </c>
      <c r="CG12" s="121">
        <f t="shared" si="6"/>
        <v>1.4</v>
      </c>
      <c r="CH12" s="122">
        <f t="shared" si="6"/>
        <v>1.4</v>
      </c>
      <c r="CI12" s="121">
        <f t="shared" si="6"/>
        <v>1.4</v>
      </c>
      <c r="CJ12" s="121">
        <f t="shared" si="6"/>
        <v>1.4</v>
      </c>
      <c r="CK12" s="121">
        <f t="shared" si="6"/>
        <v>1.4</v>
      </c>
      <c r="CL12" s="121">
        <f t="shared" si="6"/>
        <v>1.4</v>
      </c>
      <c r="CM12" s="121">
        <f t="shared" si="6"/>
        <v>1.4</v>
      </c>
      <c r="CN12" s="121">
        <f t="shared" si="6"/>
        <v>1.4</v>
      </c>
      <c r="CO12" s="122">
        <f t="shared" si="6"/>
        <v>1.4</v>
      </c>
      <c r="CP12" s="121">
        <f t="shared" si="6"/>
        <v>1.4</v>
      </c>
      <c r="CQ12" s="121">
        <f t="shared" si="6"/>
        <v>1.4</v>
      </c>
      <c r="CR12" s="121">
        <f t="shared" si="6"/>
        <v>1.4</v>
      </c>
      <c r="CS12" s="121">
        <f t="shared" si="6"/>
        <v>1.4</v>
      </c>
      <c r="CT12" s="121">
        <f t="shared" si="6"/>
        <v>1.4</v>
      </c>
      <c r="CU12" s="121">
        <f t="shared" si="6"/>
        <v>1.4</v>
      </c>
      <c r="CV12" s="122">
        <f t="shared" si="7"/>
        <v>1.4</v>
      </c>
      <c r="CW12" s="121">
        <f t="shared" si="7"/>
        <v>1.4</v>
      </c>
      <c r="CX12" s="121">
        <f t="shared" si="7"/>
        <v>1.4</v>
      </c>
      <c r="CY12" s="121">
        <f t="shared" si="7"/>
        <v>1.4</v>
      </c>
      <c r="CZ12" s="121">
        <f t="shared" si="7"/>
        <v>1.4</v>
      </c>
      <c r="DA12" s="121">
        <f t="shared" si="7"/>
        <v>1.4</v>
      </c>
      <c r="DB12" s="121">
        <f t="shared" si="7"/>
        <v>1.4</v>
      </c>
      <c r="DC12" s="121">
        <f t="shared" si="7"/>
        <v>1.4</v>
      </c>
      <c r="DD12" s="122">
        <f t="shared" si="7"/>
        <v>1.4</v>
      </c>
      <c r="DE12" s="121">
        <f t="shared" si="7"/>
        <v>1.4</v>
      </c>
      <c r="DF12" s="121">
        <f t="shared" si="7"/>
        <v>1.4</v>
      </c>
      <c r="DG12" s="121">
        <f t="shared" si="7"/>
        <v>1.4</v>
      </c>
      <c r="DH12" s="121">
        <f t="shared" si="7"/>
        <v>1.4</v>
      </c>
      <c r="DI12" s="121">
        <f t="shared" si="7"/>
        <v>1.4</v>
      </c>
      <c r="DJ12" s="121">
        <f t="shared" si="7"/>
        <v>1.4</v>
      </c>
      <c r="DK12" s="122">
        <f t="shared" si="7"/>
        <v>1.4</v>
      </c>
      <c r="DL12" s="121">
        <f t="shared" si="8"/>
        <v>1.4</v>
      </c>
      <c r="DM12" s="121">
        <f t="shared" si="8"/>
        <v>1.4</v>
      </c>
      <c r="DN12" s="121">
        <f t="shared" si="8"/>
        <v>1.4</v>
      </c>
      <c r="DO12" s="121">
        <f t="shared" si="8"/>
        <v>1.4</v>
      </c>
      <c r="DP12" s="121">
        <f t="shared" si="8"/>
        <v>1.4</v>
      </c>
      <c r="DQ12" s="121">
        <f t="shared" si="8"/>
        <v>1.4</v>
      </c>
      <c r="DR12" s="121">
        <f t="shared" si="8"/>
        <v>1.4</v>
      </c>
      <c r="DS12" s="121">
        <f t="shared" si="8"/>
        <v>1.4</v>
      </c>
    </row>
    <row r="13" spans="1:123" ht="15.75" x14ac:dyDescent="0.25">
      <c r="C13" s="329" t="s">
        <v>147</v>
      </c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329"/>
      <c r="V13" s="329"/>
      <c r="W13" s="329"/>
      <c r="X13" s="329"/>
      <c r="Y13" s="329"/>
      <c r="Z13" s="330" t="s">
        <v>148</v>
      </c>
      <c r="AA13" s="330"/>
      <c r="AB13" s="330"/>
      <c r="AC13" s="330"/>
      <c r="AD13" s="330"/>
      <c r="AE13" s="330"/>
      <c r="AF13" s="330"/>
      <c r="AG13" s="330"/>
      <c r="AH13" s="330"/>
      <c r="AI13" s="330"/>
      <c r="AJ13" s="330"/>
      <c r="AK13" s="330"/>
      <c r="AL13" s="330"/>
      <c r="AM13" s="330"/>
      <c r="AN13" s="330"/>
      <c r="AO13" s="330"/>
      <c r="AP13" s="330"/>
      <c r="AQ13" s="330"/>
      <c r="AR13" s="330"/>
      <c r="AS13" s="330"/>
      <c r="AT13" s="330"/>
      <c r="AU13" s="330"/>
      <c r="AV13" s="330"/>
      <c r="AW13" s="330"/>
      <c r="AX13" s="330"/>
      <c r="AY13" s="330"/>
      <c r="AZ13" s="330"/>
      <c r="BA13" s="330"/>
      <c r="BB13" s="330"/>
      <c r="BC13" s="330"/>
      <c r="BD13" s="236"/>
      <c r="BE13" s="236"/>
      <c r="BF13" s="236"/>
      <c r="BG13" s="236"/>
      <c r="BH13" s="236"/>
      <c r="BI13" s="236"/>
      <c r="BJ13" s="236"/>
      <c r="BK13" s="307" t="s">
        <v>173</v>
      </c>
      <c r="BL13" s="307"/>
      <c r="BM13" s="307"/>
      <c r="BN13" s="307"/>
      <c r="BO13" s="307"/>
      <c r="BP13" s="307"/>
      <c r="BQ13" s="307"/>
      <c r="BR13" s="307"/>
      <c r="BS13" s="307"/>
      <c r="BT13" s="307"/>
      <c r="BU13" s="307"/>
      <c r="BV13" s="307"/>
      <c r="BW13" s="307"/>
      <c r="BX13" s="307"/>
      <c r="BY13" s="307"/>
      <c r="BZ13" s="307"/>
      <c r="CA13" s="307"/>
      <c r="CB13" s="307"/>
      <c r="CC13" s="307"/>
      <c r="CD13" s="307"/>
      <c r="CE13" s="307"/>
      <c r="CF13" s="307"/>
      <c r="CG13" s="307"/>
      <c r="CH13" s="307"/>
      <c r="CI13" s="307"/>
      <c r="CJ13" s="307"/>
      <c r="CK13" s="307"/>
      <c r="CL13" s="307"/>
      <c r="CM13" s="307"/>
      <c r="CN13" s="307"/>
      <c r="CO13" s="307"/>
      <c r="CP13" s="306" t="s">
        <v>172</v>
      </c>
      <c r="CQ13" s="306"/>
      <c r="CR13" s="306"/>
      <c r="CS13" s="306"/>
      <c r="CT13" s="306"/>
      <c r="CU13" s="306"/>
      <c r="CV13" s="306"/>
      <c r="CW13" s="306"/>
      <c r="CX13" s="306"/>
      <c r="CY13" s="306"/>
      <c r="CZ13" s="306"/>
      <c r="DA13" s="306"/>
      <c r="DB13" s="306"/>
      <c r="DC13" s="306"/>
      <c r="DD13" s="306"/>
      <c r="DE13" s="306"/>
      <c r="DF13" s="306"/>
      <c r="DG13" s="306"/>
      <c r="DH13" s="306"/>
      <c r="DI13" s="306"/>
      <c r="DJ13" s="306"/>
      <c r="DK13" s="306"/>
      <c r="DL13" s="306"/>
      <c r="DM13" s="306"/>
      <c r="DN13" s="306"/>
      <c r="DO13" s="306"/>
      <c r="DP13" s="306"/>
      <c r="DQ13" s="306"/>
      <c r="DR13" s="306"/>
      <c r="DS13" s="306"/>
    </row>
    <row r="14" spans="1:123" s="223" customFormat="1" x14ac:dyDescent="0.25">
      <c r="A14" s="223" t="s">
        <v>134</v>
      </c>
      <c r="B14" s="223" t="s">
        <v>180</v>
      </c>
      <c r="C14" s="232">
        <f>C59+C52+C44*AA4</f>
        <v>1.3433287451863261</v>
      </c>
      <c r="D14" s="192">
        <f t="shared" ref="D14:P14" si="10">C14+D67+D51*$AA$4</f>
        <v>1.6174148651719098</v>
      </c>
      <c r="E14" s="192">
        <f t="shared" si="10"/>
        <v>1.9463182091546103</v>
      </c>
      <c r="F14" s="192">
        <f t="shared" si="10"/>
        <v>2.3410022219338504</v>
      </c>
      <c r="G14" s="192">
        <f t="shared" si="10"/>
        <v>2.8146230372689391</v>
      </c>
      <c r="H14" s="192">
        <f t="shared" si="10"/>
        <v>3.3829680156710453</v>
      </c>
      <c r="I14" s="192">
        <f t="shared" si="10"/>
        <v>4.0649819897535728</v>
      </c>
      <c r="J14" s="192">
        <f t="shared" si="10"/>
        <v>4.8824953634945532</v>
      </c>
      <c r="K14" s="192">
        <f t="shared" si="10"/>
        <v>5.86361453125701</v>
      </c>
      <c r="L14" s="192">
        <f t="shared" si="10"/>
        <v>7.0410606518452408</v>
      </c>
      <c r="M14" s="192">
        <f t="shared" si="10"/>
        <v>8.4540991158243983</v>
      </c>
      <c r="N14" s="192">
        <f t="shared" si="10"/>
        <v>10.14984839187267</v>
      </c>
      <c r="O14" s="192">
        <f t="shared" si="10"/>
        <v>12.184850642403875</v>
      </c>
      <c r="P14" s="192">
        <f t="shared" si="10"/>
        <v>14.626956462314602</v>
      </c>
      <c r="Q14" s="192">
        <f t="shared" ref="Q14:CB14" si="11">P14+Q67+Q51*$AA$4</f>
        <v>17.556580051049423</v>
      </c>
      <c r="R14" s="192">
        <f t="shared" si="11"/>
        <v>21.071224962373154</v>
      </c>
      <c r="S14" s="192">
        <f t="shared" si="11"/>
        <v>25.287895460803579</v>
      </c>
      <c r="T14" s="192">
        <f t="shared" si="11"/>
        <v>30.346996663762035</v>
      </c>
      <c r="U14" s="192">
        <f t="shared" si="11"/>
        <v>36.417014712154128</v>
      </c>
      <c r="V14" s="192">
        <f t="shared" si="11"/>
        <v>43.700132975066587</v>
      </c>
      <c r="W14" s="192">
        <f t="shared" si="11"/>
        <v>52.438971495403479</v>
      </c>
      <c r="X14" s="192">
        <f t="shared" si="11"/>
        <v>59.907773787258421</v>
      </c>
      <c r="Y14" s="192">
        <f t="shared" si="11"/>
        <v>62.839907749941233</v>
      </c>
      <c r="Z14" s="192">
        <f t="shared" si="11"/>
        <v>66.197019956074755</v>
      </c>
      <c r="AA14" s="192">
        <f t="shared" si="11"/>
        <v>70.06255048926208</v>
      </c>
      <c r="AB14" s="192">
        <f t="shared" si="11"/>
        <v>74.536602830686419</v>
      </c>
      <c r="AC14" s="192">
        <f t="shared" si="11"/>
        <v>79.739266192453755</v>
      </c>
      <c r="AD14" s="192">
        <f t="shared" si="11"/>
        <v>85.814597867056222</v>
      </c>
      <c r="AE14" s="192">
        <f t="shared" si="11"/>
        <v>92.963069371451425</v>
      </c>
      <c r="AF14" s="192">
        <f t="shared" si="11"/>
        <v>97.574426047807009</v>
      </c>
      <c r="AG14" s="192">
        <f t="shared" si="11"/>
        <v>102.15065056418231</v>
      </c>
      <c r="AH14" s="192">
        <f t="shared" si="11"/>
        <v>106.6639841658872</v>
      </c>
      <c r="AI14" s="192">
        <f t="shared" si="11"/>
        <v>111.08097030873981</v>
      </c>
      <c r="AJ14" s="192">
        <f t="shared" si="11"/>
        <v>115.36131315506543</v>
      </c>
      <c r="AK14" s="192">
        <f t="shared" si="11"/>
        <v>119.45650669207792</v>
      </c>
      <c r="AL14" s="192">
        <f t="shared" si="11"/>
        <v>122.71342069271593</v>
      </c>
      <c r="AM14" s="192">
        <f t="shared" si="11"/>
        <v>125.94890490782848</v>
      </c>
      <c r="AN14" s="192">
        <f t="shared" si="11"/>
        <v>129.28458631764997</v>
      </c>
      <c r="AO14" s="192">
        <f t="shared" si="11"/>
        <v>132.68542246739869</v>
      </c>
      <c r="AP14" s="192">
        <f t="shared" si="11"/>
        <v>136.10788010774411</v>
      </c>
      <c r="AQ14" s="192">
        <f t="shared" si="11"/>
        <v>139.49823020112882</v>
      </c>
      <c r="AR14" s="192">
        <f t="shared" si="11"/>
        <v>142.79050208649673</v>
      </c>
      <c r="AS14" s="192">
        <f t="shared" si="11"/>
        <v>145.91081909056825</v>
      </c>
      <c r="AT14" s="192">
        <f t="shared" si="11"/>
        <v>148.73220927477649</v>
      </c>
      <c r="AU14" s="192">
        <f t="shared" si="11"/>
        <v>151.46215546075987</v>
      </c>
      <c r="AV14" s="192">
        <f t="shared" si="11"/>
        <v>154.11043620539752</v>
      </c>
      <c r="AW14" s="192">
        <f t="shared" si="11"/>
        <v>156.68504883089111</v>
      </c>
      <c r="AX14" s="192">
        <f t="shared" si="11"/>
        <v>159.19178667665111</v>
      </c>
      <c r="AY14" s="192">
        <f t="shared" si="11"/>
        <v>161.63373226155448</v>
      </c>
      <c r="AZ14" s="192">
        <f t="shared" si="11"/>
        <v>163.8688362030037</v>
      </c>
      <c r="BA14" s="192">
        <f t="shared" si="11"/>
        <v>166.07822514549682</v>
      </c>
      <c r="BB14" s="192">
        <f t="shared" si="11"/>
        <v>168.25462382268122</v>
      </c>
      <c r="BC14" s="192">
        <f t="shared" si="11"/>
        <v>170.38420467617738</v>
      </c>
      <c r="BD14" s="192">
        <f t="shared" si="11"/>
        <v>172.45640021966653</v>
      </c>
      <c r="BE14" s="192">
        <f t="shared" si="11"/>
        <v>174.46434431453258</v>
      </c>
      <c r="BF14" s="192">
        <f t="shared" si="11"/>
        <v>176.40539679547965</v>
      </c>
      <c r="BG14" s="192">
        <f t="shared" si="11"/>
        <v>178.2817681853586</v>
      </c>
      <c r="BH14" s="192">
        <f t="shared" si="11"/>
        <v>180.09426552772896</v>
      </c>
      <c r="BI14" s="192">
        <f t="shared" si="11"/>
        <v>181.86093178678118</v>
      </c>
      <c r="BJ14" s="192">
        <f t="shared" si="11"/>
        <v>183.5848921505972</v>
      </c>
      <c r="BK14" s="192">
        <f t="shared" si="11"/>
        <v>185.26782357946502</v>
      </c>
      <c r="BL14" s="192">
        <f t="shared" si="11"/>
        <v>186.91035005867877</v>
      </c>
      <c r="BM14" s="192">
        <f t="shared" si="11"/>
        <v>188.51250599544667</v>
      </c>
      <c r="BN14" s="192">
        <f t="shared" si="11"/>
        <v>190.07428102354496</v>
      </c>
      <c r="BO14" s="192">
        <f t="shared" si="11"/>
        <v>191.60566194582438</v>
      </c>
      <c r="BP14" s="192">
        <f t="shared" si="11"/>
        <v>193.10534244562189</v>
      </c>
      <c r="BQ14" s="192">
        <f t="shared" si="11"/>
        <v>194.57270719992141</v>
      </c>
      <c r="BR14" s="192">
        <f t="shared" si="11"/>
        <v>196.00823253492541</v>
      </c>
      <c r="BS14" s="192">
        <f t="shared" si="11"/>
        <v>197.41317562013157</v>
      </c>
      <c r="BT14" s="192">
        <f t="shared" si="11"/>
        <v>198.78926500818508</v>
      </c>
      <c r="BU14" s="192">
        <f t="shared" si="11"/>
        <v>200.13839230824692</v>
      </c>
      <c r="BV14" s="192">
        <f t="shared" si="11"/>
        <v>201.46305588335449</v>
      </c>
      <c r="BW14" s="192">
        <f t="shared" si="11"/>
        <v>202.7654632478216</v>
      </c>
      <c r="BX14" s="192">
        <f t="shared" si="11"/>
        <v>204.04656314870812</v>
      </c>
      <c r="BY14" s="192">
        <f t="shared" si="11"/>
        <v>205.30712449784974</v>
      </c>
      <c r="BZ14" s="192">
        <f t="shared" si="11"/>
        <v>206.54789370901827</v>
      </c>
      <c r="CA14" s="192">
        <f t="shared" si="11"/>
        <v>207.76970122896469</v>
      </c>
      <c r="CB14" s="192">
        <f t="shared" si="11"/>
        <v>208.97351241617068</v>
      </c>
      <c r="CC14" s="192">
        <f t="shared" ref="CC14:DS14" si="12">CB14+CC67+CC51*$AA$4</f>
        <v>210.16041693894024</v>
      </c>
      <c r="CD14" s="192">
        <f t="shared" si="12"/>
        <v>211.33101463128952</v>
      </c>
      <c r="CE14" s="192">
        <f t="shared" si="12"/>
        <v>212.48605644267906</v>
      </c>
      <c r="CF14" s="192">
        <f t="shared" si="12"/>
        <v>213.62638604067891</v>
      </c>
      <c r="CG14" s="192">
        <f t="shared" si="12"/>
        <v>214.75286196074677</v>
      </c>
      <c r="CH14" s="192">
        <f t="shared" si="12"/>
        <v>215.86630958161027</v>
      </c>
      <c r="CI14" s="192">
        <f t="shared" si="12"/>
        <v>216.96749883668821</v>
      </c>
      <c r="CJ14" s="192">
        <f t="shared" si="12"/>
        <v>218.05714317089436</v>
      </c>
      <c r="CK14" s="192">
        <f t="shared" si="12"/>
        <v>219.13581638083809</v>
      </c>
      <c r="CL14" s="192">
        <f t="shared" si="12"/>
        <v>220.20399499409868</v>
      </c>
      <c r="CM14" s="192">
        <f t="shared" si="12"/>
        <v>221.26214939352167</v>
      </c>
      <c r="CN14" s="192">
        <f t="shared" si="12"/>
        <v>222.31075673894185</v>
      </c>
      <c r="CO14" s="192">
        <f t="shared" si="12"/>
        <v>223.35029948812266</v>
      </c>
      <c r="CP14" s="192">
        <f t="shared" si="12"/>
        <v>224.38125501560882</v>
      </c>
      <c r="CQ14" s="192">
        <f t="shared" si="12"/>
        <v>225.4040818566065</v>
      </c>
      <c r="CR14" s="192">
        <f t="shared" si="12"/>
        <v>226.4192039663759</v>
      </c>
      <c r="CS14" s="192">
        <f t="shared" si="12"/>
        <v>227.42703509003513</v>
      </c>
      <c r="CT14" s="192">
        <f t="shared" si="12"/>
        <v>228.42796829803336</v>
      </c>
      <c r="CU14" s="192">
        <f t="shared" si="12"/>
        <v>229.42237030669392</v>
      </c>
      <c r="CV14" s="192">
        <f t="shared" si="12"/>
        <v>230.41058107633918</v>
      </c>
      <c r="CW14" s="192">
        <f t="shared" si="12"/>
        <v>231.39291594225571</v>
      </c>
      <c r="CX14" s="192">
        <f t="shared" si="12"/>
        <v>232.3696682242408</v>
      </c>
      <c r="CY14" s="192">
        <f t="shared" si="12"/>
        <v>233.34111098455242</v>
      </c>
      <c r="CZ14" s="192">
        <f t="shared" si="12"/>
        <v>234.30750635495832</v>
      </c>
      <c r="DA14" s="192">
        <f t="shared" si="12"/>
        <v>235.26911050568995</v>
      </c>
      <c r="DB14" s="192">
        <f t="shared" si="12"/>
        <v>236.22617209818057</v>
      </c>
      <c r="DC14" s="192">
        <f t="shared" si="12"/>
        <v>237.17892987571491</v>
      </c>
      <c r="DD14" s="210">
        <f t="shared" si="12"/>
        <v>238.12761057061536</v>
      </c>
      <c r="DE14" s="192">
        <f t="shared" si="12"/>
        <v>239.07242776680366</v>
      </c>
      <c r="DF14" s="192">
        <f t="shared" si="12"/>
        <v>240.01358186652655</v>
      </c>
      <c r="DG14" s="192">
        <f t="shared" si="12"/>
        <v>240.95126167620543</v>
      </c>
      <c r="DH14" s="192">
        <f t="shared" si="12"/>
        <v>241.88564480363695</v>
      </c>
      <c r="DI14" s="192">
        <f t="shared" si="12"/>
        <v>242.81689863304902</v>
      </c>
      <c r="DJ14" s="192">
        <f t="shared" si="12"/>
        <v>243.74518150085345</v>
      </c>
      <c r="DK14" s="210">
        <f t="shared" si="12"/>
        <v>244.67064373463433</v>
      </c>
      <c r="DL14" s="192">
        <f t="shared" si="12"/>
        <v>245.59342845572442</v>
      </c>
      <c r="DM14" s="192">
        <f t="shared" si="12"/>
        <v>246.51367219895789</v>
      </c>
      <c r="DN14" s="192">
        <f t="shared" si="12"/>
        <v>247.43150549649818</v>
      </c>
      <c r="DO14" s="192">
        <f t="shared" si="12"/>
        <v>248.3470528297843</v>
      </c>
      <c r="DP14" s="192">
        <f t="shared" si="12"/>
        <v>249.26043233244712</v>
      </c>
      <c r="DQ14" s="192">
        <f t="shared" si="12"/>
        <v>250.17175569468174</v>
      </c>
      <c r="DR14" s="192">
        <f t="shared" si="12"/>
        <v>251.08112831349047</v>
      </c>
      <c r="DS14" s="192">
        <f t="shared" si="12"/>
        <v>251.98864964507786</v>
      </c>
    </row>
    <row r="15" spans="1:123" s="223" customFormat="1" x14ac:dyDescent="0.25">
      <c r="A15" s="223" t="s">
        <v>190</v>
      </c>
      <c r="D15" s="192"/>
      <c r="E15" s="192"/>
      <c r="F15" s="192"/>
      <c r="G15" s="192"/>
      <c r="H15" s="192"/>
      <c r="I15" s="192">
        <v>0.4</v>
      </c>
      <c r="J15" s="192">
        <f>I15+J67</f>
        <v>0.5186423789858482</v>
      </c>
      <c r="K15" s="192">
        <f t="shared" ref="K15:BV15" si="13">J15+K67</f>
        <v>0.661013233768866</v>
      </c>
      <c r="L15" s="192">
        <f t="shared" si="13"/>
        <v>0.83185825950848735</v>
      </c>
      <c r="M15" s="192">
        <f t="shared" si="13"/>
        <v>1.0368722903960328</v>
      </c>
      <c r="N15" s="192">
        <f t="shared" si="13"/>
        <v>1.2828891274610874</v>
      </c>
      <c r="O15" s="192">
        <f t="shared" si="13"/>
        <v>1.578109331939153</v>
      </c>
      <c r="P15" s="192">
        <f t="shared" si="13"/>
        <v>1.9323735773128317</v>
      </c>
      <c r="Q15" s="192">
        <f t="shared" si="13"/>
        <v>2.357490671761246</v>
      </c>
      <c r="R15" s="192">
        <f t="shared" si="13"/>
        <v>2.8676311850993432</v>
      </c>
      <c r="S15" s="192">
        <f t="shared" si="13"/>
        <v>3.4797998011050599</v>
      </c>
      <c r="T15" s="192">
        <f t="shared" si="13"/>
        <v>4.2144021403119201</v>
      </c>
      <c r="U15" s="192">
        <f t="shared" si="13"/>
        <v>5.0959249473601522</v>
      </c>
      <c r="V15" s="192">
        <f t="shared" si="13"/>
        <v>6.1537523158180303</v>
      </c>
      <c r="W15" s="192">
        <f t="shared" si="13"/>
        <v>7.4231451579674843</v>
      </c>
      <c r="X15" s="192">
        <f t="shared" si="13"/>
        <v>8.3130176949352581</v>
      </c>
      <c r="Y15" s="192">
        <f t="shared" si="13"/>
        <v>8.6876503609797879</v>
      </c>
      <c r="Z15" s="192">
        <f t="shared" si="13"/>
        <v>9.119121838687315</v>
      </c>
      <c r="AA15" s="192">
        <f t="shared" si="13"/>
        <v>9.6187938681862057</v>
      </c>
      <c r="AB15" s="192">
        <f t="shared" si="13"/>
        <v>10.200298017301172</v>
      </c>
      <c r="AC15" s="192">
        <f t="shared" si="13"/>
        <v>10.879988588416351</v>
      </c>
      <c r="AD15" s="192">
        <f t="shared" si="13"/>
        <v>11.677485651260794</v>
      </c>
      <c r="AE15" s="192">
        <f t="shared" si="13"/>
        <v>12.616326028699337</v>
      </c>
      <c r="AF15" s="192">
        <f t="shared" si="13"/>
        <v>13.203476957384197</v>
      </c>
      <c r="AG15" s="192">
        <f t="shared" si="13"/>
        <v>13.783596513325703</v>
      </c>
      <c r="AH15" s="192">
        <f t="shared" si="13"/>
        <v>14.353600589055656</v>
      </c>
      <c r="AI15" s="192">
        <f t="shared" si="13"/>
        <v>14.909788282872432</v>
      </c>
      <c r="AJ15" s="192">
        <f t="shared" si="13"/>
        <v>15.447718234019058</v>
      </c>
      <c r="AK15" s="192">
        <f t="shared" si="13"/>
        <v>15.962060070166368</v>
      </c>
      <c r="AL15" s="192">
        <f t="shared" si="13"/>
        <v>16.365689943280657</v>
      </c>
      <c r="AM15" s="192">
        <f t="shared" si="13"/>
        <v>16.766707933397189</v>
      </c>
      <c r="AN15" s="192">
        <f t="shared" si="13"/>
        <v>17.183973966232934</v>
      </c>
      <c r="AO15" s="192">
        <f t="shared" si="13"/>
        <v>17.61237097809591</v>
      </c>
      <c r="AP15" s="192">
        <f t="shared" si="13"/>
        <v>18.045632680453132</v>
      </c>
      <c r="AQ15" s="192">
        <f t="shared" si="13"/>
        <v>18.476114243960144</v>
      </c>
      <c r="AR15" s="192">
        <f t="shared" si="13"/>
        <v>18.894517152381962</v>
      </c>
      <c r="AS15" s="192">
        <f t="shared" si="13"/>
        <v>19.289559048508849</v>
      </c>
      <c r="AT15" s="192">
        <f t="shared" si="13"/>
        <v>19.642563416431663</v>
      </c>
      <c r="AU15" s="192">
        <f t="shared" si="13"/>
        <v>19.982224278622958</v>
      </c>
      <c r="AV15" s="192">
        <f t="shared" si="13"/>
        <v>20.310058274487591</v>
      </c>
      <c r="AW15" s="192">
        <f t="shared" si="13"/>
        <v>20.627361492620761</v>
      </c>
      <c r="AX15" s="192">
        <f t="shared" si="13"/>
        <v>20.935155911752528</v>
      </c>
      <c r="AY15" s="192">
        <f t="shared" si="13"/>
        <v>21.234125194416485</v>
      </c>
      <c r="AZ15" s="192">
        <f t="shared" si="13"/>
        <v>21.505176885177093</v>
      </c>
      <c r="BA15" s="192">
        <f t="shared" si="13"/>
        <v>21.773702823265015</v>
      </c>
      <c r="BB15" s="192">
        <f t="shared" si="13"/>
        <v>22.03793212584571</v>
      </c>
      <c r="BC15" s="192">
        <f t="shared" si="13"/>
        <v>22.295869965414589</v>
      </c>
      <c r="BD15" s="192">
        <f t="shared" si="13"/>
        <v>22.545985802428863</v>
      </c>
      <c r="BE15" s="192">
        <f t="shared" si="13"/>
        <v>22.787276781870581</v>
      </c>
      <c r="BF15" s="192">
        <f t="shared" si="13"/>
        <v>23.019343110116161</v>
      </c>
      <c r="BG15" s="192">
        <f t="shared" si="13"/>
        <v>23.242477816700827</v>
      </c>
      <c r="BH15" s="192">
        <f t="shared" si="13"/>
        <v>23.456612667015094</v>
      </c>
      <c r="BI15" s="192">
        <f t="shared" si="13"/>
        <v>23.664372779581861</v>
      </c>
      <c r="BJ15" s="192">
        <f t="shared" si="13"/>
        <v>23.866252426778193</v>
      </c>
      <c r="BK15" s="192">
        <f t="shared" si="13"/>
        <v>24.062529274225323</v>
      </c>
      <c r="BL15" s="192">
        <f t="shared" si="13"/>
        <v>24.253318498983703</v>
      </c>
      <c r="BM15" s="192">
        <f t="shared" si="13"/>
        <v>24.438636216493958</v>
      </c>
      <c r="BN15" s="192">
        <f t="shared" si="13"/>
        <v>24.618474025644169</v>
      </c>
      <c r="BO15" s="192">
        <f t="shared" si="13"/>
        <v>24.794257966696705</v>
      </c>
      <c r="BP15" s="192">
        <f t="shared" si="13"/>
        <v>24.965732467219706</v>
      </c>
      <c r="BQ15" s="192">
        <f t="shared" si="13"/>
        <v>25.132795715044022</v>
      </c>
      <c r="BR15" s="192">
        <f t="shared" si="13"/>
        <v>25.295506106072466</v>
      </c>
      <c r="BS15" s="192">
        <f t="shared" si="13"/>
        <v>25.454037023532138</v>
      </c>
      <c r="BT15" s="192">
        <f t="shared" si="13"/>
        <v>25.608631574422567</v>
      </c>
      <c r="BU15" s="192">
        <f t="shared" si="13"/>
        <v>25.759557208733966</v>
      </c>
      <c r="BV15" s="192">
        <f t="shared" si="13"/>
        <v>25.907125864555685</v>
      </c>
      <c r="BW15" s="192">
        <f t="shared" ref="BW15:DS15" si="14">BV15+BW67</f>
        <v>26.051658360810212</v>
      </c>
      <c r="BX15" s="192">
        <f t="shared" si="14"/>
        <v>26.193291744487581</v>
      </c>
      <c r="BY15" s="192">
        <f t="shared" si="14"/>
        <v>26.33213330053248</v>
      </c>
      <c r="BZ15" s="192">
        <f t="shared" si="14"/>
        <v>26.468283989760703</v>
      </c>
      <c r="CA15" s="192">
        <f t="shared" si="14"/>
        <v>26.601854723704925</v>
      </c>
      <c r="CB15" s="192">
        <f t="shared" si="14"/>
        <v>26.732974795313925</v>
      </c>
      <c r="CC15" s="192">
        <f t="shared" si="14"/>
        <v>26.861791646571756</v>
      </c>
      <c r="CD15" s="192">
        <f t="shared" si="14"/>
        <v>26.988381322459038</v>
      </c>
      <c r="CE15" s="192">
        <f t="shared" si="14"/>
        <v>27.112846173974081</v>
      </c>
      <c r="CF15" s="192">
        <f t="shared" si="14"/>
        <v>27.235302580296121</v>
      </c>
      <c r="CG15" s="192">
        <f t="shared" si="14"/>
        <v>27.355869303307085</v>
      </c>
      <c r="CH15" s="192">
        <f t="shared" si="14"/>
        <v>27.474660238637185</v>
      </c>
      <c r="CI15" s="192">
        <f t="shared" si="14"/>
        <v>27.591781003474001</v>
      </c>
      <c r="CJ15" s="192">
        <f t="shared" si="14"/>
        <v>27.707328748237821</v>
      </c>
      <c r="CK15" s="192">
        <f t="shared" si="14"/>
        <v>27.821382817884405</v>
      </c>
      <c r="CL15" s="192">
        <f t="shared" si="14"/>
        <v>27.934007959759924</v>
      </c>
      <c r="CM15" s="192">
        <f t="shared" si="14"/>
        <v>28.045267658297</v>
      </c>
      <c r="CN15" s="192">
        <f t="shared" si="14"/>
        <v>28.155226285400165</v>
      </c>
      <c r="CO15" s="192">
        <f t="shared" si="14"/>
        <v>28.263949096434757</v>
      </c>
      <c r="CP15" s="192">
        <f t="shared" si="14"/>
        <v>28.37150086209056</v>
      </c>
      <c r="CQ15" s="192">
        <f t="shared" si="14"/>
        <v>28.477943931687481</v>
      </c>
      <c r="CR15" s="192">
        <f t="shared" si="14"/>
        <v>28.583336166566497</v>
      </c>
      <c r="CS15" s="192">
        <f t="shared" si="14"/>
        <v>28.687734396426798</v>
      </c>
      <c r="CT15" s="192">
        <f t="shared" si="14"/>
        <v>28.791192579864951</v>
      </c>
      <c r="CU15" s="192">
        <f t="shared" si="14"/>
        <v>28.893760934560657</v>
      </c>
      <c r="CV15" s="192">
        <f t="shared" si="14"/>
        <v>28.995485873029956</v>
      </c>
      <c r="CW15" s="192">
        <f t="shared" si="14"/>
        <v>29.096410335355472</v>
      </c>
      <c r="CX15" s="192">
        <f t="shared" si="14"/>
        <v>29.196574207612443</v>
      </c>
      <c r="CY15" s="192">
        <f t="shared" si="14"/>
        <v>29.296014616617907</v>
      </c>
      <c r="CZ15" s="192">
        <f t="shared" si="14"/>
        <v>29.394767158177487</v>
      </c>
      <c r="DA15" s="192">
        <f t="shared" si="14"/>
        <v>29.49286665971897</v>
      </c>
      <c r="DB15" s="192">
        <f t="shared" si="14"/>
        <v>29.590346986697856</v>
      </c>
      <c r="DC15" s="192">
        <f t="shared" si="14"/>
        <v>29.68724070416328</v>
      </c>
      <c r="DD15" s="192">
        <f t="shared" si="14"/>
        <v>29.783578771302071</v>
      </c>
      <c r="DE15" s="192">
        <f t="shared" si="14"/>
        <v>29.879390368037757</v>
      </c>
      <c r="DF15" s="192">
        <f t="shared" si="14"/>
        <v>29.974702880927353</v>
      </c>
      <c r="DG15" s="192">
        <f t="shared" si="14"/>
        <v>30.069542098501305</v>
      </c>
      <c r="DH15" s="192">
        <f t="shared" si="14"/>
        <v>30.163932245406798</v>
      </c>
      <c r="DI15" s="192">
        <f t="shared" si="14"/>
        <v>30.257896124187305</v>
      </c>
      <c r="DJ15" s="192">
        <f t="shared" si="14"/>
        <v>30.351455290005507</v>
      </c>
      <c r="DK15" s="192">
        <f t="shared" si="14"/>
        <v>30.444630205624417</v>
      </c>
      <c r="DL15" s="192">
        <f t="shared" si="14"/>
        <v>30.537440359681167</v>
      </c>
      <c r="DM15" s="192">
        <f t="shared" si="14"/>
        <v>30.629904354889288</v>
      </c>
      <c r="DN15" s="192">
        <f t="shared" si="14"/>
        <v>30.722039986507742</v>
      </c>
      <c r="DO15" s="192">
        <f t="shared" si="14"/>
        <v>30.813864235438228</v>
      </c>
      <c r="DP15" s="192">
        <f t="shared" si="14"/>
        <v>30.905393222407181</v>
      </c>
      <c r="DQ15" s="192">
        <f t="shared" si="14"/>
        <v>30.996642189583003</v>
      </c>
      <c r="DR15" s="192">
        <f t="shared" si="14"/>
        <v>31.087625517451357</v>
      </c>
      <c r="DS15" s="192">
        <f t="shared" si="14"/>
        <v>31.178356771319383</v>
      </c>
    </row>
    <row r="16" spans="1:123" s="223" customFormat="1" x14ac:dyDescent="0.25">
      <c r="C16" s="312" t="s">
        <v>200</v>
      </c>
      <c r="D16" s="312"/>
      <c r="E16" s="312"/>
      <c r="F16" s="312"/>
      <c r="G16" s="312"/>
      <c r="H16" s="312"/>
      <c r="I16" s="31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92"/>
      <c r="CX16" s="192"/>
      <c r="CY16" s="192"/>
      <c r="CZ16" s="192"/>
      <c r="DA16" s="192"/>
      <c r="DB16" s="192"/>
      <c r="DC16" s="192"/>
      <c r="DD16" s="192"/>
      <c r="DE16" s="192"/>
      <c r="DF16" s="192"/>
      <c r="DG16" s="192"/>
      <c r="DH16" s="192"/>
      <c r="DI16" s="192"/>
      <c r="DJ16" s="192"/>
      <c r="DK16" s="192"/>
      <c r="DL16" s="192"/>
      <c r="DM16" s="192"/>
      <c r="DN16" s="192"/>
      <c r="DO16" s="192"/>
      <c r="DP16" s="192"/>
      <c r="DQ16" s="192"/>
      <c r="DR16" s="192"/>
      <c r="DS16" s="192"/>
    </row>
    <row r="17" spans="1:123" x14ac:dyDescent="0.25">
      <c r="B17" t="s">
        <v>60</v>
      </c>
      <c r="C17" s="208">
        <v>43899</v>
      </c>
      <c r="D17" s="51">
        <f>C17+1</f>
        <v>43900</v>
      </c>
      <c r="E17" s="51">
        <f>D17+1</f>
        <v>43901</v>
      </c>
      <c r="F17" s="51">
        <f t="shared" ref="F17:BQ17" si="15">E17+1</f>
        <v>43902</v>
      </c>
      <c r="G17" s="51">
        <f t="shared" si="15"/>
        <v>43903</v>
      </c>
      <c r="H17" s="51">
        <f t="shared" si="15"/>
        <v>43904</v>
      </c>
      <c r="I17" s="68">
        <f t="shared" si="15"/>
        <v>43905</v>
      </c>
      <c r="J17" s="51">
        <f t="shared" si="15"/>
        <v>43906</v>
      </c>
      <c r="K17" s="51">
        <f t="shared" si="15"/>
        <v>43907</v>
      </c>
      <c r="L17" s="51">
        <f t="shared" si="15"/>
        <v>43908</v>
      </c>
      <c r="M17" s="51">
        <f t="shared" si="15"/>
        <v>43909</v>
      </c>
      <c r="N17" s="51">
        <f t="shared" si="15"/>
        <v>43910</v>
      </c>
      <c r="O17" s="51">
        <f t="shared" si="15"/>
        <v>43911</v>
      </c>
      <c r="P17" s="68">
        <f t="shared" si="15"/>
        <v>43912</v>
      </c>
      <c r="Q17" s="51">
        <f t="shared" si="15"/>
        <v>43913</v>
      </c>
      <c r="R17" s="51">
        <f t="shared" si="15"/>
        <v>43914</v>
      </c>
      <c r="S17" s="51">
        <f t="shared" si="15"/>
        <v>43915</v>
      </c>
      <c r="T17" s="51">
        <f t="shared" si="15"/>
        <v>43916</v>
      </c>
      <c r="U17" s="51">
        <f t="shared" si="15"/>
        <v>43917</v>
      </c>
      <c r="V17" s="51">
        <f t="shared" si="15"/>
        <v>43918</v>
      </c>
      <c r="W17" s="68">
        <f t="shared" si="15"/>
        <v>43919</v>
      </c>
      <c r="X17" s="51">
        <f t="shared" si="15"/>
        <v>43920</v>
      </c>
      <c r="Y17" s="51">
        <f t="shared" si="15"/>
        <v>43921</v>
      </c>
      <c r="Z17" s="51">
        <f t="shared" si="15"/>
        <v>43922</v>
      </c>
      <c r="AA17" s="51">
        <f t="shared" si="15"/>
        <v>43923</v>
      </c>
      <c r="AB17" s="51">
        <f t="shared" si="15"/>
        <v>43924</v>
      </c>
      <c r="AC17" s="51">
        <f t="shared" si="15"/>
        <v>43925</v>
      </c>
      <c r="AD17" s="68">
        <f t="shared" si="15"/>
        <v>43926</v>
      </c>
      <c r="AE17" s="51">
        <f t="shared" si="15"/>
        <v>43927</v>
      </c>
      <c r="AF17" s="51">
        <f t="shared" si="15"/>
        <v>43928</v>
      </c>
      <c r="AG17" s="51">
        <f t="shared" si="15"/>
        <v>43929</v>
      </c>
      <c r="AH17" s="51">
        <f t="shared" si="15"/>
        <v>43930</v>
      </c>
      <c r="AI17" s="51">
        <f t="shared" si="15"/>
        <v>43931</v>
      </c>
      <c r="AJ17" s="159">
        <f t="shared" si="15"/>
        <v>43932</v>
      </c>
      <c r="AK17" s="68">
        <f t="shared" si="15"/>
        <v>43933</v>
      </c>
      <c r="AL17" s="51">
        <f t="shared" si="15"/>
        <v>43934</v>
      </c>
      <c r="AM17" s="51">
        <f t="shared" si="15"/>
        <v>43935</v>
      </c>
      <c r="AN17" s="51">
        <f t="shared" si="15"/>
        <v>43936</v>
      </c>
      <c r="AO17" s="51">
        <f t="shared" si="15"/>
        <v>43937</v>
      </c>
      <c r="AP17" s="51">
        <f t="shared" si="15"/>
        <v>43938</v>
      </c>
      <c r="AQ17" s="159">
        <f t="shared" si="15"/>
        <v>43939</v>
      </c>
      <c r="AR17" s="68">
        <f t="shared" si="15"/>
        <v>43940</v>
      </c>
      <c r="AS17" s="51">
        <f t="shared" si="15"/>
        <v>43941</v>
      </c>
      <c r="AT17" s="51">
        <f t="shared" si="15"/>
        <v>43942</v>
      </c>
      <c r="AU17" s="51">
        <f t="shared" si="15"/>
        <v>43943</v>
      </c>
      <c r="AV17" s="51">
        <f t="shared" si="15"/>
        <v>43944</v>
      </c>
      <c r="AW17" s="51">
        <f t="shared" si="15"/>
        <v>43945</v>
      </c>
      <c r="AX17" s="159">
        <f t="shared" si="15"/>
        <v>43946</v>
      </c>
      <c r="AY17" s="68">
        <f t="shared" si="15"/>
        <v>43947</v>
      </c>
      <c r="AZ17" s="51">
        <f t="shared" si="15"/>
        <v>43948</v>
      </c>
      <c r="BA17" s="51">
        <f t="shared" si="15"/>
        <v>43949</v>
      </c>
      <c r="BB17" s="51">
        <f t="shared" si="15"/>
        <v>43950</v>
      </c>
      <c r="BC17" s="51">
        <f t="shared" si="15"/>
        <v>43951</v>
      </c>
      <c r="BD17" s="51">
        <f t="shared" si="15"/>
        <v>43952</v>
      </c>
      <c r="BE17" s="159">
        <f t="shared" si="15"/>
        <v>43953</v>
      </c>
      <c r="BF17" s="68">
        <f t="shared" si="15"/>
        <v>43954</v>
      </c>
      <c r="BG17" s="51">
        <f t="shared" si="15"/>
        <v>43955</v>
      </c>
      <c r="BH17" s="51">
        <f t="shared" si="15"/>
        <v>43956</v>
      </c>
      <c r="BI17" s="51">
        <f t="shared" si="15"/>
        <v>43957</v>
      </c>
      <c r="BJ17" s="51">
        <f t="shared" si="15"/>
        <v>43958</v>
      </c>
      <c r="BK17" s="51">
        <f t="shared" si="15"/>
        <v>43959</v>
      </c>
      <c r="BL17" s="159">
        <f t="shared" si="15"/>
        <v>43960</v>
      </c>
      <c r="BM17" s="68">
        <f t="shared" si="15"/>
        <v>43961</v>
      </c>
      <c r="BN17" s="51">
        <f t="shared" si="15"/>
        <v>43962</v>
      </c>
      <c r="BO17" s="51">
        <f t="shared" si="15"/>
        <v>43963</v>
      </c>
      <c r="BP17" s="51">
        <f t="shared" si="15"/>
        <v>43964</v>
      </c>
      <c r="BQ17" s="51">
        <f t="shared" si="15"/>
        <v>43965</v>
      </c>
      <c r="BR17" s="51">
        <f t="shared" ref="BR17:DS17" si="16">BQ17+1</f>
        <v>43966</v>
      </c>
      <c r="BS17" s="51">
        <f t="shared" si="16"/>
        <v>43967</v>
      </c>
      <c r="BT17" s="68">
        <f t="shared" si="16"/>
        <v>43968</v>
      </c>
      <c r="BU17" s="51">
        <f t="shared" si="16"/>
        <v>43969</v>
      </c>
      <c r="BV17" s="51">
        <f t="shared" si="16"/>
        <v>43970</v>
      </c>
      <c r="BW17" s="51">
        <f t="shared" si="16"/>
        <v>43971</v>
      </c>
      <c r="BX17" s="51">
        <f t="shared" si="16"/>
        <v>43972</v>
      </c>
      <c r="BY17" s="51">
        <f t="shared" si="16"/>
        <v>43973</v>
      </c>
      <c r="BZ17" s="51">
        <f t="shared" si="16"/>
        <v>43974</v>
      </c>
      <c r="CA17" s="68">
        <f t="shared" si="16"/>
        <v>43975</v>
      </c>
      <c r="CB17" s="51">
        <f t="shared" si="16"/>
        <v>43976</v>
      </c>
      <c r="CC17" s="51">
        <f t="shared" si="16"/>
        <v>43977</v>
      </c>
      <c r="CD17" s="51">
        <f t="shared" si="16"/>
        <v>43978</v>
      </c>
      <c r="CE17" s="51">
        <f t="shared" si="16"/>
        <v>43979</v>
      </c>
      <c r="CF17" s="51">
        <f t="shared" si="16"/>
        <v>43980</v>
      </c>
      <c r="CG17" s="51">
        <f t="shared" si="16"/>
        <v>43981</v>
      </c>
      <c r="CH17" s="68">
        <f t="shared" si="16"/>
        <v>43982</v>
      </c>
      <c r="CI17" s="51">
        <f t="shared" si="16"/>
        <v>43983</v>
      </c>
      <c r="CJ17" s="51">
        <f t="shared" si="16"/>
        <v>43984</v>
      </c>
      <c r="CK17" s="51">
        <f t="shared" si="16"/>
        <v>43985</v>
      </c>
      <c r="CL17" s="51">
        <f t="shared" si="16"/>
        <v>43986</v>
      </c>
      <c r="CM17" s="51">
        <f t="shared" si="16"/>
        <v>43987</v>
      </c>
      <c r="CN17" s="51">
        <f t="shared" si="16"/>
        <v>43988</v>
      </c>
      <c r="CO17" s="68">
        <f t="shared" si="16"/>
        <v>43989</v>
      </c>
      <c r="CP17" s="51">
        <f t="shared" si="16"/>
        <v>43990</v>
      </c>
      <c r="CQ17" s="51">
        <f t="shared" si="16"/>
        <v>43991</v>
      </c>
      <c r="CR17" s="51">
        <f t="shared" si="16"/>
        <v>43992</v>
      </c>
      <c r="CS17" s="51">
        <f t="shared" si="16"/>
        <v>43993</v>
      </c>
      <c r="CT17" s="51">
        <f t="shared" si="16"/>
        <v>43994</v>
      </c>
      <c r="CU17" s="51">
        <f t="shared" si="16"/>
        <v>43995</v>
      </c>
      <c r="CV17" s="68">
        <f t="shared" si="16"/>
        <v>43996</v>
      </c>
      <c r="CW17" s="51">
        <f t="shared" si="16"/>
        <v>43997</v>
      </c>
      <c r="CX17" s="51">
        <f t="shared" si="16"/>
        <v>43998</v>
      </c>
      <c r="CY17" s="51">
        <f t="shared" si="16"/>
        <v>43999</v>
      </c>
      <c r="CZ17" s="51">
        <f t="shared" si="16"/>
        <v>44000</v>
      </c>
      <c r="DA17" s="51">
        <f t="shared" si="16"/>
        <v>44001</v>
      </c>
      <c r="DB17" s="51">
        <f t="shared" si="16"/>
        <v>44002</v>
      </c>
      <c r="DC17" s="51">
        <f t="shared" si="16"/>
        <v>44003</v>
      </c>
      <c r="DD17" s="68">
        <f t="shared" si="16"/>
        <v>44004</v>
      </c>
      <c r="DE17" s="51">
        <f t="shared" si="16"/>
        <v>44005</v>
      </c>
      <c r="DF17" s="51">
        <f t="shared" si="16"/>
        <v>44006</v>
      </c>
      <c r="DG17" s="51">
        <f t="shared" si="16"/>
        <v>44007</v>
      </c>
      <c r="DH17" s="51">
        <f t="shared" si="16"/>
        <v>44008</v>
      </c>
      <c r="DI17" s="51">
        <f t="shared" si="16"/>
        <v>44009</v>
      </c>
      <c r="DJ17" s="51">
        <f t="shared" si="16"/>
        <v>44010</v>
      </c>
      <c r="DK17" s="68">
        <f t="shared" si="16"/>
        <v>44011</v>
      </c>
      <c r="DL17" s="51">
        <f t="shared" si="16"/>
        <v>44012</v>
      </c>
      <c r="DM17" s="51">
        <f t="shared" si="16"/>
        <v>44013</v>
      </c>
      <c r="DN17" s="51">
        <f t="shared" si="16"/>
        <v>44014</v>
      </c>
      <c r="DO17" s="51">
        <f t="shared" si="16"/>
        <v>44015</v>
      </c>
      <c r="DP17" s="51">
        <f t="shared" si="16"/>
        <v>44016</v>
      </c>
      <c r="DQ17" s="51">
        <f t="shared" si="16"/>
        <v>44017</v>
      </c>
      <c r="DR17" s="51">
        <f t="shared" si="16"/>
        <v>44018</v>
      </c>
      <c r="DS17" s="51">
        <f t="shared" si="16"/>
        <v>44019</v>
      </c>
    </row>
    <row r="18" spans="1:123" s="76" customFormat="1" x14ac:dyDescent="0.25">
      <c r="A18" s="101" t="s">
        <v>81</v>
      </c>
      <c r="C18" s="93">
        <f t="shared" ref="C18:BN18" si="17">C19+C21+C23</f>
        <v>34.49449159807957</v>
      </c>
      <c r="D18" s="93">
        <f t="shared" si="17"/>
        <v>41.39338991769548</v>
      </c>
      <c r="E18" s="93">
        <f t="shared" si="17"/>
        <v>49.67206790123457</v>
      </c>
      <c r="F18" s="93">
        <f t="shared" si="17"/>
        <v>59.606481481481488</v>
      </c>
      <c r="G18" s="93">
        <f t="shared" si="17"/>
        <v>71.527777777777786</v>
      </c>
      <c r="H18" s="93">
        <f t="shared" si="17"/>
        <v>85.833333333333343</v>
      </c>
      <c r="I18" s="93">
        <f t="shared" si="17"/>
        <v>103</v>
      </c>
      <c r="J18" s="76">
        <f t="shared" si="17"/>
        <v>111.81711699220418</v>
      </c>
      <c r="K18" s="76">
        <f t="shared" si="17"/>
        <v>110.39395401959565</v>
      </c>
      <c r="L18" s="76">
        <f t="shared" si="17"/>
        <v>108.42341016809871</v>
      </c>
      <c r="M18" s="76">
        <f t="shared" si="17"/>
        <v>105.79589318961794</v>
      </c>
      <c r="N18" s="76">
        <f t="shared" si="17"/>
        <v>102.37984379669552</v>
      </c>
      <c r="O18" s="76">
        <f t="shared" si="17"/>
        <v>98.017321835823608</v>
      </c>
      <c r="P18" s="103">
        <f t="shared" si="17"/>
        <v>92.518700910000831</v>
      </c>
      <c r="Q18" s="76">
        <f t="shared" si="17"/>
        <v>91.69009039413757</v>
      </c>
      <c r="R18" s="76">
        <f t="shared" si="17"/>
        <v>94.785637273290419</v>
      </c>
      <c r="S18" s="76">
        <f t="shared" si="17"/>
        <v>96.951855157619732</v>
      </c>
      <c r="T18" s="76">
        <f t="shared" si="17"/>
        <v>97.978994926241739</v>
      </c>
      <c r="U18" s="76">
        <f t="shared" si="17"/>
        <v>97.615410426840043</v>
      </c>
      <c r="V18" s="76">
        <f t="shared" si="17"/>
        <v>95.559195274374559</v>
      </c>
      <c r="W18" s="103">
        <f t="shared" si="17"/>
        <v>91.448153535721985</v>
      </c>
      <c r="X18" s="76">
        <f t="shared" si="17"/>
        <v>83.658239045737545</v>
      </c>
      <c r="Y18" s="76">
        <f t="shared" si="17"/>
        <v>81.021154632350601</v>
      </c>
      <c r="Z18" s="76">
        <f t="shared" si="17"/>
        <v>78.71091695122557</v>
      </c>
      <c r="AA18" s="76">
        <f t="shared" si="17"/>
        <v>76.696390706062473</v>
      </c>
      <c r="AB18" s="76">
        <f t="shared" si="17"/>
        <v>74.938413645804218</v>
      </c>
      <c r="AC18" s="76">
        <f t="shared" si="17"/>
        <v>73.388203864773885</v>
      </c>
      <c r="AD18" s="103">
        <f t="shared" si="17"/>
        <v>71.985450963520506</v>
      </c>
      <c r="AE18" s="76">
        <f t="shared" si="17"/>
        <v>71.845563273776492</v>
      </c>
      <c r="AF18" s="76">
        <f t="shared" si="17"/>
        <v>71.113932187266542</v>
      </c>
      <c r="AG18" s="76">
        <f t="shared" si="17"/>
        <v>69.967035745082313</v>
      </c>
      <c r="AH18" s="76">
        <f t="shared" si="17"/>
        <v>68.499255766603667</v>
      </c>
      <c r="AI18" s="76">
        <f t="shared" si="17"/>
        <v>66.818080879275016</v>
      </c>
      <c r="AJ18" s="160">
        <f t="shared" si="17"/>
        <v>65.046584724215236</v>
      </c>
      <c r="AK18" s="103">
        <f t="shared" si="17"/>
        <v>63.326400592723004</v>
      </c>
      <c r="AL18" s="76">
        <f t="shared" si="17"/>
        <v>61.534447250968583</v>
      </c>
      <c r="AM18" s="76">
        <f t="shared" si="17"/>
        <v>60.296151693804148</v>
      </c>
      <c r="AN18" s="76">
        <f t="shared" si="17"/>
        <v>59.176562476878452</v>
      </c>
      <c r="AO18" s="76">
        <f t="shared" si="17"/>
        <v>58.127801681306622</v>
      </c>
      <c r="AP18" s="76">
        <f t="shared" si="17"/>
        <v>57.11218734374458</v>
      </c>
      <c r="AQ18" s="160">
        <f t="shared" si="17"/>
        <v>56.103980726410249</v>
      </c>
      <c r="AR18" s="103">
        <f t="shared" si="17"/>
        <v>55.091472174871662</v>
      </c>
      <c r="AS18" s="76">
        <f t="shared" si="17"/>
        <v>54.366318371298611</v>
      </c>
      <c r="AT18" s="76">
        <f t="shared" si="17"/>
        <v>53.563395464171776</v>
      </c>
      <c r="AU18" s="76">
        <f t="shared" si="17"/>
        <v>52.734352226071195</v>
      </c>
      <c r="AV18" s="76">
        <f t="shared" si="17"/>
        <v>51.913555885701321</v>
      </c>
      <c r="AW18" s="76">
        <f t="shared" si="17"/>
        <v>51.125833165676205</v>
      </c>
      <c r="AX18" s="160">
        <f t="shared" si="17"/>
        <v>50.386375927491649</v>
      </c>
      <c r="AY18" s="178">
        <f t="shared" si="17"/>
        <v>49.700615806432424</v>
      </c>
      <c r="AZ18" s="76">
        <f t="shared" si="17"/>
        <v>49.06406075477225</v>
      </c>
      <c r="BA18" s="76">
        <f t="shared" si="17"/>
        <v>48.495394655910054</v>
      </c>
      <c r="BB18" s="76">
        <f t="shared" si="17"/>
        <v>47.955374490925372</v>
      </c>
      <c r="BC18" s="76">
        <f t="shared" si="17"/>
        <v>47.436397756611733</v>
      </c>
      <c r="BD18" s="76">
        <f t="shared" si="17"/>
        <v>46.936012513518058</v>
      </c>
      <c r="BE18" s="160">
        <f t="shared" si="17"/>
        <v>46.455487841731248</v>
      </c>
      <c r="BF18" s="103">
        <f t="shared" si="17"/>
        <v>45.998249070195655</v>
      </c>
      <c r="BG18" s="76">
        <f t="shared" si="17"/>
        <v>45.568150500118215</v>
      </c>
      <c r="BH18" s="76">
        <f t="shared" si="17"/>
        <v>45.149999618734157</v>
      </c>
      <c r="BI18" s="76">
        <f t="shared" si="17"/>
        <v>44.750944984252591</v>
      </c>
      <c r="BJ18" s="76">
        <f t="shared" si="17"/>
        <v>44.374161033441631</v>
      </c>
      <c r="BK18" s="76">
        <f t="shared" si="17"/>
        <v>44.020243250849816</v>
      </c>
      <c r="BL18" s="160">
        <f t="shared" si="17"/>
        <v>43.688157183562176</v>
      </c>
      <c r="BM18" s="103">
        <f t="shared" si="17"/>
        <v>43.376081958518633</v>
      </c>
      <c r="BN18" s="76">
        <f t="shared" si="17"/>
        <v>43.082138939699192</v>
      </c>
      <c r="BO18" s="76">
        <f t="shared" ref="BO18:DS18" si="18">BO19+BO21+BO23</f>
        <v>42.803491965824598</v>
      </c>
      <c r="BP18" s="76">
        <f t="shared" si="18"/>
        <v>42.536878484911625</v>
      </c>
      <c r="BQ18" s="76">
        <f t="shared" si="18"/>
        <v>42.281895209301098</v>
      </c>
      <c r="BR18" s="76">
        <f t="shared" si="18"/>
        <v>42.038692944130297</v>
      </c>
      <c r="BS18" s="76">
        <f t="shared" si="18"/>
        <v>41.807499578012738</v>
      </c>
      <c r="BT18" s="103">
        <f t="shared" si="18"/>
        <v>41.588306417033081</v>
      </c>
      <c r="BU18" s="76">
        <f t="shared" si="18"/>
        <v>41.380719400288342</v>
      </c>
      <c r="BV18" s="76">
        <f t="shared" si="18"/>
        <v>41.183977913020854</v>
      </c>
      <c r="BW18" s="76">
        <f t="shared" si="18"/>
        <v>40.998032096492651</v>
      </c>
      <c r="BX18" s="76">
        <f t="shared" si="18"/>
        <v>40.822326730151531</v>
      </c>
      <c r="BY18" s="76">
        <f t="shared" si="18"/>
        <v>40.656105864876366</v>
      </c>
      <c r="BZ18" s="76">
        <f t="shared" si="18"/>
        <v>40.498597031970171</v>
      </c>
      <c r="CA18" s="103">
        <f t="shared" si="18"/>
        <v>40.349105770485799</v>
      </c>
      <c r="CB18" s="76">
        <f t="shared" si="18"/>
        <v>40.207039886307918</v>
      </c>
      <c r="CC18" s="76">
        <f t="shared" si="18"/>
        <v>40.071883725179518</v>
      </c>
      <c r="CD18" s="76">
        <f t="shared" si="18"/>
        <v>39.943333766378018</v>
      </c>
      <c r="CE18" s="76">
        <f t="shared" si="18"/>
        <v>39.821263289287046</v>
      </c>
      <c r="CF18" s="76">
        <f t="shared" si="18"/>
        <v>39.705516334312136</v>
      </c>
      <c r="CG18" s="76">
        <f t="shared" si="18"/>
        <v>39.595869874911337</v>
      </c>
      <c r="CH18" s="103">
        <f t="shared" si="18"/>
        <v>39.492035911462303</v>
      </c>
      <c r="CI18" s="76">
        <f t="shared" si="18"/>
        <v>39.393686780306659</v>
      </c>
      <c r="CJ18" s="76">
        <f t="shared" si="18"/>
        <v>39.300488311283289</v>
      </c>
      <c r="CK18" s="76">
        <f t="shared" si="18"/>
        <v>39.212135204076397</v>
      </c>
      <c r="CL18" s="76">
        <f t="shared" si="18"/>
        <v>39.128320537035407</v>
      </c>
      <c r="CM18" s="76">
        <f t="shared" si="18"/>
        <v>39.048767193081495</v>
      </c>
      <c r="CN18" s="76">
        <f t="shared" si="18"/>
        <v>38.973236264621107</v>
      </c>
      <c r="CO18" s="103">
        <f t="shared" si="18"/>
        <v>38.901522991759045</v>
      </c>
      <c r="CP18" s="76">
        <f t="shared" si="18"/>
        <v>38.833448191721722</v>
      </c>
      <c r="CQ18" s="76">
        <f t="shared" si="18"/>
        <v>38.768850645273261</v>
      </c>
      <c r="CR18" s="76">
        <f t="shared" si="18"/>
        <v>38.707583446469449</v>
      </c>
      <c r="CS18" s="76">
        <f t="shared" si="18"/>
        <v>38.649498351979787</v>
      </c>
      <c r="CT18" s="76">
        <f t="shared" si="18"/>
        <v>38.594436490363776</v>
      </c>
      <c r="CU18" s="76">
        <f t="shared" si="18"/>
        <v>38.542233461035529</v>
      </c>
      <c r="CV18" s="103">
        <f t="shared" si="18"/>
        <v>38.492726596647138</v>
      </c>
      <c r="CW18" s="76">
        <f t="shared" si="18"/>
        <v>38.445761312174326</v>
      </c>
      <c r="CX18" s="76">
        <f t="shared" si="18"/>
        <v>38.401195040491459</v>
      </c>
      <c r="CY18" s="76">
        <f t="shared" si="18"/>
        <v>38.358898558733131</v>
      </c>
      <c r="CZ18" s="76">
        <f t="shared" si="18"/>
        <v>38.318753969994404</v>
      </c>
      <c r="DA18" s="76">
        <f t="shared" si="18"/>
        <v>38.280653810609856</v>
      </c>
      <c r="DB18" s="76">
        <f t="shared" si="18"/>
        <v>38.244498470776307</v>
      </c>
      <c r="DC18" s="76">
        <f t="shared" si="18"/>
        <v>38.210193614445352</v>
      </c>
      <c r="DD18" s="103">
        <f t="shared" si="18"/>
        <v>38.177648374460055</v>
      </c>
      <c r="DE18" s="76">
        <f t="shared" si="18"/>
        <v>38.146774437596243</v>
      </c>
      <c r="DF18" s="76">
        <f t="shared" si="18"/>
        <v>38.11748574397069</v>
      </c>
      <c r="DG18" s="76">
        <f t="shared" si="18"/>
        <v>38.089698337563078</v>
      </c>
      <c r="DH18" s="76">
        <f t="shared" si="18"/>
        <v>38.06333126746857</v>
      </c>
      <c r="DI18" s="76">
        <f t="shared" si="18"/>
        <v>38.038307883435408</v>
      </c>
      <c r="DJ18" s="76">
        <f t="shared" si="18"/>
        <v>38.01455656626424</v>
      </c>
      <c r="DK18" s="103">
        <f t="shared" si="18"/>
        <v>37.992010813419689</v>
      </c>
      <c r="DL18" s="76">
        <f t="shared" si="18"/>
        <v>37.970608818696924</v>
      </c>
      <c r="DM18" s="76">
        <f t="shared" si="18"/>
        <v>37.950292764379093</v>
      </c>
      <c r="DN18" s="76">
        <f t="shared" si="18"/>
        <v>37.931008022290392</v>
      </c>
      <c r="DO18" s="76">
        <f t="shared" si="18"/>
        <v>37.912702560383792</v>
      </c>
      <c r="DP18" s="76">
        <f t="shared" si="18"/>
        <v>37.895326520251068</v>
      </c>
      <c r="DQ18" s="76">
        <f t="shared" si="18"/>
        <v>37.878832031475589</v>
      </c>
      <c r="DR18" s="76">
        <f t="shared" si="18"/>
        <v>37.863173211555754</v>
      </c>
      <c r="DS18" s="76">
        <f t="shared" si="18"/>
        <v>37.848306258791737</v>
      </c>
    </row>
    <row r="19" spans="1:123" s="53" customFormat="1" x14ac:dyDescent="0.25">
      <c r="A19" s="53" t="s">
        <v>82</v>
      </c>
      <c r="C19" s="109">
        <f t="shared" ref="C19:G24" si="19">D19/(1+$V$5)</f>
        <v>27.369684769257088</v>
      </c>
      <c r="D19" s="109">
        <f t="shared" si="19"/>
        <v>32.843621723108505</v>
      </c>
      <c r="E19" s="109">
        <f t="shared" si="19"/>
        <v>39.412346067730205</v>
      </c>
      <c r="F19" s="109">
        <f t="shared" si="19"/>
        <v>47.294815281276243</v>
      </c>
      <c r="G19" s="109">
        <f t="shared" si="19"/>
        <v>56.753778337531493</v>
      </c>
      <c r="H19" s="109">
        <f>I19/(1+$V$5)</f>
        <v>68.104534005037792</v>
      </c>
      <c r="I19" s="82">
        <f>V4*AH5</f>
        <v>81.725440806045341</v>
      </c>
      <c r="J19" s="83">
        <f>I19-C20+J20</f>
        <v>90.043754379158713</v>
      </c>
      <c r="K19" s="83">
        <f t="shared" ref="K19:BV19" si="20">J19-D20+K20</f>
        <v>89.289116865728431</v>
      </c>
      <c r="L19" s="83">
        <f t="shared" si="20"/>
        <v>88.157720647317831</v>
      </c>
      <c r="M19" s="83">
        <f t="shared" si="20"/>
        <v>86.574102220911413</v>
      </c>
      <c r="N19" s="83">
        <f t="shared" si="20"/>
        <v>84.447658583379635</v>
      </c>
      <c r="O19" s="83">
        <f t="shared" si="20"/>
        <v>81.669599658352027</v>
      </c>
      <c r="P19" s="105">
        <f t="shared" si="20"/>
        <v>78.109282742681302</v>
      </c>
      <c r="Q19" s="83">
        <f t="shared" si="20"/>
        <v>77.074962154162137</v>
      </c>
      <c r="R19" s="83">
        <f t="shared" si="20"/>
        <v>79.742907547709308</v>
      </c>
      <c r="S19" s="83">
        <f t="shared" si="20"/>
        <v>81.612698633943879</v>
      </c>
      <c r="T19" s="83">
        <f t="shared" si="20"/>
        <v>82.50427971145173</v>
      </c>
      <c r="U19" s="83">
        <f t="shared" si="20"/>
        <v>82.201635833928989</v>
      </c>
      <c r="V19" s="83">
        <f t="shared" si="20"/>
        <v>80.44561708031955</v>
      </c>
      <c r="W19" s="105">
        <f t="shared" si="20"/>
        <v>76.925334187761834</v>
      </c>
      <c r="X19" s="83">
        <f t="shared" si="20"/>
        <v>70.236489986009275</v>
      </c>
      <c r="Y19" s="83">
        <f t="shared" si="20"/>
        <v>68.002865971443157</v>
      </c>
      <c r="Z19" s="83">
        <f t="shared" si="20"/>
        <v>66.045172953844045</v>
      </c>
      <c r="AA19" s="83">
        <f t="shared" si="20"/>
        <v>64.335691384053689</v>
      </c>
      <c r="AB19" s="83">
        <f t="shared" si="20"/>
        <v>62.839618021466109</v>
      </c>
      <c r="AC19" s="83">
        <f t="shared" si="20"/>
        <v>61.513660400036223</v>
      </c>
      <c r="AD19" s="105">
        <f t="shared" si="20"/>
        <v>60.304352139666605</v>
      </c>
      <c r="AE19" s="83">
        <f t="shared" si="20"/>
        <v>60.177386328886932</v>
      </c>
      <c r="AF19" s="83">
        <f t="shared" si="20"/>
        <v>59.534152029398889</v>
      </c>
      <c r="AG19" s="83">
        <f t="shared" si="20"/>
        <v>58.538708330210099</v>
      </c>
      <c r="AH19" s="83">
        <f t="shared" si="20"/>
        <v>57.271613599763988</v>
      </c>
      <c r="AI19" s="83">
        <f t="shared" si="20"/>
        <v>55.824570997312861</v>
      </c>
      <c r="AJ19" s="161">
        <f t="shared" si="20"/>
        <v>54.302534750128352</v>
      </c>
      <c r="AK19" s="105">
        <f t="shared" si="20"/>
        <v>52.826238490861201</v>
      </c>
      <c r="AL19" s="83">
        <f t="shared" si="20"/>
        <v>51.285978129681943</v>
      </c>
      <c r="AM19" s="83">
        <f t="shared" si="20"/>
        <v>50.215037794338357</v>
      </c>
      <c r="AN19" s="83">
        <f t="shared" si="20"/>
        <v>49.241439041632894</v>
      </c>
      <c r="AO19" s="83">
        <f t="shared" si="20"/>
        <v>48.325140065014793</v>
      </c>
      <c r="AP19" s="83">
        <f t="shared" si="20"/>
        <v>47.434979588617544</v>
      </c>
      <c r="AQ19" s="161">
        <f t="shared" si="20"/>
        <v>46.55020090357209</v>
      </c>
      <c r="AR19" s="105">
        <f t="shared" si="20"/>
        <v>45.662271436529522</v>
      </c>
      <c r="AS19" s="83">
        <f t="shared" si="20"/>
        <v>45.026309480707162</v>
      </c>
      <c r="AT19" s="83">
        <f t="shared" si="20"/>
        <v>44.329532972864911</v>
      </c>
      <c r="AU19" s="83">
        <f t="shared" si="20"/>
        <v>43.61181276162835</v>
      </c>
      <c r="AV19" s="83">
        <f t="shared" si="20"/>
        <v>42.902059407105355</v>
      </c>
      <c r="AW19" s="83">
        <f t="shared" si="20"/>
        <v>42.221099868867924</v>
      </c>
      <c r="AX19" s="161">
        <f t="shared" si="20"/>
        <v>41.581612127822069</v>
      </c>
      <c r="AY19" s="105">
        <f t="shared" si="20"/>
        <v>40.98803615683353</v>
      </c>
      <c r="AZ19" s="83">
        <f t="shared" si="20"/>
        <v>40.436455753046509</v>
      </c>
      <c r="BA19" s="83">
        <f t="shared" si="20"/>
        <v>39.941839430994413</v>
      </c>
      <c r="BB19" s="83">
        <f t="shared" si="20"/>
        <v>39.471391477172482</v>
      </c>
      <c r="BC19" s="83">
        <f t="shared" si="20"/>
        <v>39.018976901579769</v>
      </c>
      <c r="BD19" s="83">
        <f t="shared" si="20"/>
        <v>38.582771872351167</v>
      </c>
      <c r="BE19" s="161">
        <f t="shared" si="20"/>
        <v>38.164037072624794</v>
      </c>
      <c r="BF19" s="105">
        <f t="shared" si="20"/>
        <v>37.765774761809162</v>
      </c>
      <c r="BG19" s="83">
        <f t="shared" si="20"/>
        <v>37.391246065219477</v>
      </c>
      <c r="BH19" s="83">
        <f t="shared" si="20"/>
        <v>37.027724327175548</v>
      </c>
      <c r="BI19" s="83">
        <f t="shared" si="20"/>
        <v>36.680886722137451</v>
      </c>
      <c r="BJ19" s="83">
        <f t="shared" si="20"/>
        <v>36.353351715893211</v>
      </c>
      <c r="BK19" s="83">
        <f t="shared" si="20"/>
        <v>36.04558663671245</v>
      </c>
      <c r="BL19" s="161">
        <f t="shared" si="20"/>
        <v>35.756706486227877</v>
      </c>
      <c r="BM19" s="105">
        <f t="shared" si="20"/>
        <v>35.485181031597662</v>
      </c>
      <c r="BN19" s="83">
        <f t="shared" si="20"/>
        <v>35.229441895822326</v>
      </c>
      <c r="BO19" s="83">
        <f t="shared" si="20"/>
        <v>34.986877403910903</v>
      </c>
      <c r="BP19" s="83">
        <f t="shared" si="20"/>
        <v>34.754792691370383</v>
      </c>
      <c r="BQ19" s="83">
        <f t="shared" si="20"/>
        <v>34.532880203020959</v>
      </c>
      <c r="BR19" s="83">
        <f t="shared" si="20"/>
        <v>34.32127747261142</v>
      </c>
      <c r="BS19" s="83">
        <f t="shared" si="20"/>
        <v>34.120168925529974</v>
      </c>
      <c r="BT19" s="105">
        <f t="shared" si="20"/>
        <v>33.929526643381024</v>
      </c>
      <c r="BU19" s="83">
        <f t="shared" si="20"/>
        <v>33.748991328258455</v>
      </c>
      <c r="BV19" s="83">
        <f t="shared" si="20"/>
        <v>33.577895698850448</v>
      </c>
      <c r="BW19" s="83">
        <f t="shared" ref="BW19:DS19" si="21">BV19-BP20+BW20</f>
        <v>33.416157983395962</v>
      </c>
      <c r="BX19" s="83">
        <f t="shared" si="21"/>
        <v>33.263296050555098</v>
      </c>
      <c r="BY19" s="83">
        <f t="shared" si="21"/>
        <v>33.118663288327475</v>
      </c>
      <c r="BZ19" s="83">
        <f t="shared" si="21"/>
        <v>32.981600949606722</v>
      </c>
      <c r="CA19" s="105">
        <f t="shared" si="21"/>
        <v>32.85151537220743</v>
      </c>
      <c r="CB19" s="83">
        <f t="shared" si="21"/>
        <v>32.727896724866838</v>
      </c>
      <c r="CC19" s="83">
        <f t="shared" si="21"/>
        <v>32.610296687186079</v>
      </c>
      <c r="CD19" s="83">
        <f t="shared" si="21"/>
        <v>32.498457191667249</v>
      </c>
      <c r="CE19" s="83">
        <f t="shared" si="21"/>
        <v>32.39226446599978</v>
      </c>
      <c r="CF19" s="83">
        <f t="shared" si="21"/>
        <v>32.291577209404352</v>
      </c>
      <c r="CG19" s="83">
        <f t="shared" si="21"/>
        <v>32.196196385897608</v>
      </c>
      <c r="CH19" s="105">
        <f t="shared" si="21"/>
        <v>32.105868206148124</v>
      </c>
      <c r="CI19" s="83">
        <f t="shared" si="21"/>
        <v>32.020306179749191</v>
      </c>
      <c r="CJ19" s="83">
        <f t="shared" si="21"/>
        <v>31.939219275713199</v>
      </c>
      <c r="CK19" s="83">
        <f t="shared" si="21"/>
        <v>31.862342785115739</v>
      </c>
      <c r="CL19" s="83">
        <f t="shared" si="21"/>
        <v>31.789412839136087</v>
      </c>
      <c r="CM19" s="83">
        <f t="shared" si="21"/>
        <v>31.720190968984944</v>
      </c>
      <c r="CN19" s="83">
        <f t="shared" si="21"/>
        <v>31.654470784852585</v>
      </c>
      <c r="CO19" s="105">
        <f t="shared" si="21"/>
        <v>31.592074441077926</v>
      </c>
      <c r="CP19" s="83">
        <f t="shared" si="21"/>
        <v>31.532845524332799</v>
      </c>
      <c r="CQ19" s="83">
        <f t="shared" si="21"/>
        <v>31.476642879716515</v>
      </c>
      <c r="CR19" s="83">
        <f t="shared" si="21"/>
        <v>31.423337795600748</v>
      </c>
      <c r="CS19" s="83">
        <f t="shared" si="21"/>
        <v>31.372800257918438</v>
      </c>
      <c r="CT19" s="83">
        <f t="shared" si="21"/>
        <v>31.324891458634184</v>
      </c>
      <c r="CU19" s="83">
        <f t="shared" si="21"/>
        <v>31.279468280597911</v>
      </c>
      <c r="CV19" s="105">
        <f t="shared" si="21"/>
        <v>31.23638948063028</v>
      </c>
      <c r="CW19" s="83">
        <f t="shared" si="21"/>
        <v>31.195521026795205</v>
      </c>
      <c r="CX19" s="83">
        <f t="shared" si="21"/>
        <v>31.156739370419157</v>
      </c>
      <c r="CY19" s="83">
        <f t="shared" si="21"/>
        <v>31.119932525358312</v>
      </c>
      <c r="CZ19" s="83">
        <f t="shared" si="21"/>
        <v>31.084998204014518</v>
      </c>
      <c r="DA19" s="83">
        <f t="shared" si="21"/>
        <v>31.051842929942378</v>
      </c>
      <c r="DB19" s="83">
        <f t="shared" si="21"/>
        <v>31.020379872001733</v>
      </c>
      <c r="DC19" s="83">
        <f t="shared" si="21"/>
        <v>30.990526709509297</v>
      </c>
      <c r="DD19" s="105">
        <f t="shared" si="21"/>
        <v>30.962204156334863</v>
      </c>
      <c r="DE19" s="83">
        <f t="shared" si="21"/>
        <v>30.935335222901212</v>
      </c>
      <c r="DF19" s="83">
        <f t="shared" si="21"/>
        <v>30.909844975545568</v>
      </c>
      <c r="DG19" s="83">
        <f t="shared" si="21"/>
        <v>30.885660397179784</v>
      </c>
      <c r="DH19" s="83">
        <f t="shared" si="21"/>
        <v>30.862711158068645</v>
      </c>
      <c r="DI19" s="83">
        <f t="shared" si="21"/>
        <v>30.840930696728783</v>
      </c>
      <c r="DJ19" s="83">
        <f t="shared" si="21"/>
        <v>30.820256814750081</v>
      </c>
      <c r="DK19" s="105">
        <f t="shared" si="21"/>
        <v>30.800631727457461</v>
      </c>
      <c r="DL19" s="83">
        <f t="shared" si="21"/>
        <v>30.782001691722733</v>
      </c>
      <c r="DM19" s="83">
        <f t="shared" si="21"/>
        <v>30.764316395547631</v>
      </c>
      <c r="DN19" s="83">
        <f t="shared" si="21"/>
        <v>30.747528272982574</v>
      </c>
      <c r="DO19" s="83">
        <f t="shared" si="21"/>
        <v>30.731592004971915</v>
      </c>
      <c r="DP19" s="83">
        <f t="shared" si="21"/>
        <v>30.716464172291062</v>
      </c>
      <c r="DQ19" s="83">
        <f t="shared" si="21"/>
        <v>30.702103105806085</v>
      </c>
      <c r="DR19" s="83">
        <f t="shared" si="21"/>
        <v>30.688468888692231</v>
      </c>
      <c r="DS19" s="83">
        <f t="shared" si="21"/>
        <v>30.675523432532923</v>
      </c>
    </row>
    <row r="20" spans="1:123" s="87" customFormat="1" x14ac:dyDescent="0.25">
      <c r="A20" s="87" t="s">
        <v>121</v>
      </c>
      <c r="C20" s="88">
        <f t="shared" si="19"/>
        <v>4.5616141282095146</v>
      </c>
      <c r="D20" s="89">
        <f t="shared" ref="D20:H20" si="22">D19-C19</f>
        <v>5.4739369538514175</v>
      </c>
      <c r="E20" s="89">
        <f t="shared" si="22"/>
        <v>6.5687243446216996</v>
      </c>
      <c r="F20" s="89">
        <f t="shared" si="22"/>
        <v>7.8824692135460381</v>
      </c>
      <c r="G20" s="89">
        <f t="shared" si="22"/>
        <v>9.45896305625525</v>
      </c>
      <c r="H20" s="89">
        <f t="shared" si="22"/>
        <v>11.350755667506299</v>
      </c>
      <c r="I20" s="89">
        <f>I19-H19</f>
        <v>13.62090680100755</v>
      </c>
      <c r="J20" s="90">
        <f>I26*MIN(1,I25*$P$9*$P$5)</f>
        <v>12.879927701322892</v>
      </c>
      <c r="K20" s="90">
        <f t="shared" ref="K20:BV20" si="23">J26*MIN(1,J25*$P$9*$P$5*K11)</f>
        <v>4.7192994404211408</v>
      </c>
      <c r="L20" s="90">
        <f t="shared" si="23"/>
        <v>5.4373281262111064</v>
      </c>
      <c r="M20" s="90">
        <f t="shared" si="23"/>
        <v>6.2988507871396342</v>
      </c>
      <c r="N20" s="90">
        <f t="shared" si="23"/>
        <v>7.3325194187234706</v>
      </c>
      <c r="O20" s="90">
        <f t="shared" si="23"/>
        <v>8.572696742478696</v>
      </c>
      <c r="P20" s="106">
        <f t="shared" si="23"/>
        <v>10.060589885336821</v>
      </c>
      <c r="Q20" s="90">
        <f t="shared" si="23"/>
        <v>11.845607112803716</v>
      </c>
      <c r="R20" s="90">
        <f t="shared" si="23"/>
        <v>7.3872448339683094</v>
      </c>
      <c r="S20" s="90">
        <f t="shared" si="23"/>
        <v>7.3071192124456701</v>
      </c>
      <c r="T20" s="90">
        <f t="shared" si="23"/>
        <v>7.1904318646474739</v>
      </c>
      <c r="U20" s="90">
        <f t="shared" si="23"/>
        <v>7.0298755412007186</v>
      </c>
      <c r="V20" s="90">
        <f t="shared" si="23"/>
        <v>6.8166779888692588</v>
      </c>
      <c r="W20" s="106">
        <f t="shared" si="23"/>
        <v>6.5403069927791133</v>
      </c>
      <c r="X20" s="90">
        <f t="shared" si="23"/>
        <v>5.1567629110511657</v>
      </c>
      <c r="Y20" s="90">
        <f t="shared" si="23"/>
        <v>5.1536208194021871</v>
      </c>
      <c r="Z20" s="90">
        <f t="shared" si="23"/>
        <v>5.3494261948465525</v>
      </c>
      <c r="AA20" s="90">
        <f t="shared" si="23"/>
        <v>5.4809502948571236</v>
      </c>
      <c r="AB20" s="90">
        <f t="shared" si="23"/>
        <v>5.5338021786131382</v>
      </c>
      <c r="AC20" s="90">
        <f t="shared" si="23"/>
        <v>5.4907203674393719</v>
      </c>
      <c r="AD20" s="106">
        <f t="shared" si="23"/>
        <v>5.3309987324095012</v>
      </c>
      <c r="AE20" s="90">
        <f t="shared" si="23"/>
        <v>5.0297971002714918</v>
      </c>
      <c r="AF20" s="90">
        <f t="shared" si="23"/>
        <v>4.5103865199141397</v>
      </c>
      <c r="AG20" s="90">
        <f t="shared" si="23"/>
        <v>4.353982495657764</v>
      </c>
      <c r="AH20" s="90">
        <f t="shared" si="23"/>
        <v>4.2138555644110118</v>
      </c>
      <c r="AI20" s="90">
        <f t="shared" si="23"/>
        <v>4.0867595761620095</v>
      </c>
      <c r="AJ20" s="162">
        <f t="shared" si="23"/>
        <v>3.9686841202548639</v>
      </c>
      <c r="AK20" s="106">
        <f t="shared" si="23"/>
        <v>3.854702473142356</v>
      </c>
      <c r="AL20" s="90">
        <f t="shared" si="23"/>
        <v>3.4895367390922387</v>
      </c>
      <c r="AM20" s="90">
        <f t="shared" si="23"/>
        <v>3.4394461845705591</v>
      </c>
      <c r="AN20" s="90">
        <f t="shared" si="23"/>
        <v>3.3803837429522945</v>
      </c>
      <c r="AO20" s="90">
        <f t="shared" si="23"/>
        <v>3.2975565877929092</v>
      </c>
      <c r="AP20" s="90">
        <f t="shared" si="23"/>
        <v>3.1965990997647609</v>
      </c>
      <c r="AQ20" s="162">
        <f t="shared" si="23"/>
        <v>3.0839054352094091</v>
      </c>
      <c r="AR20" s="106">
        <f t="shared" si="23"/>
        <v>2.9667730060997881</v>
      </c>
      <c r="AS20" s="90">
        <f t="shared" si="23"/>
        <v>2.8535747832698801</v>
      </c>
      <c r="AT20" s="90">
        <f t="shared" si="23"/>
        <v>2.7426696767283056</v>
      </c>
      <c r="AU20" s="90">
        <f t="shared" si="23"/>
        <v>2.6626635317157339</v>
      </c>
      <c r="AV20" s="90">
        <f t="shared" si="23"/>
        <v>2.5878032332699199</v>
      </c>
      <c r="AW20" s="90">
        <f t="shared" si="23"/>
        <v>2.5156395615273262</v>
      </c>
      <c r="AX20" s="162">
        <f t="shared" si="23"/>
        <v>2.4444176941635583</v>
      </c>
      <c r="AY20" s="106">
        <f t="shared" si="23"/>
        <v>2.3731970351112444</v>
      </c>
      <c r="AZ20" s="90">
        <f t="shared" si="23"/>
        <v>2.3019943794828563</v>
      </c>
      <c r="BA20" s="90">
        <f t="shared" si="23"/>
        <v>2.248053354676212</v>
      </c>
      <c r="BB20" s="90">
        <f t="shared" si="23"/>
        <v>2.1922155778938066</v>
      </c>
      <c r="BC20" s="90">
        <f t="shared" si="23"/>
        <v>2.1353886576772054</v>
      </c>
      <c r="BD20" s="90">
        <f t="shared" si="23"/>
        <v>2.0794345322987264</v>
      </c>
      <c r="BE20" s="162">
        <f t="shared" si="23"/>
        <v>2.0256828944371814</v>
      </c>
      <c r="BF20" s="106">
        <f t="shared" si="23"/>
        <v>1.9749347242956181</v>
      </c>
      <c r="BG20" s="90">
        <f t="shared" si="23"/>
        <v>1.9274656828931744</v>
      </c>
      <c r="BH20" s="90">
        <f t="shared" si="23"/>
        <v>1.884531616632279</v>
      </c>
      <c r="BI20" s="90">
        <f t="shared" si="23"/>
        <v>1.8453779728557085</v>
      </c>
      <c r="BJ20" s="90">
        <f t="shared" si="23"/>
        <v>1.8078536514329617</v>
      </c>
      <c r="BK20" s="90">
        <f t="shared" si="23"/>
        <v>1.7716694531179686</v>
      </c>
      <c r="BL20" s="162">
        <f t="shared" si="23"/>
        <v>1.7368027439526115</v>
      </c>
      <c r="BM20" s="106">
        <f t="shared" si="23"/>
        <v>1.7034092696654035</v>
      </c>
      <c r="BN20" s="90">
        <f t="shared" si="23"/>
        <v>1.6717265471178326</v>
      </c>
      <c r="BO20" s="90">
        <f t="shared" si="23"/>
        <v>1.6419671247208545</v>
      </c>
      <c r="BP20" s="90">
        <f t="shared" si="23"/>
        <v>1.6132932603151922</v>
      </c>
      <c r="BQ20" s="90">
        <f t="shared" si="23"/>
        <v>1.5859411630835363</v>
      </c>
      <c r="BR20" s="90">
        <f t="shared" si="23"/>
        <v>1.5600667227084277</v>
      </c>
      <c r="BS20" s="90">
        <f t="shared" si="23"/>
        <v>1.5356941968711628</v>
      </c>
      <c r="BT20" s="106">
        <f t="shared" si="23"/>
        <v>1.5127669875164553</v>
      </c>
      <c r="BU20" s="90">
        <f t="shared" si="23"/>
        <v>1.4911912319952696</v>
      </c>
      <c r="BV20" s="90">
        <f t="shared" si="23"/>
        <v>1.4708714953128483</v>
      </c>
      <c r="BW20" s="90">
        <f t="shared" ref="BW20:DS20" si="24">BV26*MIN(1,BV25*$P$9*$P$5*BW11)</f>
        <v>1.4515555448607047</v>
      </c>
      <c r="BX20" s="90">
        <f t="shared" si="24"/>
        <v>1.433079230242672</v>
      </c>
      <c r="BY20" s="90">
        <f t="shared" si="24"/>
        <v>1.4154339604808033</v>
      </c>
      <c r="BZ20" s="90">
        <f t="shared" si="24"/>
        <v>1.3986318581504127</v>
      </c>
      <c r="CA20" s="106">
        <f t="shared" si="24"/>
        <v>1.3826814101171658</v>
      </c>
      <c r="CB20" s="90">
        <f t="shared" si="24"/>
        <v>1.3675725846546785</v>
      </c>
      <c r="CC20" s="90">
        <f t="shared" si="24"/>
        <v>1.3532714576320901</v>
      </c>
      <c r="CD20" s="90">
        <f t="shared" si="24"/>
        <v>1.3397160493418729</v>
      </c>
      <c r="CE20" s="90">
        <f t="shared" si="24"/>
        <v>1.3268865045752005</v>
      </c>
      <c r="CF20" s="90">
        <f t="shared" si="24"/>
        <v>1.3147467038853775</v>
      </c>
      <c r="CG20" s="90">
        <f t="shared" si="24"/>
        <v>1.303251034643671</v>
      </c>
      <c r="CH20" s="106">
        <f t="shared" si="24"/>
        <v>1.2923532303676795</v>
      </c>
      <c r="CI20" s="90">
        <f t="shared" si="24"/>
        <v>1.2820105582557477</v>
      </c>
      <c r="CJ20" s="90">
        <f t="shared" si="24"/>
        <v>1.2721845535960985</v>
      </c>
      <c r="CK20" s="90">
        <f t="shared" si="24"/>
        <v>1.2628395587444132</v>
      </c>
      <c r="CL20" s="90">
        <f t="shared" si="24"/>
        <v>1.2539565585955474</v>
      </c>
      <c r="CM20" s="90">
        <f t="shared" si="24"/>
        <v>1.2455248337342351</v>
      </c>
      <c r="CN20" s="90">
        <f t="shared" si="24"/>
        <v>1.2375308505113136</v>
      </c>
      <c r="CO20" s="106">
        <f t="shared" si="24"/>
        <v>1.2299568865930226</v>
      </c>
      <c r="CP20" s="90">
        <f t="shared" si="24"/>
        <v>1.2227816415106212</v>
      </c>
      <c r="CQ20" s="90">
        <f t="shared" si="24"/>
        <v>1.2159819089798152</v>
      </c>
      <c r="CR20" s="90">
        <f t="shared" si="24"/>
        <v>1.2095344746286461</v>
      </c>
      <c r="CS20" s="90">
        <f t="shared" si="24"/>
        <v>1.203419020913238</v>
      </c>
      <c r="CT20" s="90">
        <f t="shared" si="24"/>
        <v>1.1976160344499789</v>
      </c>
      <c r="CU20" s="90">
        <f t="shared" si="24"/>
        <v>1.192107672475039</v>
      </c>
      <c r="CV20" s="106">
        <f t="shared" si="24"/>
        <v>1.1868780866253918</v>
      </c>
      <c r="CW20" s="90">
        <f t="shared" si="24"/>
        <v>1.1819131876755482</v>
      </c>
      <c r="CX20" s="90">
        <f t="shared" si="24"/>
        <v>1.1772002526037662</v>
      </c>
      <c r="CY20" s="90">
        <f t="shared" si="24"/>
        <v>1.1727276295678037</v>
      </c>
      <c r="CZ20" s="90">
        <f t="shared" si="24"/>
        <v>1.1684846995694453</v>
      </c>
      <c r="DA20" s="90">
        <f t="shared" si="24"/>
        <v>1.1644607603778385</v>
      </c>
      <c r="DB20" s="90">
        <f t="shared" si="24"/>
        <v>1.1606446145343936</v>
      </c>
      <c r="DC20" s="90">
        <f t="shared" si="24"/>
        <v>1.1570249241329533</v>
      </c>
      <c r="DD20" s="106">
        <f t="shared" si="24"/>
        <v>1.1535906345011142</v>
      </c>
      <c r="DE20" s="90">
        <f t="shared" si="24"/>
        <v>1.1503313191701141</v>
      </c>
      <c r="DF20" s="90">
        <f t="shared" si="24"/>
        <v>1.1472373822121569</v>
      </c>
      <c r="DG20" s="90">
        <f t="shared" si="24"/>
        <v>1.1443001212036619</v>
      </c>
      <c r="DH20" s="90">
        <f t="shared" si="24"/>
        <v>1.1415115212667013</v>
      </c>
      <c r="DI20" s="90">
        <f t="shared" si="24"/>
        <v>1.1388641531945309</v>
      </c>
      <c r="DJ20" s="90">
        <f t="shared" si="24"/>
        <v>1.1363510421542513</v>
      </c>
      <c r="DK20" s="106">
        <f t="shared" si="24"/>
        <v>1.1339655472084931</v>
      </c>
      <c r="DL20" s="90">
        <f t="shared" si="24"/>
        <v>1.1317012834353863</v>
      </c>
      <c r="DM20" s="90">
        <f t="shared" si="24"/>
        <v>1.1295520860370567</v>
      </c>
      <c r="DN20" s="90">
        <f t="shared" si="24"/>
        <v>1.1275119986386071</v>
      </c>
      <c r="DO20" s="90">
        <f t="shared" si="24"/>
        <v>1.1255752532560419</v>
      </c>
      <c r="DP20" s="90">
        <f t="shared" si="24"/>
        <v>1.1237363205136781</v>
      </c>
      <c r="DQ20" s="90">
        <f t="shared" si="24"/>
        <v>1.1219899756692759</v>
      </c>
      <c r="DR20" s="90">
        <f t="shared" si="24"/>
        <v>1.1203313300946409</v>
      </c>
      <c r="DS20" s="90">
        <f t="shared" si="24"/>
        <v>1.11875582727608</v>
      </c>
    </row>
    <row r="21" spans="1:123" s="53" customFormat="1" x14ac:dyDescent="0.25">
      <c r="A21" s="53" t="s">
        <v>83</v>
      </c>
      <c r="C21" s="109">
        <f t="shared" si="19"/>
        <v>6.5165916117278773</v>
      </c>
      <c r="D21" s="109">
        <f t="shared" si="19"/>
        <v>7.8199099340734524</v>
      </c>
      <c r="E21" s="109">
        <f t="shared" si="19"/>
        <v>9.3838919208881428</v>
      </c>
      <c r="F21" s="109">
        <f t="shared" si="19"/>
        <v>11.260670305065771</v>
      </c>
      <c r="G21" s="109">
        <f t="shared" si="19"/>
        <v>13.512804366078925</v>
      </c>
      <c r="H21" s="109">
        <f>I21/(1+$V$5)</f>
        <v>16.215365239294709</v>
      </c>
      <c r="I21" s="82">
        <f>V4*AH6</f>
        <v>19.458438287153651</v>
      </c>
      <c r="J21" s="83">
        <f t="shared" ref="J21:BU21" si="25">I21-C22+J22</f>
        <v>19.87987813278869</v>
      </c>
      <c r="K21" s="83">
        <f t="shared" si="25"/>
        <v>19.128498392037887</v>
      </c>
      <c r="L21" s="83">
        <f t="shared" si="25"/>
        <v>18.199909147252221</v>
      </c>
      <c r="M21" s="83">
        <f t="shared" si="25"/>
        <v>17.058666349118862</v>
      </c>
      <c r="N21" s="83">
        <f t="shared" si="25"/>
        <v>15.66223626000188</v>
      </c>
      <c r="O21" s="83">
        <f t="shared" si="25"/>
        <v>13.959577156157502</v>
      </c>
      <c r="P21" s="105">
        <f t="shared" si="25"/>
        <v>11.889437217250071</v>
      </c>
      <c r="Q21" s="83">
        <f t="shared" si="25"/>
        <v>11.762460984170524</v>
      </c>
      <c r="R21" s="83">
        <f t="shared" si="25"/>
        <v>12.070260231538214</v>
      </c>
      <c r="S21" s="83">
        <f t="shared" si="25"/>
        <v>12.281144009377877</v>
      </c>
      <c r="T21" s="83">
        <f t="shared" si="25"/>
        <v>12.373259253948554</v>
      </c>
      <c r="U21" s="83">
        <f t="shared" si="25"/>
        <v>12.320382499656736</v>
      </c>
      <c r="V21" s="83">
        <f t="shared" si="25"/>
        <v>12.091045699076854</v>
      </c>
      <c r="W21" s="105">
        <f t="shared" si="25"/>
        <v>11.64748715058847</v>
      </c>
      <c r="X21" s="83">
        <f t="shared" si="25"/>
        <v>10.831481262682335</v>
      </c>
      <c r="Y21" s="83">
        <f t="shared" si="25"/>
        <v>10.529771253218154</v>
      </c>
      <c r="Z21" s="83">
        <f t="shared" si="25"/>
        <v>10.26585023237091</v>
      </c>
      <c r="AA21" s="83">
        <f t="shared" si="25"/>
        <v>10.037573711274861</v>
      </c>
      <c r="AB21" s="83">
        <f t="shared" si="25"/>
        <v>9.8421822121983435</v>
      </c>
      <c r="AC21" s="83">
        <f t="shared" si="25"/>
        <v>9.6761792741520534</v>
      </c>
      <c r="AD21" s="105">
        <f t="shared" si="25"/>
        <v>9.5351853714378105</v>
      </c>
      <c r="AE21" s="83">
        <f t="shared" si="25"/>
        <v>9.5266743150279325</v>
      </c>
      <c r="AF21" s="83">
        <f t="shared" si="25"/>
        <v>9.4634357215047498</v>
      </c>
      <c r="AG21" s="83">
        <f t="shared" si="25"/>
        <v>9.3551274286849413</v>
      </c>
      <c r="AH21" s="83">
        <f t="shared" si="25"/>
        <v>9.2116290557131375</v>
      </c>
      <c r="AI21" s="83">
        <f t="shared" si="25"/>
        <v>9.0442237451970655</v>
      </c>
      <c r="AJ21" s="161">
        <f t="shared" si="25"/>
        <v>8.8658642640803347</v>
      </c>
      <c r="AK21" s="105">
        <f t="shared" si="25"/>
        <v>8.6914923162868991</v>
      </c>
      <c r="AL21" s="83">
        <f t="shared" si="25"/>
        <v>8.5115567240776322</v>
      </c>
      <c r="AM21" s="83">
        <f t="shared" si="25"/>
        <v>8.3918450813708514</v>
      </c>
      <c r="AN21" s="83">
        <f t="shared" si="25"/>
        <v>8.2875019482431718</v>
      </c>
      <c r="AO21" s="83">
        <f t="shared" si="25"/>
        <v>8.1929101735854992</v>
      </c>
      <c r="AP21" s="83">
        <f t="shared" si="25"/>
        <v>8.1033902242645706</v>
      </c>
      <c r="AQ21" s="161">
        <f t="shared" si="25"/>
        <v>8.01535934379719</v>
      </c>
      <c r="AR21" s="105">
        <f t="shared" si="25"/>
        <v>7.9265214047209476</v>
      </c>
      <c r="AS21" s="83">
        <f t="shared" si="25"/>
        <v>7.8629585584122061</v>
      </c>
      <c r="AT21" s="83">
        <f t="shared" si="25"/>
        <v>7.7872778487319518</v>
      </c>
      <c r="AU21" s="83">
        <f t="shared" si="25"/>
        <v>7.707882827988648</v>
      </c>
      <c r="AV21" s="83">
        <f t="shared" si="25"/>
        <v>7.6286910455072512</v>
      </c>
      <c r="AW21" s="83">
        <f t="shared" si="25"/>
        <v>7.5525761663276478</v>
      </c>
      <c r="AX21" s="161">
        <f t="shared" si="25"/>
        <v>7.4813466921221234</v>
      </c>
      <c r="AY21" s="105">
        <f t="shared" si="25"/>
        <v>7.4157193177211864</v>
      </c>
      <c r="AZ21" s="83">
        <f t="shared" si="25"/>
        <v>7.3552857635107358</v>
      </c>
      <c r="BA21" s="83">
        <f t="shared" si="25"/>
        <v>7.3026801823016871</v>
      </c>
      <c r="BB21" s="83">
        <f t="shared" si="25"/>
        <v>7.2532701260564965</v>
      </c>
      <c r="BC21" s="83">
        <f t="shared" si="25"/>
        <v>7.2059930182708412</v>
      </c>
      <c r="BD21" s="83">
        <f t="shared" si="25"/>
        <v>7.1603896556260462</v>
      </c>
      <c r="BE21" s="161">
        <f t="shared" si="25"/>
        <v>7.1164593961376363</v>
      </c>
      <c r="BF21" s="105">
        <f t="shared" si="25"/>
        <v>7.0745018491070946</v>
      </c>
      <c r="BG21" s="83">
        <f t="shared" si="25"/>
        <v>7.0349423556345307</v>
      </c>
      <c r="BH21" s="83">
        <f t="shared" si="25"/>
        <v>6.9960338357622422</v>
      </c>
      <c r="BI21" s="83">
        <f t="shared" si="25"/>
        <v>6.9588446857213455</v>
      </c>
      <c r="BJ21" s="83">
        <f t="shared" si="25"/>
        <v>6.9237765544379863</v>
      </c>
      <c r="BK21" s="83">
        <f t="shared" si="25"/>
        <v>6.8909232205838009</v>
      </c>
      <c r="BL21" s="161">
        <f t="shared" si="25"/>
        <v>6.8601783678219608</v>
      </c>
      <c r="BM21" s="105">
        <f t="shared" si="25"/>
        <v>6.8313335601732046</v>
      </c>
      <c r="BN21" s="83">
        <f t="shared" si="25"/>
        <v>6.8041656541548656</v>
      </c>
      <c r="BO21" s="83">
        <f t="shared" si="25"/>
        <v>6.7785127361871513</v>
      </c>
      <c r="BP21" s="83">
        <f t="shared" si="25"/>
        <v>6.75396442340565</v>
      </c>
      <c r="BQ21" s="83">
        <f t="shared" si="25"/>
        <v>6.7304506248665135</v>
      </c>
      <c r="BR21" s="83">
        <f t="shared" si="25"/>
        <v>6.7079802997293481</v>
      </c>
      <c r="BS21" s="83">
        <f t="shared" si="25"/>
        <v>6.6865847604139663</v>
      </c>
      <c r="BT21" s="105">
        <f t="shared" si="25"/>
        <v>6.6662784242960083</v>
      </c>
      <c r="BU21" s="83">
        <f t="shared" si="25"/>
        <v>6.6470372309692358</v>
      </c>
      <c r="BV21" s="83">
        <f t="shared" ref="BV21:DS21" si="26">BU21-BO22+BV22</f>
        <v>6.6287950735783561</v>
      </c>
      <c r="BW21" s="83">
        <f t="shared" si="26"/>
        <v>6.6115764782284048</v>
      </c>
      <c r="BX21" s="83">
        <f t="shared" si="26"/>
        <v>6.5953296116721045</v>
      </c>
      <c r="BY21" s="83">
        <f t="shared" si="26"/>
        <v>6.5799764023627585</v>
      </c>
      <c r="BZ21" s="83">
        <f t="shared" si="26"/>
        <v>6.5654355202134029</v>
      </c>
      <c r="CA21" s="105">
        <f t="shared" si="26"/>
        <v>6.5516348965248961</v>
      </c>
      <c r="CB21" s="83">
        <f t="shared" si="26"/>
        <v>6.5385157563352516</v>
      </c>
      <c r="CC21" s="83">
        <f t="shared" si="26"/>
        <v>6.5260302152592136</v>
      </c>
      <c r="CD21" s="83">
        <f t="shared" si="26"/>
        <v>6.5141456134860016</v>
      </c>
      <c r="CE21" s="83">
        <f t="shared" si="26"/>
        <v>6.5028528550233657</v>
      </c>
      <c r="CF21" s="83">
        <f t="shared" si="26"/>
        <v>6.4921417303951081</v>
      </c>
      <c r="CG21" s="83">
        <f t="shared" si="26"/>
        <v>6.4819953807729283</v>
      </c>
      <c r="CH21" s="105">
        <f t="shared" si="26"/>
        <v>6.4723896116667143</v>
      </c>
      <c r="CI21" s="83">
        <f t="shared" si="26"/>
        <v>6.4632952002980595</v>
      </c>
      <c r="CJ21" s="83">
        <f t="shared" si="26"/>
        <v>6.4546814719711589</v>
      </c>
      <c r="CK21" s="83">
        <f t="shared" si="26"/>
        <v>6.4465195496660694</v>
      </c>
      <c r="CL21" s="83">
        <f t="shared" si="26"/>
        <v>6.4387786970526149</v>
      </c>
      <c r="CM21" s="83">
        <f t="shared" si="26"/>
        <v>6.431431321318823</v>
      </c>
      <c r="CN21" s="83">
        <f t="shared" si="26"/>
        <v>6.4244542307257957</v>
      </c>
      <c r="CO21" s="105">
        <f t="shared" si="26"/>
        <v>6.4178282637723036</v>
      </c>
      <c r="CP21" s="83">
        <f t="shared" si="26"/>
        <v>6.411537240497208</v>
      </c>
      <c r="CQ21" s="83">
        <f t="shared" si="26"/>
        <v>6.4055669215146898</v>
      </c>
      <c r="CR21" s="83">
        <f t="shared" si="26"/>
        <v>6.3999043989146216</v>
      </c>
      <c r="CS21" s="83">
        <f t="shared" si="26"/>
        <v>6.3945367522257861</v>
      </c>
      <c r="CT21" s="83">
        <f t="shared" si="26"/>
        <v>6.3894497399468841</v>
      </c>
      <c r="CU21" s="83">
        <f t="shared" si="26"/>
        <v>6.3846282325588959</v>
      </c>
      <c r="CV21" s="105">
        <f t="shared" si="26"/>
        <v>6.3800569845667185</v>
      </c>
      <c r="CW21" s="83">
        <f t="shared" si="26"/>
        <v>6.3757213613746568</v>
      </c>
      <c r="CX21" s="83">
        <f t="shared" si="26"/>
        <v>6.3716078176895161</v>
      </c>
      <c r="CY21" s="83">
        <f t="shared" si="26"/>
        <v>6.3677040769234869</v>
      </c>
      <c r="CZ21" s="83">
        <f t="shared" si="26"/>
        <v>6.363999024400516</v>
      </c>
      <c r="DA21" s="83">
        <f t="shared" si="26"/>
        <v>6.3604827094005403</v>
      </c>
      <c r="DB21" s="83">
        <f t="shared" si="26"/>
        <v>6.3571460486241591</v>
      </c>
      <c r="DC21" s="83">
        <f t="shared" si="26"/>
        <v>6.3539805054233325</v>
      </c>
      <c r="DD21" s="105">
        <f t="shared" si="26"/>
        <v>6.3509778520825853</v>
      </c>
      <c r="DE21" s="83">
        <f t="shared" si="26"/>
        <v>6.3481300415136896</v>
      </c>
      <c r="DF21" s="83">
        <f t="shared" si="26"/>
        <v>6.3454291636442255</v>
      </c>
      <c r="DG21" s="83">
        <f t="shared" si="26"/>
        <v>6.3428674383009893</v>
      </c>
      <c r="DH21" s="83">
        <f t="shared" si="26"/>
        <v>6.3404373080601353</v>
      </c>
      <c r="DI21" s="83">
        <f t="shared" si="26"/>
        <v>6.3381315926767163</v>
      </c>
      <c r="DJ21" s="83">
        <f t="shared" si="26"/>
        <v>6.335943587205934</v>
      </c>
      <c r="DK21" s="105">
        <f t="shared" si="26"/>
        <v>6.3338670879488674</v>
      </c>
      <c r="DL21" s="83">
        <f t="shared" si="26"/>
        <v>6.3318963586068673</v>
      </c>
      <c r="DM21" s="83">
        <f t="shared" si="26"/>
        <v>6.3300260608697325</v>
      </c>
      <c r="DN21" s="83">
        <f t="shared" si="26"/>
        <v>6.3282511730763957</v>
      </c>
      <c r="DO21" s="83">
        <f t="shared" si="26"/>
        <v>6.3265669225818844</v>
      </c>
      <c r="DP21" s="83">
        <f t="shared" si="26"/>
        <v>6.3249687312809026</v>
      </c>
      <c r="DQ21" s="83">
        <f t="shared" si="26"/>
        <v>6.3234521895461446</v>
      </c>
      <c r="DR21" s="83">
        <f t="shared" si="26"/>
        <v>6.3220130544418636</v>
      </c>
      <c r="DS21" s="83">
        <f t="shared" si="26"/>
        <v>6.3206472617995502</v>
      </c>
    </row>
    <row r="22" spans="1:123" s="87" customFormat="1" x14ac:dyDescent="0.25">
      <c r="A22" s="87" t="s">
        <v>122</v>
      </c>
      <c r="C22" s="88">
        <f t="shared" si="19"/>
        <v>1.0860986019546459</v>
      </c>
      <c r="D22" s="89">
        <f t="shared" ref="D22:H22" si="27">D21-C21</f>
        <v>1.3033183223455751</v>
      </c>
      <c r="E22" s="89">
        <f t="shared" si="27"/>
        <v>1.5639819868146905</v>
      </c>
      <c r="F22" s="89">
        <f t="shared" si="27"/>
        <v>1.8767783841776282</v>
      </c>
      <c r="G22" s="89">
        <f t="shared" si="27"/>
        <v>2.2521340610131535</v>
      </c>
      <c r="H22" s="89">
        <f t="shared" si="27"/>
        <v>2.7025608732157842</v>
      </c>
      <c r="I22" s="89">
        <f>I21-H21</f>
        <v>3.2430730478589425</v>
      </c>
      <c r="J22" s="90">
        <f>I27*MIN(1,I29*$P$9*$P$6)</f>
        <v>1.5075384475896854</v>
      </c>
      <c r="K22" s="90">
        <f t="shared" ref="K22:BV22" si="28">J27*MIN(1,J29*$P$9*$P$6*K11)</f>
        <v>0.55193858159477271</v>
      </c>
      <c r="L22" s="90">
        <f t="shared" si="28"/>
        <v>0.63539274202902563</v>
      </c>
      <c r="M22" s="90">
        <f t="shared" si="28"/>
        <v>0.73553558604426639</v>
      </c>
      <c r="N22" s="90">
        <f t="shared" si="28"/>
        <v>0.85570397189617076</v>
      </c>
      <c r="O22" s="90">
        <f t="shared" si="28"/>
        <v>0.99990176937140707</v>
      </c>
      <c r="P22" s="106">
        <f t="shared" si="28"/>
        <v>1.1729331089515107</v>
      </c>
      <c r="Q22" s="90">
        <f t="shared" si="28"/>
        <v>1.3805622145101373</v>
      </c>
      <c r="R22" s="90">
        <f t="shared" si="28"/>
        <v>0.85973782896246254</v>
      </c>
      <c r="S22" s="90">
        <f t="shared" si="28"/>
        <v>0.84627651986868935</v>
      </c>
      <c r="T22" s="90">
        <f t="shared" si="28"/>
        <v>0.82765083061494171</v>
      </c>
      <c r="U22" s="90">
        <f t="shared" si="28"/>
        <v>0.80282721760435338</v>
      </c>
      <c r="V22" s="90">
        <f t="shared" si="28"/>
        <v>0.77056496879152603</v>
      </c>
      <c r="W22" s="106">
        <f t="shared" si="28"/>
        <v>0.72937456046312632</v>
      </c>
      <c r="X22" s="90">
        <f t="shared" si="28"/>
        <v>0.56455632660400168</v>
      </c>
      <c r="Y22" s="90">
        <f t="shared" si="28"/>
        <v>0.5580278194982824</v>
      </c>
      <c r="Z22" s="90">
        <f t="shared" si="28"/>
        <v>0.58235549902144557</v>
      </c>
      <c r="AA22" s="90">
        <f t="shared" si="28"/>
        <v>0.59937430951889259</v>
      </c>
      <c r="AB22" s="90">
        <f t="shared" si="28"/>
        <v>0.60743571852783595</v>
      </c>
      <c r="AC22" s="90">
        <f t="shared" si="28"/>
        <v>0.60456203074523462</v>
      </c>
      <c r="AD22" s="106">
        <f t="shared" si="28"/>
        <v>0.58838065774888393</v>
      </c>
      <c r="AE22" s="90">
        <f t="shared" si="28"/>
        <v>0.5560452701941232</v>
      </c>
      <c r="AF22" s="90">
        <f t="shared" si="28"/>
        <v>0.494789225975099</v>
      </c>
      <c r="AG22" s="90">
        <f t="shared" si="28"/>
        <v>0.47404720620163782</v>
      </c>
      <c r="AH22" s="90">
        <f t="shared" si="28"/>
        <v>0.45587593654708869</v>
      </c>
      <c r="AI22" s="90">
        <f t="shared" si="28"/>
        <v>0.44003040801176252</v>
      </c>
      <c r="AJ22" s="162">
        <f t="shared" si="28"/>
        <v>0.42620254962850407</v>
      </c>
      <c r="AK22" s="106">
        <f t="shared" si="28"/>
        <v>0.41400870995544831</v>
      </c>
      <c r="AL22" s="90">
        <f t="shared" si="28"/>
        <v>0.37610967798485695</v>
      </c>
      <c r="AM22" s="90">
        <f t="shared" si="28"/>
        <v>0.37507758326831758</v>
      </c>
      <c r="AN22" s="90">
        <f t="shared" si="28"/>
        <v>0.36970407307395714</v>
      </c>
      <c r="AO22" s="90">
        <f t="shared" si="28"/>
        <v>0.36128416188941548</v>
      </c>
      <c r="AP22" s="90">
        <f t="shared" si="28"/>
        <v>0.35051045869083419</v>
      </c>
      <c r="AQ22" s="162">
        <f t="shared" si="28"/>
        <v>0.33817166916112346</v>
      </c>
      <c r="AR22" s="106">
        <f t="shared" si="28"/>
        <v>0.32517077087920598</v>
      </c>
      <c r="AS22" s="90">
        <f t="shared" si="28"/>
        <v>0.31254683167611585</v>
      </c>
      <c r="AT22" s="90">
        <f t="shared" si="28"/>
        <v>0.29939687358806338</v>
      </c>
      <c r="AU22" s="90">
        <f t="shared" si="28"/>
        <v>0.29030905233065324</v>
      </c>
      <c r="AV22" s="90">
        <f t="shared" si="28"/>
        <v>0.28209237940801796</v>
      </c>
      <c r="AW22" s="90">
        <f t="shared" si="28"/>
        <v>0.27439557951123156</v>
      </c>
      <c r="AX22" s="162">
        <f t="shared" si="28"/>
        <v>0.26694219495559957</v>
      </c>
      <c r="AY22" s="106">
        <f t="shared" si="28"/>
        <v>0.25954339647826913</v>
      </c>
      <c r="AZ22" s="90">
        <f t="shared" si="28"/>
        <v>0.25211327746566536</v>
      </c>
      <c r="BA22" s="90">
        <f t="shared" si="28"/>
        <v>0.24679129237901409</v>
      </c>
      <c r="BB22" s="90">
        <f t="shared" si="28"/>
        <v>0.24089899608546295</v>
      </c>
      <c r="BC22" s="90">
        <f t="shared" si="28"/>
        <v>0.2348152716223629</v>
      </c>
      <c r="BD22" s="90">
        <f t="shared" si="28"/>
        <v>0.22879221686643628</v>
      </c>
      <c r="BE22" s="162">
        <f t="shared" si="28"/>
        <v>0.22301193546718914</v>
      </c>
      <c r="BF22" s="106">
        <f t="shared" si="28"/>
        <v>0.21758584944772655</v>
      </c>
      <c r="BG22" s="90">
        <f t="shared" si="28"/>
        <v>0.21255378399310099</v>
      </c>
      <c r="BH22" s="90">
        <f t="shared" si="28"/>
        <v>0.20788277250672613</v>
      </c>
      <c r="BI22" s="90">
        <f t="shared" si="28"/>
        <v>0.20370984604456588</v>
      </c>
      <c r="BJ22" s="90">
        <f t="shared" si="28"/>
        <v>0.19974714033900418</v>
      </c>
      <c r="BK22" s="90">
        <f t="shared" si="28"/>
        <v>0.19593888301225068</v>
      </c>
      <c r="BL22" s="162">
        <f t="shared" si="28"/>
        <v>0.1922670827053497</v>
      </c>
      <c r="BM22" s="106">
        <f t="shared" si="28"/>
        <v>0.18874104179897061</v>
      </c>
      <c r="BN22" s="90">
        <f t="shared" si="28"/>
        <v>0.1853858779747625</v>
      </c>
      <c r="BO22" s="90">
        <f t="shared" si="28"/>
        <v>0.1822298545390118</v>
      </c>
      <c r="BP22" s="90">
        <f t="shared" si="28"/>
        <v>0.17916153326306486</v>
      </c>
      <c r="BQ22" s="90">
        <f t="shared" si="28"/>
        <v>0.17623334179986713</v>
      </c>
      <c r="BR22" s="90">
        <f t="shared" si="28"/>
        <v>0.17346855787508569</v>
      </c>
      <c r="BS22" s="90">
        <f t="shared" si="28"/>
        <v>0.17087154338996763</v>
      </c>
      <c r="BT22" s="106">
        <f t="shared" si="28"/>
        <v>0.16843470568101271</v>
      </c>
      <c r="BU22" s="90">
        <f t="shared" si="28"/>
        <v>0.16614468464798993</v>
      </c>
      <c r="BV22" s="90">
        <f t="shared" si="28"/>
        <v>0.1639876971481318</v>
      </c>
      <c r="BW22" s="90">
        <f t="shared" ref="BW22:DS22" si="29">BV27*MIN(1,BV29*$P$9*$P$6*BW11)</f>
        <v>0.16194293791311354</v>
      </c>
      <c r="BX22" s="90">
        <f t="shared" si="29"/>
        <v>0.15998647524356707</v>
      </c>
      <c r="BY22" s="90">
        <f t="shared" si="29"/>
        <v>0.15811534856573983</v>
      </c>
      <c r="BZ22" s="90">
        <f t="shared" si="29"/>
        <v>0.15633066124061246</v>
      </c>
      <c r="CA22" s="106">
        <f t="shared" si="29"/>
        <v>0.15463408199250561</v>
      </c>
      <c r="CB22" s="90">
        <f t="shared" si="29"/>
        <v>0.15302554445834521</v>
      </c>
      <c r="CC22" s="90">
        <f t="shared" si="29"/>
        <v>0.15150215607209416</v>
      </c>
      <c r="CD22" s="90">
        <f t="shared" si="29"/>
        <v>0.15005833613990141</v>
      </c>
      <c r="CE22" s="90">
        <f t="shared" si="29"/>
        <v>0.14869371678093135</v>
      </c>
      <c r="CF22" s="90">
        <f t="shared" si="29"/>
        <v>0.14740422393748215</v>
      </c>
      <c r="CG22" s="90">
        <f t="shared" si="29"/>
        <v>0.14618431161843201</v>
      </c>
      <c r="CH22" s="106">
        <f t="shared" si="29"/>
        <v>0.14502831288629192</v>
      </c>
      <c r="CI22" s="90">
        <f t="shared" si="29"/>
        <v>0.14393113308969066</v>
      </c>
      <c r="CJ22" s="90">
        <f t="shared" si="29"/>
        <v>0.14288842774519409</v>
      </c>
      <c r="CK22" s="90">
        <f t="shared" si="29"/>
        <v>0.14189641383481144</v>
      </c>
      <c r="CL22" s="90">
        <f t="shared" si="29"/>
        <v>0.14095286416747674</v>
      </c>
      <c r="CM22" s="90">
        <f t="shared" si="29"/>
        <v>0.14005684820369005</v>
      </c>
      <c r="CN22" s="90">
        <f t="shared" si="29"/>
        <v>0.13920722102540473</v>
      </c>
      <c r="CO22" s="106">
        <f t="shared" si="29"/>
        <v>0.13840234593280018</v>
      </c>
      <c r="CP22" s="90">
        <f t="shared" si="29"/>
        <v>0.13764010981459482</v>
      </c>
      <c r="CQ22" s="90">
        <f t="shared" si="29"/>
        <v>0.13691810876267613</v>
      </c>
      <c r="CR22" s="90">
        <f t="shared" si="29"/>
        <v>0.13623389123474317</v>
      </c>
      <c r="CS22" s="90">
        <f t="shared" si="29"/>
        <v>0.13558521747864158</v>
      </c>
      <c r="CT22" s="90">
        <f t="shared" si="29"/>
        <v>0.13496983592478834</v>
      </c>
      <c r="CU22" s="90">
        <f t="shared" si="29"/>
        <v>0.13438571363741669</v>
      </c>
      <c r="CV22" s="106">
        <f t="shared" si="29"/>
        <v>0.13383109794062234</v>
      </c>
      <c r="CW22" s="90">
        <f t="shared" si="29"/>
        <v>0.13330448662253305</v>
      </c>
      <c r="CX22" s="90">
        <f t="shared" si="29"/>
        <v>0.1328045650775351</v>
      </c>
      <c r="CY22" s="90">
        <f t="shared" si="29"/>
        <v>0.13233015046871394</v>
      </c>
      <c r="CZ22" s="90">
        <f t="shared" si="29"/>
        <v>0.13188016495567026</v>
      </c>
      <c r="DA22" s="90">
        <f t="shared" si="29"/>
        <v>0.13145352092481191</v>
      </c>
      <c r="DB22" s="90">
        <f t="shared" si="29"/>
        <v>0.13104905286103596</v>
      </c>
      <c r="DC22" s="90">
        <f t="shared" si="29"/>
        <v>0.13066555473979602</v>
      </c>
      <c r="DD22" s="106">
        <f t="shared" si="29"/>
        <v>0.13030183328178599</v>
      </c>
      <c r="DE22" s="90">
        <f t="shared" si="29"/>
        <v>0.12995675450863964</v>
      </c>
      <c r="DF22" s="90">
        <f t="shared" si="29"/>
        <v>0.12962927259924942</v>
      </c>
      <c r="DG22" s="90">
        <f t="shared" si="29"/>
        <v>0.12931843961243386</v>
      </c>
      <c r="DH22" s="90">
        <f t="shared" si="29"/>
        <v>0.12902339068395777</v>
      </c>
      <c r="DI22" s="90">
        <f t="shared" si="29"/>
        <v>0.12874333747761627</v>
      </c>
      <c r="DJ22" s="90">
        <f t="shared" si="29"/>
        <v>0.12847754926901395</v>
      </c>
      <c r="DK22" s="106">
        <f t="shared" si="29"/>
        <v>0.12822533402471936</v>
      </c>
      <c r="DL22" s="90">
        <f t="shared" si="29"/>
        <v>0.12798602516663915</v>
      </c>
      <c r="DM22" s="90">
        <f t="shared" si="29"/>
        <v>0.12775897486211485</v>
      </c>
      <c r="DN22" s="90">
        <f t="shared" si="29"/>
        <v>0.12754355181909763</v>
      </c>
      <c r="DO22" s="90">
        <f t="shared" si="29"/>
        <v>0.12733914018944706</v>
      </c>
      <c r="DP22" s="90">
        <f t="shared" si="29"/>
        <v>0.1271451461766353</v>
      </c>
      <c r="DQ22" s="90">
        <f t="shared" si="29"/>
        <v>0.12696100753425593</v>
      </c>
      <c r="DR22" s="90">
        <f t="shared" si="29"/>
        <v>0.12678619892043799</v>
      </c>
      <c r="DS22" s="90">
        <f t="shared" si="29"/>
        <v>0.12662023252432561</v>
      </c>
    </row>
    <row r="23" spans="1:123" s="53" customFormat="1" ht="16.5" customHeight="1" x14ac:dyDescent="0.25">
      <c r="A23" s="53" t="s">
        <v>84</v>
      </c>
      <c r="C23" s="109">
        <f t="shared" si="19"/>
        <v>0.60821521709460225</v>
      </c>
      <c r="D23" s="109">
        <f t="shared" si="19"/>
        <v>0.72985826051352265</v>
      </c>
      <c r="E23" s="109">
        <f t="shared" si="19"/>
        <v>0.87582991261622711</v>
      </c>
      <c r="F23" s="109">
        <f t="shared" si="19"/>
        <v>1.0509958951394724</v>
      </c>
      <c r="G23" s="109">
        <f t="shared" si="19"/>
        <v>1.2611950741673668</v>
      </c>
      <c r="H23" s="109">
        <f>I23/(1+$V$5)</f>
        <v>1.51343408900084</v>
      </c>
      <c r="I23" s="82">
        <f>V4*AH7</f>
        <v>1.816120906801008</v>
      </c>
      <c r="J23" s="83">
        <f t="shared" ref="J23:BU23" si="30">I23-C24+J24</f>
        <v>1.8934844802567712</v>
      </c>
      <c r="K23" s="83">
        <f t="shared" si="30"/>
        <v>1.9763387618293335</v>
      </c>
      <c r="L23" s="83">
        <f t="shared" si="30"/>
        <v>2.0657803735286606</v>
      </c>
      <c r="M23" s="83">
        <f t="shared" si="30"/>
        <v>2.1631246195876592</v>
      </c>
      <c r="N23" s="83">
        <f t="shared" si="30"/>
        <v>2.2699489533140094</v>
      </c>
      <c r="O23" s="83">
        <f t="shared" si="30"/>
        <v>2.3881450213140769</v>
      </c>
      <c r="P23" s="105">
        <f t="shared" si="30"/>
        <v>2.5199809500694599</v>
      </c>
      <c r="Q23" s="83">
        <f t="shared" si="30"/>
        <v>2.8526672558049002</v>
      </c>
      <c r="R23" s="83">
        <f t="shared" si="30"/>
        <v>2.9724694940428922</v>
      </c>
      <c r="S23" s="83">
        <f t="shared" si="30"/>
        <v>3.0580125142979679</v>
      </c>
      <c r="T23" s="83">
        <f t="shared" si="30"/>
        <v>3.10145596084147</v>
      </c>
      <c r="U23" s="83">
        <f t="shared" si="30"/>
        <v>3.0933920932543195</v>
      </c>
      <c r="V23" s="83">
        <f t="shared" si="30"/>
        <v>3.0225324949781496</v>
      </c>
      <c r="W23" s="105">
        <f t="shared" si="30"/>
        <v>2.8753321973716752</v>
      </c>
      <c r="X23" s="83">
        <f t="shared" si="30"/>
        <v>2.5902677970459451</v>
      </c>
      <c r="Y23" s="83">
        <f t="shared" si="30"/>
        <v>2.488517407689288</v>
      </c>
      <c r="Z23" s="83">
        <f t="shared" si="30"/>
        <v>2.3998937650106185</v>
      </c>
      <c r="AA23" s="83">
        <f t="shared" si="30"/>
        <v>2.3231256107339302</v>
      </c>
      <c r="AB23" s="83">
        <f t="shared" si="30"/>
        <v>2.2566134121397687</v>
      </c>
      <c r="AC23" s="83">
        <f t="shared" si="30"/>
        <v>2.1983641905856097</v>
      </c>
      <c r="AD23" s="105">
        <f t="shared" si="30"/>
        <v>2.1459134524161025</v>
      </c>
      <c r="AE23" s="83">
        <f t="shared" si="30"/>
        <v>2.1415026298616411</v>
      </c>
      <c r="AF23" s="83">
        <f t="shared" si="30"/>
        <v>2.1163444363629074</v>
      </c>
      <c r="AG23" s="83">
        <f t="shared" si="30"/>
        <v>2.0731999861872761</v>
      </c>
      <c r="AH23" s="83">
        <f t="shared" si="30"/>
        <v>2.0160131111265405</v>
      </c>
      <c r="AI23" s="83">
        <f t="shared" si="30"/>
        <v>1.9492861367651018</v>
      </c>
      <c r="AJ23" s="161">
        <f t="shared" si="30"/>
        <v>1.8781857100065456</v>
      </c>
      <c r="AK23" s="105">
        <f t="shared" si="30"/>
        <v>1.8086697855749094</v>
      </c>
      <c r="AL23" s="83">
        <f t="shared" si="30"/>
        <v>1.7369123972090084</v>
      </c>
      <c r="AM23" s="83">
        <f t="shared" si="30"/>
        <v>1.6892688180949402</v>
      </c>
      <c r="AN23" s="83">
        <f t="shared" si="30"/>
        <v>1.6476214870023893</v>
      </c>
      <c r="AO23" s="83">
        <f t="shared" si="30"/>
        <v>1.6097514427063249</v>
      </c>
      <c r="AP23" s="83">
        <f t="shared" si="30"/>
        <v>1.5738175308624602</v>
      </c>
      <c r="AQ23" s="161">
        <f t="shared" si="30"/>
        <v>1.5384204790409728</v>
      </c>
      <c r="AR23" s="105">
        <f t="shared" si="30"/>
        <v>1.5026793336211952</v>
      </c>
      <c r="AS23" s="83">
        <f t="shared" si="30"/>
        <v>1.4770503321792356</v>
      </c>
      <c r="AT23" s="83">
        <f t="shared" si="30"/>
        <v>1.4465846425749149</v>
      </c>
      <c r="AU23" s="83">
        <f t="shared" si="30"/>
        <v>1.4146566364541964</v>
      </c>
      <c r="AV23" s="83">
        <f t="shared" si="30"/>
        <v>1.3828054330887094</v>
      </c>
      <c r="AW23" s="83">
        <f t="shared" si="30"/>
        <v>1.3521571304806372</v>
      </c>
      <c r="AX23" s="161">
        <f t="shared" si="30"/>
        <v>1.3234171075474555</v>
      </c>
      <c r="AY23" s="105">
        <f t="shared" si="30"/>
        <v>1.2968603318777077</v>
      </c>
      <c r="AZ23" s="83">
        <f t="shared" si="30"/>
        <v>1.2723192382150077</v>
      </c>
      <c r="BA23" s="83">
        <f t="shared" si="30"/>
        <v>1.2508750426139528</v>
      </c>
      <c r="BB23" s="83">
        <f t="shared" si="30"/>
        <v>1.2307128876963882</v>
      </c>
      <c r="BC23" s="83">
        <f t="shared" si="30"/>
        <v>1.2114278367611226</v>
      </c>
      <c r="BD23" s="83">
        <f t="shared" si="30"/>
        <v>1.1928509855408422</v>
      </c>
      <c r="BE23" s="161">
        <f t="shared" si="30"/>
        <v>1.1749913729688177</v>
      </c>
      <c r="BF23" s="105">
        <f t="shared" si="30"/>
        <v>1.1579724592793963</v>
      </c>
      <c r="BG23" s="83">
        <f t="shared" si="30"/>
        <v>1.1419620792642136</v>
      </c>
      <c r="BH23" s="83">
        <f t="shared" si="30"/>
        <v>1.1262414557963683</v>
      </c>
      <c r="BI23" s="83">
        <f t="shared" si="30"/>
        <v>1.1112135763937969</v>
      </c>
      <c r="BJ23" s="83">
        <f t="shared" si="30"/>
        <v>1.0970327631104348</v>
      </c>
      <c r="BK23" s="83">
        <f t="shared" si="30"/>
        <v>1.0837333935535631</v>
      </c>
      <c r="BL23" s="161">
        <f t="shared" si="30"/>
        <v>1.0712723295123423</v>
      </c>
      <c r="BM23" s="105">
        <f t="shared" si="30"/>
        <v>1.0595673667477616</v>
      </c>
      <c r="BN23" s="83">
        <f t="shared" si="30"/>
        <v>1.0485313897220032</v>
      </c>
      <c r="BO23" s="83">
        <f t="shared" si="30"/>
        <v>1.0381018257265457</v>
      </c>
      <c r="BP23" s="83">
        <f t="shared" si="30"/>
        <v>1.0281213701355929</v>
      </c>
      <c r="BQ23" s="83">
        <f t="shared" si="30"/>
        <v>1.0185643814136258</v>
      </c>
      <c r="BR23" s="83">
        <f t="shared" si="30"/>
        <v>1.0094351717895238</v>
      </c>
      <c r="BS23" s="83">
        <f t="shared" si="30"/>
        <v>1.000745892068799</v>
      </c>
      <c r="BT23" s="105">
        <f t="shared" si="30"/>
        <v>0.99250134935604639</v>
      </c>
      <c r="BU23" s="83">
        <f t="shared" si="30"/>
        <v>0.98469084106065186</v>
      </c>
      <c r="BV23" s="83">
        <f t="shared" ref="BV23:DS23" si="31">BU23-BO24+BV24</f>
        <v>0.97728714059205735</v>
      </c>
      <c r="BW23" s="83">
        <f t="shared" si="31"/>
        <v>0.97029763486828202</v>
      </c>
      <c r="BX23" s="83">
        <f t="shared" si="31"/>
        <v>0.96370106792432664</v>
      </c>
      <c r="BY23" s="83">
        <f t="shared" si="31"/>
        <v>0.95746617418612923</v>
      </c>
      <c r="BZ23" s="83">
        <f t="shared" si="31"/>
        <v>0.95156056215004581</v>
      </c>
      <c r="CA23" s="105">
        <f t="shared" si="31"/>
        <v>0.94595550175347387</v>
      </c>
      <c r="CB23" s="83">
        <f t="shared" si="31"/>
        <v>0.94062740510582865</v>
      </c>
      <c r="CC23" s="83">
        <f t="shared" si="31"/>
        <v>0.93555682273422991</v>
      </c>
      <c r="CD23" s="83">
        <f t="shared" si="31"/>
        <v>0.93073096122477117</v>
      </c>
      <c r="CE23" s="83">
        <f t="shared" si="31"/>
        <v>0.92614596826390516</v>
      </c>
      <c r="CF23" s="83">
        <f t="shared" si="31"/>
        <v>0.92179739451267939</v>
      </c>
      <c r="CG23" s="83">
        <f t="shared" si="31"/>
        <v>0.91767810824080165</v>
      </c>
      <c r="CH23" s="105">
        <f t="shared" si="31"/>
        <v>0.9137780936474672</v>
      </c>
      <c r="CI23" s="83">
        <f t="shared" si="31"/>
        <v>0.91008540025940954</v>
      </c>
      <c r="CJ23" s="83">
        <f t="shared" si="31"/>
        <v>0.90658756359893333</v>
      </c>
      <c r="CK23" s="83">
        <f t="shared" si="31"/>
        <v>0.90327286929458994</v>
      </c>
      <c r="CL23" s="83">
        <f t="shared" si="31"/>
        <v>0.90012900084670711</v>
      </c>
      <c r="CM23" s="83">
        <f t="shared" si="31"/>
        <v>0.89714490277772829</v>
      </c>
      <c r="CN23" s="83">
        <f t="shared" si="31"/>
        <v>0.89431124904273163</v>
      </c>
      <c r="CO23" s="105">
        <f t="shared" si="31"/>
        <v>0.89162028690880835</v>
      </c>
      <c r="CP23" s="83">
        <f t="shared" si="31"/>
        <v>0.88906542689171364</v>
      </c>
      <c r="CQ23" s="83">
        <f t="shared" si="31"/>
        <v>0.88664084404205246</v>
      </c>
      <c r="CR23" s="83">
        <f t="shared" si="31"/>
        <v>0.88434125195407853</v>
      </c>
      <c r="CS23" s="83">
        <f t="shared" si="31"/>
        <v>0.88216134183556094</v>
      </c>
      <c r="CT23" s="83">
        <f t="shared" si="31"/>
        <v>0.88009529178270796</v>
      </c>
      <c r="CU23" s="83">
        <f t="shared" si="31"/>
        <v>0.87813694787872487</v>
      </c>
      <c r="CV23" s="105">
        <f t="shared" si="31"/>
        <v>0.87628013145013484</v>
      </c>
      <c r="CW23" s="83">
        <f t="shared" si="31"/>
        <v>0.87451892400446041</v>
      </c>
      <c r="CX23" s="83">
        <f t="shared" si="31"/>
        <v>0.87284785238278151</v>
      </c>
      <c r="CY23" s="83">
        <f t="shared" si="31"/>
        <v>0.87126195645133109</v>
      </c>
      <c r="CZ23" s="83">
        <f t="shared" si="31"/>
        <v>0.86975674157937344</v>
      </c>
      <c r="DA23" s="83">
        <f t="shared" si="31"/>
        <v>0.86832817126693729</v>
      </c>
      <c r="DB23" s="83">
        <f t="shared" si="31"/>
        <v>0.86697255015041275</v>
      </c>
      <c r="DC23" s="83">
        <f t="shared" si="31"/>
        <v>0.8656863995127263</v>
      </c>
      <c r="DD23" s="105">
        <f t="shared" si="31"/>
        <v>0.86446636604260918</v>
      </c>
      <c r="DE23" s="83">
        <f t="shared" si="31"/>
        <v>0.86330917318134348</v>
      </c>
      <c r="DF23" s="83">
        <f t="shared" si="31"/>
        <v>0.86221160478089343</v>
      </c>
      <c r="DG23" s="83">
        <f t="shared" si="31"/>
        <v>0.86117050208230128</v>
      </c>
      <c r="DH23" s="83">
        <f t="shared" si="31"/>
        <v>0.86018280133978886</v>
      </c>
      <c r="DI23" s="83">
        <f t="shared" si="31"/>
        <v>0.85924559402990575</v>
      </c>
      <c r="DJ23" s="83">
        <f t="shared" si="31"/>
        <v>0.85835616430822925</v>
      </c>
      <c r="DK23" s="105">
        <f t="shared" si="31"/>
        <v>0.85751199801336042</v>
      </c>
      <c r="DL23" s="83">
        <f t="shared" si="31"/>
        <v>0.85671076836732452</v>
      </c>
      <c r="DM23" s="83">
        <f t="shared" si="31"/>
        <v>0.85595030796172544</v>
      </c>
      <c r="DN23" s="83">
        <f t="shared" si="31"/>
        <v>0.85522857623141624</v>
      </c>
      <c r="DO23" s="83">
        <f t="shared" si="31"/>
        <v>0.8545436328299959</v>
      </c>
      <c r="DP23" s="83">
        <f t="shared" si="31"/>
        <v>0.85389361667909902</v>
      </c>
      <c r="DQ23" s="83">
        <f t="shared" si="31"/>
        <v>0.85327673612336008</v>
      </c>
      <c r="DR23" s="83">
        <f t="shared" si="31"/>
        <v>0.85269126842166043</v>
      </c>
      <c r="DS23" s="83">
        <f t="shared" si="31"/>
        <v>0.85213556445926275</v>
      </c>
    </row>
    <row r="24" spans="1:123" s="91" customFormat="1" ht="16.5" customHeight="1" x14ac:dyDescent="0.25">
      <c r="A24" s="87" t="s">
        <v>123</v>
      </c>
      <c r="C24" s="88">
        <f t="shared" si="19"/>
        <v>0.10136920284910034</v>
      </c>
      <c r="D24" s="89">
        <f t="shared" ref="D24:H24" si="32">D23-C23</f>
        <v>0.1216430434189204</v>
      </c>
      <c r="E24" s="89">
        <f t="shared" si="32"/>
        <v>0.14597165210270446</v>
      </c>
      <c r="F24" s="89">
        <f t="shared" si="32"/>
        <v>0.17516598252324533</v>
      </c>
      <c r="G24" s="89">
        <f t="shared" si="32"/>
        <v>0.21019917902789431</v>
      </c>
      <c r="H24" s="89">
        <f t="shared" si="32"/>
        <v>0.25223901483347322</v>
      </c>
      <c r="I24" s="89">
        <f>I23-H23</f>
        <v>0.30268681780016804</v>
      </c>
      <c r="J24" s="92">
        <f t="shared" ref="J24:BU24" si="33">I28*MIN(1,I30*$P$9*$P$5*J11)</f>
        <v>0.1787327763048637</v>
      </c>
      <c r="K24" s="92">
        <f t="shared" si="33"/>
        <v>0.20449732499148282</v>
      </c>
      <c r="L24" s="92">
        <f t="shared" si="33"/>
        <v>0.23541326380203167</v>
      </c>
      <c r="M24" s="92">
        <f t="shared" si="33"/>
        <v>0.27251022858224394</v>
      </c>
      <c r="N24" s="92">
        <f t="shared" si="33"/>
        <v>0.31702351275424456</v>
      </c>
      <c r="O24" s="92">
        <f t="shared" si="33"/>
        <v>0.37043508283354099</v>
      </c>
      <c r="P24" s="107">
        <f t="shared" si="33"/>
        <v>0.43452274655555095</v>
      </c>
      <c r="Q24" s="92">
        <f t="shared" si="33"/>
        <v>0.51141908204030406</v>
      </c>
      <c r="R24" s="92">
        <f t="shared" si="33"/>
        <v>0.32429956322947506</v>
      </c>
      <c r="S24" s="92">
        <f t="shared" si="33"/>
        <v>0.32095628405710758</v>
      </c>
      <c r="T24" s="92">
        <f t="shared" si="33"/>
        <v>0.31595367512574613</v>
      </c>
      <c r="U24" s="92">
        <f t="shared" si="33"/>
        <v>0.30895964516709418</v>
      </c>
      <c r="V24" s="92">
        <f t="shared" si="33"/>
        <v>0.29957548455737093</v>
      </c>
      <c r="W24" s="107">
        <f t="shared" si="33"/>
        <v>0.28732244894907655</v>
      </c>
      <c r="X24" s="92">
        <f t="shared" si="33"/>
        <v>0.22635468171457365</v>
      </c>
      <c r="Y24" s="92">
        <f t="shared" si="33"/>
        <v>0.222549173872818</v>
      </c>
      <c r="Z24" s="92">
        <f t="shared" si="33"/>
        <v>0.23233264137843776</v>
      </c>
      <c r="AA24" s="92">
        <f t="shared" si="33"/>
        <v>0.23918552084905789</v>
      </c>
      <c r="AB24" s="92">
        <f t="shared" si="33"/>
        <v>0.24244744657293266</v>
      </c>
      <c r="AC24" s="92">
        <f t="shared" si="33"/>
        <v>0.24132626300321194</v>
      </c>
      <c r="AD24" s="107">
        <f t="shared" si="33"/>
        <v>0.23487171077956948</v>
      </c>
      <c r="AE24" s="92">
        <f t="shared" si="33"/>
        <v>0.22194385916011236</v>
      </c>
      <c r="AF24" s="92">
        <f t="shared" si="33"/>
        <v>0.19739098037408426</v>
      </c>
      <c r="AG24" s="92">
        <f t="shared" si="33"/>
        <v>0.18918819120280622</v>
      </c>
      <c r="AH24" s="92">
        <f t="shared" si="33"/>
        <v>0.18199864578832212</v>
      </c>
      <c r="AI24" s="92">
        <f t="shared" si="33"/>
        <v>0.17572047221149403</v>
      </c>
      <c r="AJ24" s="163">
        <f t="shared" si="33"/>
        <v>0.17022583624465581</v>
      </c>
      <c r="AK24" s="107">
        <f t="shared" si="33"/>
        <v>0.16535578634793335</v>
      </c>
      <c r="AL24" s="92">
        <f t="shared" si="33"/>
        <v>0.1501864707942113</v>
      </c>
      <c r="AM24" s="92">
        <f t="shared" si="33"/>
        <v>0.14974740126001618</v>
      </c>
      <c r="AN24" s="92">
        <f t="shared" si="33"/>
        <v>0.14754086011025533</v>
      </c>
      <c r="AO24" s="92">
        <f t="shared" si="33"/>
        <v>0.14412860149225751</v>
      </c>
      <c r="AP24" s="92">
        <f t="shared" si="33"/>
        <v>0.1397865603676294</v>
      </c>
      <c r="AQ24" s="163">
        <f t="shared" si="33"/>
        <v>0.1348287844231684</v>
      </c>
      <c r="AR24" s="107">
        <f t="shared" si="33"/>
        <v>0.12961464092815575</v>
      </c>
      <c r="AS24" s="92">
        <f t="shared" si="33"/>
        <v>0.12455746935225168</v>
      </c>
      <c r="AT24" s="92">
        <f t="shared" si="33"/>
        <v>0.11928171165569552</v>
      </c>
      <c r="AU24" s="92">
        <f t="shared" si="33"/>
        <v>0.11561285398953658</v>
      </c>
      <c r="AV24" s="92">
        <f t="shared" si="33"/>
        <v>0.11227739812677068</v>
      </c>
      <c r="AW24" s="92">
        <f t="shared" si="33"/>
        <v>0.10913825775955731</v>
      </c>
      <c r="AX24" s="163">
        <f t="shared" si="33"/>
        <v>0.10608876148998649</v>
      </c>
      <c r="AY24" s="107">
        <f t="shared" si="33"/>
        <v>0.10305786525840804</v>
      </c>
      <c r="AZ24" s="92">
        <f t="shared" si="33"/>
        <v>0.10001637568955182</v>
      </c>
      <c r="BA24" s="92">
        <f t="shared" si="33"/>
        <v>9.7837516054640528E-2</v>
      </c>
      <c r="BB24" s="92">
        <f t="shared" si="33"/>
        <v>9.5450699071972026E-2</v>
      </c>
      <c r="BC24" s="92">
        <f t="shared" si="33"/>
        <v>9.2992347191504968E-2</v>
      </c>
      <c r="BD24" s="92">
        <f t="shared" si="33"/>
        <v>9.0561406539276718E-2</v>
      </c>
      <c r="BE24" s="163">
        <f t="shared" si="33"/>
        <v>8.8229148917961991E-2</v>
      </c>
      <c r="BF24" s="107">
        <f t="shared" si="33"/>
        <v>8.6038951568986458E-2</v>
      </c>
      <c r="BG24" s="92">
        <f t="shared" si="33"/>
        <v>8.4005995674369102E-2</v>
      </c>
      <c r="BH24" s="92">
        <f t="shared" si="33"/>
        <v>8.2116892586795151E-2</v>
      </c>
      <c r="BI24" s="92">
        <f t="shared" si="33"/>
        <v>8.0422819669400736E-2</v>
      </c>
      <c r="BJ24" s="92">
        <f t="shared" si="33"/>
        <v>7.8811533908142939E-2</v>
      </c>
      <c r="BK24" s="92">
        <f t="shared" si="33"/>
        <v>7.7262036982405191E-2</v>
      </c>
      <c r="BL24" s="163">
        <f t="shared" si="33"/>
        <v>7.576808487674104E-2</v>
      </c>
      <c r="BM24" s="107">
        <f t="shared" si="33"/>
        <v>7.4333988804405712E-2</v>
      </c>
      <c r="BN24" s="92">
        <f t="shared" si="33"/>
        <v>7.2970018648610524E-2</v>
      </c>
      <c r="BO24" s="92">
        <f t="shared" si="33"/>
        <v>7.1687328591337585E-2</v>
      </c>
      <c r="BP24" s="92">
        <f t="shared" si="33"/>
        <v>7.0442364078447978E-2</v>
      </c>
      <c r="BQ24" s="92">
        <f t="shared" si="33"/>
        <v>6.9254545186175923E-2</v>
      </c>
      <c r="BR24" s="92">
        <f t="shared" si="33"/>
        <v>6.81328273583032E-2</v>
      </c>
      <c r="BS24" s="92">
        <f t="shared" si="33"/>
        <v>6.7078805156016316E-2</v>
      </c>
      <c r="BT24" s="107">
        <f t="shared" si="33"/>
        <v>6.6089446091652973E-2</v>
      </c>
      <c r="BU24" s="92">
        <f t="shared" si="33"/>
        <v>6.5159510353216016E-2</v>
      </c>
      <c r="BV24" s="92">
        <f t="shared" ref="BV24:DS24" si="34">BU28*MIN(1,BU30*$P$9*$P$5*BV11)</f>
        <v>6.4283628122743006E-2</v>
      </c>
      <c r="BW24" s="92">
        <f t="shared" si="34"/>
        <v>6.3452858354672653E-2</v>
      </c>
      <c r="BX24" s="92">
        <f t="shared" si="34"/>
        <v>6.2657978242220524E-2</v>
      </c>
      <c r="BY24" s="92">
        <f t="shared" si="34"/>
        <v>6.1897933620105705E-2</v>
      </c>
      <c r="BZ24" s="92">
        <f t="shared" si="34"/>
        <v>6.1173193119932877E-2</v>
      </c>
      <c r="CA24" s="107">
        <f t="shared" si="34"/>
        <v>6.0484385695081057E-2</v>
      </c>
      <c r="CB24" s="92">
        <f t="shared" si="34"/>
        <v>5.9831413705570761E-2</v>
      </c>
      <c r="CC24" s="92">
        <f t="shared" si="34"/>
        <v>5.9213045751144312E-2</v>
      </c>
      <c r="CD24" s="92">
        <f t="shared" si="34"/>
        <v>5.8626996845213879E-2</v>
      </c>
      <c r="CE24" s="92">
        <f t="shared" si="34"/>
        <v>5.8072985281354565E-2</v>
      </c>
      <c r="CF24" s="92">
        <f t="shared" si="34"/>
        <v>5.7549359868879879E-2</v>
      </c>
      <c r="CG24" s="92">
        <f t="shared" si="34"/>
        <v>5.7053906848055114E-2</v>
      </c>
      <c r="CH24" s="107">
        <f t="shared" si="34"/>
        <v>5.6584371101746606E-2</v>
      </c>
      <c r="CI24" s="92">
        <f t="shared" si="34"/>
        <v>5.6138720317513068E-2</v>
      </c>
      <c r="CJ24" s="92">
        <f t="shared" si="34"/>
        <v>5.5715209090668037E-2</v>
      </c>
      <c r="CK24" s="92">
        <f t="shared" si="34"/>
        <v>5.5312302540870439E-2</v>
      </c>
      <c r="CL24" s="92">
        <f t="shared" si="34"/>
        <v>5.4929116833471674E-2</v>
      </c>
      <c r="CM24" s="92">
        <f t="shared" si="34"/>
        <v>5.4565261799901121E-2</v>
      </c>
      <c r="CN24" s="92">
        <f t="shared" si="34"/>
        <v>5.4220253113058454E-2</v>
      </c>
      <c r="CO24" s="107">
        <f t="shared" si="34"/>
        <v>5.3893408967823395E-2</v>
      </c>
      <c r="CP24" s="92">
        <f t="shared" si="34"/>
        <v>5.3583860300418423E-2</v>
      </c>
      <c r="CQ24" s="92">
        <f t="shared" si="34"/>
        <v>5.3290626241006847E-2</v>
      </c>
      <c r="CR24" s="92">
        <f t="shared" si="34"/>
        <v>5.301271045289653E-2</v>
      </c>
      <c r="CS24" s="92">
        <f t="shared" si="34"/>
        <v>5.2749206714954047E-2</v>
      </c>
      <c r="CT24" s="92">
        <f t="shared" si="34"/>
        <v>5.2499211747048122E-2</v>
      </c>
      <c r="CU24" s="92">
        <f t="shared" si="34"/>
        <v>5.2261909209075308E-2</v>
      </c>
      <c r="CV24" s="107">
        <f t="shared" si="34"/>
        <v>5.2036592539233269E-2</v>
      </c>
      <c r="CW24" s="92">
        <f t="shared" si="34"/>
        <v>5.1822652854743911E-2</v>
      </c>
      <c r="CX24" s="92">
        <f t="shared" si="34"/>
        <v>5.1619554619327948E-2</v>
      </c>
      <c r="CY24" s="92">
        <f t="shared" si="34"/>
        <v>5.1426814521446131E-2</v>
      </c>
      <c r="CZ24" s="92">
        <f t="shared" si="34"/>
        <v>5.1243991842996391E-2</v>
      </c>
      <c r="DA24" s="92">
        <f t="shared" si="34"/>
        <v>5.1070641434611888E-2</v>
      </c>
      <c r="DB24" s="92">
        <f t="shared" si="34"/>
        <v>5.0906288092550704E-2</v>
      </c>
      <c r="DC24" s="92">
        <f t="shared" si="34"/>
        <v>5.0750441901546893E-2</v>
      </c>
      <c r="DD24" s="107">
        <f t="shared" si="34"/>
        <v>5.0602619384626797E-2</v>
      </c>
      <c r="DE24" s="92">
        <f t="shared" si="34"/>
        <v>5.0462361758062325E-2</v>
      </c>
      <c r="DF24" s="92">
        <f t="shared" si="34"/>
        <v>5.0329246120996096E-2</v>
      </c>
      <c r="DG24" s="92">
        <f t="shared" si="34"/>
        <v>5.0202889144404288E-2</v>
      </c>
      <c r="DH24" s="92">
        <f t="shared" si="34"/>
        <v>5.0082940692099495E-2</v>
      </c>
      <c r="DI24" s="92">
        <f t="shared" si="34"/>
        <v>4.996908078266761E-2</v>
      </c>
      <c r="DJ24" s="92">
        <f t="shared" si="34"/>
        <v>4.9861012179870379E-2</v>
      </c>
      <c r="DK24" s="107">
        <f t="shared" si="34"/>
        <v>4.9758453089758035E-2</v>
      </c>
      <c r="DL24" s="92">
        <f t="shared" si="34"/>
        <v>4.9661132112026399E-2</v>
      </c>
      <c r="DM24" s="92">
        <f t="shared" si="34"/>
        <v>4.956878571539703E-2</v>
      </c>
      <c r="DN24" s="92">
        <f t="shared" si="34"/>
        <v>4.9481157414095069E-2</v>
      </c>
      <c r="DO24" s="92">
        <f t="shared" si="34"/>
        <v>4.9397997290679146E-2</v>
      </c>
      <c r="DP24" s="92">
        <f t="shared" si="34"/>
        <v>4.9319064631770666E-2</v>
      </c>
      <c r="DQ24" s="92">
        <f t="shared" si="34"/>
        <v>4.9244131624131403E-2</v>
      </c>
      <c r="DR24" s="92">
        <f t="shared" si="34"/>
        <v>4.9172985388058317E-2</v>
      </c>
      <c r="DS24" s="92">
        <f t="shared" si="34"/>
        <v>4.9105428149628712E-2</v>
      </c>
    </row>
    <row r="25" spans="1:123" s="85" customFormat="1" x14ac:dyDescent="0.25">
      <c r="A25" s="85" t="s">
        <v>85</v>
      </c>
      <c r="C25" s="85">
        <f>C29+C36+C44*(1-$AA$7)</f>
        <v>9.801412272553689</v>
      </c>
      <c r="D25" s="85">
        <f t="shared" ref="D25:BO25" si="35">D29+D36+D44*(1-$AA$7)</f>
        <v>11.761694727064429</v>
      </c>
      <c r="E25" s="85">
        <f t="shared" si="35"/>
        <v>14.114033672477312</v>
      </c>
      <c r="F25" s="85">
        <f t="shared" si="35"/>
        <v>16.936840406972774</v>
      </c>
      <c r="G25" s="85">
        <f t="shared" si="35"/>
        <v>20.324208488367326</v>
      </c>
      <c r="H25" s="85">
        <f t="shared" si="35"/>
        <v>24.389050186040791</v>
      </c>
      <c r="I25" s="85">
        <f t="shared" si="35"/>
        <v>29.266860223248948</v>
      </c>
      <c r="J25" s="85">
        <f>J29+J36+J44*(1-$AA$7)</f>
        <v>33.519091293967413</v>
      </c>
      <c r="K25" s="85">
        <f t="shared" si="35"/>
        <v>38.621768578829581</v>
      </c>
      <c r="L25" s="85">
        <f t="shared" si="35"/>
        <v>44.744981320664174</v>
      </c>
      <c r="M25" s="85">
        <f t="shared" si="35"/>
        <v>52.092836610865668</v>
      </c>
      <c r="N25" s="85">
        <f t="shared" si="35"/>
        <v>60.910262959107499</v>
      </c>
      <c r="O25" s="85">
        <f t="shared" si="35"/>
        <v>71.491174576997665</v>
      </c>
      <c r="P25" s="85">
        <f t="shared" si="35"/>
        <v>84.188268518465875</v>
      </c>
      <c r="Q25" s="85">
        <f t="shared" si="35"/>
        <v>93.358552435284224</v>
      </c>
      <c r="R25" s="85">
        <f t="shared" si="35"/>
        <v>92.359189772212687</v>
      </c>
      <c r="S25" s="85">
        <f t="shared" si="35"/>
        <v>90.897206292160135</v>
      </c>
      <c r="T25" s="85">
        <f t="shared" si="35"/>
        <v>88.879961759412637</v>
      </c>
      <c r="U25" s="85">
        <f t="shared" si="35"/>
        <v>86.196239301370127</v>
      </c>
      <c r="V25" s="85">
        <f t="shared" si="35"/>
        <v>82.712509662354108</v>
      </c>
      <c r="W25" s="85">
        <f t="shared" si="35"/>
        <v>78.268439522758399</v>
      </c>
      <c r="X25" s="85">
        <f t="shared" si="35"/>
        <v>78.228589617611675</v>
      </c>
      <c r="Y25" s="85">
        <f t="shared" si="35"/>
        <v>81.208921768962369</v>
      </c>
      <c r="Z25" s="85">
        <f t="shared" si="35"/>
        <v>83.214224695801633</v>
      </c>
      <c r="AA25" s="85">
        <f t="shared" si="35"/>
        <v>84.025598828517147</v>
      </c>
      <c r="AB25" s="85">
        <f t="shared" si="35"/>
        <v>83.380413121409845</v>
      </c>
      <c r="AC25" s="85">
        <f t="shared" si="35"/>
        <v>80.963573132325706</v>
      </c>
      <c r="AD25" s="85">
        <f t="shared" si="35"/>
        <v>76.39704845695185</v>
      </c>
      <c r="AE25" s="85">
        <f t="shared" si="35"/>
        <v>68.514479347286965</v>
      </c>
      <c r="AF25" s="85">
        <f t="shared" si="35"/>
        <v>66.144445969287219</v>
      </c>
      <c r="AG25" s="85">
        <f t="shared" si="35"/>
        <v>64.021100460948318</v>
      </c>
      <c r="AH25" s="85">
        <f t="shared" si="35"/>
        <v>62.095221783401222</v>
      </c>
      <c r="AI25" s="85">
        <f t="shared" si="35"/>
        <v>60.305949564262427</v>
      </c>
      <c r="AJ25" s="85">
        <f t="shared" si="35"/>
        <v>58.578470391979252</v>
      </c>
      <c r="AK25" s="85">
        <f t="shared" si="35"/>
        <v>56.821244362200062</v>
      </c>
      <c r="AL25" s="85">
        <f t="shared" si="35"/>
        <v>56.009407324322453</v>
      </c>
      <c r="AM25" s="85">
        <f t="shared" si="35"/>
        <v>55.051294384187472</v>
      </c>
      <c r="AN25" s="85">
        <f t="shared" si="35"/>
        <v>53.705944878511886</v>
      </c>
      <c r="AO25" s="85">
        <f t="shared" si="35"/>
        <v>52.06503368829032</v>
      </c>
      <c r="AP25" s="85">
        <f t="shared" si="35"/>
        <v>50.232646293227759</v>
      </c>
      <c r="AQ25" s="85">
        <f t="shared" si="35"/>
        <v>48.327618837592858</v>
      </c>
      <c r="AR25" s="85">
        <f t="shared" si="35"/>
        <v>46.486347201520395</v>
      </c>
      <c r="AS25" s="85">
        <f t="shared" si="35"/>
        <v>44.682122686189061</v>
      </c>
      <c r="AT25" s="85">
        <f t="shared" si="35"/>
        <v>43.381021490617343</v>
      </c>
      <c r="AU25" s="85">
        <f t="shared" si="35"/>
        <v>42.163557997107382</v>
      </c>
      <c r="AV25" s="85">
        <f t="shared" si="35"/>
        <v>40.989847413139159</v>
      </c>
      <c r="AW25" s="85">
        <f t="shared" si="35"/>
        <v>39.831309092919902</v>
      </c>
      <c r="AX25" s="85">
        <f t="shared" si="35"/>
        <v>38.672623301757412</v>
      </c>
      <c r="AY25" s="85">
        <f t="shared" si="35"/>
        <v>37.514068539954124</v>
      </c>
      <c r="AZ25" s="85">
        <f t="shared" si="35"/>
        <v>36.636670164929861</v>
      </c>
      <c r="BA25" s="85">
        <f t="shared" si="35"/>
        <v>35.728242695426985</v>
      </c>
      <c r="BB25" s="85">
        <f t="shared" si="35"/>
        <v>34.803576267488722</v>
      </c>
      <c r="BC25" s="85">
        <f t="shared" si="35"/>
        <v>33.8930191801497</v>
      </c>
      <c r="BD25" s="85">
        <f t="shared" si="35"/>
        <v>33.018250519947486</v>
      </c>
      <c r="BE25" s="85">
        <f t="shared" si="35"/>
        <v>32.19233521952215</v>
      </c>
      <c r="BF25" s="85">
        <f t="shared" si="35"/>
        <v>31.41977706855533</v>
      </c>
      <c r="BG25" s="85">
        <f t="shared" si="35"/>
        <v>30.721058903416296</v>
      </c>
      <c r="BH25" s="85">
        <f t="shared" si="35"/>
        <v>30.083892702084277</v>
      </c>
      <c r="BI25" s="85">
        <f t="shared" si="35"/>
        <v>29.473219891475942</v>
      </c>
      <c r="BJ25" s="85">
        <f t="shared" si="35"/>
        <v>28.884330697700793</v>
      </c>
      <c r="BK25" s="85">
        <f t="shared" si="35"/>
        <v>28.316860429596279</v>
      </c>
      <c r="BL25" s="85">
        <f t="shared" si="35"/>
        <v>27.773352585615676</v>
      </c>
      <c r="BM25" s="85">
        <f t="shared" si="35"/>
        <v>27.257684227391316</v>
      </c>
      <c r="BN25" s="85">
        <f t="shared" si="35"/>
        <v>26.773325764444646</v>
      </c>
      <c r="BO25" s="85">
        <f t="shared" si="35"/>
        <v>26.306621780894741</v>
      </c>
      <c r="BP25" s="85">
        <f t="shared" ref="BP25:DS25" si="36">BP29+BP36+BP44*(1-$AA$7)</f>
        <v>25.861427116970983</v>
      </c>
      <c r="BQ25" s="85">
        <f t="shared" si="36"/>
        <v>25.440287324131113</v>
      </c>
      <c r="BR25" s="85">
        <f t="shared" si="36"/>
        <v>25.043601614050282</v>
      </c>
      <c r="BS25" s="85">
        <f t="shared" si="36"/>
        <v>24.670450529420872</v>
      </c>
      <c r="BT25" s="85">
        <f t="shared" si="36"/>
        <v>24.319306627958408</v>
      </c>
      <c r="BU25" s="85">
        <f t="shared" si="36"/>
        <v>23.988616498499443</v>
      </c>
      <c r="BV25" s="85">
        <f t="shared" si="36"/>
        <v>23.674269112236637</v>
      </c>
      <c r="BW25" s="85">
        <f t="shared" si="36"/>
        <v>23.373589405111282</v>
      </c>
      <c r="BX25" s="85">
        <f t="shared" si="36"/>
        <v>23.086439131647548</v>
      </c>
      <c r="BY25" s="85">
        <f t="shared" si="36"/>
        <v>22.813017836300972</v>
      </c>
      <c r="BZ25" s="85">
        <f t="shared" si="36"/>
        <v>22.55346574102218</v>
      </c>
      <c r="CA25" s="85">
        <f t="shared" si="36"/>
        <v>22.307620969810348</v>
      </c>
      <c r="CB25" s="85">
        <f t="shared" si="36"/>
        <v>22.074931843034918</v>
      </c>
      <c r="CC25" s="85">
        <f t="shared" si="36"/>
        <v>21.85438890621262</v>
      </c>
      <c r="CD25" s="85">
        <f t="shared" si="36"/>
        <v>21.645669719334286</v>
      </c>
      <c r="CE25" s="85">
        <f t="shared" si="36"/>
        <v>21.448186441526236</v>
      </c>
      <c r="CF25" s="85">
        <f t="shared" si="36"/>
        <v>21.261196255967285</v>
      </c>
      <c r="CG25" s="85">
        <f t="shared" si="36"/>
        <v>21.083945558084416</v>
      </c>
      <c r="CH25" s="85">
        <f t="shared" si="36"/>
        <v>20.915738276506289</v>
      </c>
      <c r="CI25" s="85">
        <f t="shared" si="36"/>
        <v>20.755947867257234</v>
      </c>
      <c r="CJ25" s="85">
        <f t="shared" si="36"/>
        <v>20.603993489714949</v>
      </c>
      <c r="CK25" s="85">
        <f t="shared" si="36"/>
        <v>20.459565755680476</v>
      </c>
      <c r="CL25" s="85">
        <f t="shared" si="36"/>
        <v>20.322490580891614</v>
      </c>
      <c r="CM25" s="85">
        <f t="shared" si="36"/>
        <v>20.192547927758326</v>
      </c>
      <c r="CN25" s="85">
        <f t="shared" si="36"/>
        <v>20.069449372609551</v>
      </c>
      <c r="CO25" s="85">
        <f t="shared" si="36"/>
        <v>19.952848059683078</v>
      </c>
      <c r="CP25" s="85">
        <f t="shared" si="36"/>
        <v>19.842365982845276</v>
      </c>
      <c r="CQ25" s="85">
        <f t="shared" si="36"/>
        <v>19.737624950213597</v>
      </c>
      <c r="CR25" s="85">
        <f t="shared" si="36"/>
        <v>19.638293989925355</v>
      </c>
      <c r="CS25" s="85">
        <f t="shared" si="36"/>
        <v>19.544055207367137</v>
      </c>
      <c r="CT25" s="85">
        <f t="shared" si="36"/>
        <v>19.454617928148053</v>
      </c>
      <c r="CU25" s="85">
        <f t="shared" si="36"/>
        <v>19.369723986817242</v>
      </c>
      <c r="CV25" s="85">
        <f t="shared" si="36"/>
        <v>19.289143892561121</v>
      </c>
      <c r="CW25" s="85">
        <f t="shared" si="36"/>
        <v>19.212670420875945</v>
      </c>
      <c r="CX25" s="85">
        <f t="shared" si="36"/>
        <v>19.140113802092948</v>
      </c>
      <c r="CY25" s="85">
        <f t="shared" si="36"/>
        <v>19.071301098572288</v>
      </c>
      <c r="CZ25" s="85">
        <f t="shared" si="36"/>
        <v>19.00605799109211</v>
      </c>
      <c r="DA25" s="85">
        <f t="shared" si="36"/>
        <v>18.944202054402112</v>
      </c>
      <c r="DB25" s="85">
        <f t="shared" si="36"/>
        <v>18.885548547383237</v>
      </c>
      <c r="DC25" s="85">
        <f t="shared" si="36"/>
        <v>18.829917328773423</v>
      </c>
      <c r="DD25" s="85">
        <f t="shared" si="36"/>
        <v>18.777138489134739</v>
      </c>
      <c r="DE25" s="85">
        <f t="shared" si="36"/>
        <v>18.727055655396768</v>
      </c>
      <c r="DF25" s="85">
        <f t="shared" si="36"/>
        <v>18.679527020743883</v>
      </c>
      <c r="DG25" s="85">
        <f t="shared" si="36"/>
        <v>18.634421984656875</v>
      </c>
      <c r="DH25" s="85">
        <f t="shared" si="36"/>
        <v>18.591619491539507</v>
      </c>
      <c r="DI25" s="85">
        <f t="shared" si="36"/>
        <v>18.551005888729925</v>
      </c>
      <c r="DJ25" s="85">
        <f t="shared" si="36"/>
        <v>18.512472960782436</v>
      </c>
      <c r="DK25" s="85">
        <f t="shared" si="36"/>
        <v>18.47591665887721</v>
      </c>
      <c r="DL25" s="85">
        <f t="shared" si="36"/>
        <v>18.441236515529543</v>
      </c>
      <c r="DM25" s="85">
        <f t="shared" si="36"/>
        <v>18.408335454142385</v>
      </c>
      <c r="DN25" s="85">
        <f t="shared" si="36"/>
        <v>18.377119462498165</v>
      </c>
      <c r="DO25" s="85">
        <f t="shared" si="36"/>
        <v>18.347498413169578</v>
      </c>
      <c r="DP25" s="85">
        <f t="shared" si="36"/>
        <v>18.319387142148862</v>
      </c>
      <c r="DQ25" s="85">
        <f t="shared" si="36"/>
        <v>18.292705963592216</v>
      </c>
      <c r="DR25" s="85">
        <f t="shared" si="36"/>
        <v>18.267380605303345</v>
      </c>
      <c r="DS25" s="85">
        <f t="shared" si="36"/>
        <v>18.243341712717779</v>
      </c>
    </row>
    <row r="26" spans="1:123" s="57" customFormat="1" x14ac:dyDescent="0.25">
      <c r="A26" s="57" t="s">
        <v>91</v>
      </c>
      <c r="C26" s="57">
        <f t="shared" ref="C26:AH26" si="37">$B$5*$B$8-(C19+C30+C37+C45+C53+C60+C69+C74)</f>
        <v>51624.132567711509</v>
      </c>
      <c r="D26" s="57">
        <f t="shared" si="37"/>
        <v>51616.959081253815</v>
      </c>
      <c r="E26" s="57">
        <f t="shared" si="37"/>
        <v>51608.350897504577</v>
      </c>
      <c r="F26" s="57">
        <f t="shared" si="37"/>
        <v>51598.021077005498</v>
      </c>
      <c r="G26" s="57">
        <f t="shared" si="37"/>
        <v>51585.625292406599</v>
      </c>
      <c r="H26" s="57">
        <f t="shared" si="37"/>
        <v>51570.750350887916</v>
      </c>
      <c r="I26" s="57">
        <f t="shared" si="37"/>
        <v>51552.900421065504</v>
      </c>
      <c r="J26" s="57">
        <f t="shared" si="37"/>
        <v>51540.797238803279</v>
      </c>
      <c r="K26" s="57">
        <f t="shared" si="37"/>
        <v>51537.010033889768</v>
      </c>
      <c r="L26" s="57">
        <f t="shared" si="37"/>
        <v>51532.691219195855</v>
      </c>
      <c r="M26" s="57">
        <f t="shared" si="37"/>
        <v>51527.734584527476</v>
      </c>
      <c r="N26" s="57">
        <f t="shared" si="37"/>
        <v>51522.012724451255</v>
      </c>
      <c r="O26" s="57">
        <f t="shared" si="37"/>
        <v>51515.372818919786</v>
      </c>
      <c r="P26" s="69">
        <f t="shared" si="37"/>
        <v>51507.631578487664</v>
      </c>
      <c r="Q26" s="57">
        <f t="shared" si="37"/>
        <v>51495.785971374862</v>
      </c>
      <c r="R26" s="57">
        <f t="shared" si="37"/>
        <v>51488.398726540894</v>
      </c>
      <c r="S26" s="57">
        <f t="shared" si="37"/>
        <v>51481.091607328446</v>
      </c>
      <c r="T26" s="57">
        <f t="shared" si="37"/>
        <v>51473.901175463798</v>
      </c>
      <c r="U26" s="57">
        <f t="shared" si="37"/>
        <v>51466.871299922597</v>
      </c>
      <c r="V26" s="57">
        <f t="shared" si="37"/>
        <v>51460.054621933727</v>
      </c>
      <c r="W26" s="69">
        <f t="shared" si="37"/>
        <v>51453.514314940949</v>
      </c>
      <c r="X26" s="57">
        <f t="shared" si="37"/>
        <v>51448.357552029898</v>
      </c>
      <c r="Y26" s="57">
        <f t="shared" si="37"/>
        <v>51443.203931210497</v>
      </c>
      <c r="Z26" s="57">
        <f t="shared" si="37"/>
        <v>51437.854505015654</v>
      </c>
      <c r="AA26" s="57">
        <f t="shared" si="37"/>
        <v>51432.373554720791</v>
      </c>
      <c r="AB26" s="57">
        <f t="shared" si="37"/>
        <v>51426.839752542182</v>
      </c>
      <c r="AC26" s="57">
        <f t="shared" si="37"/>
        <v>51421.349032174738</v>
      </c>
      <c r="AD26" s="69">
        <f t="shared" si="37"/>
        <v>51416.018033442328</v>
      </c>
      <c r="AE26" s="57">
        <f t="shared" si="37"/>
        <v>51410.988236342062</v>
      </c>
      <c r="AF26" s="57">
        <f t="shared" si="37"/>
        <v>51406.477849822142</v>
      </c>
      <c r="AG26" s="57">
        <f t="shared" si="37"/>
        <v>51402.123867326489</v>
      </c>
      <c r="AH26" s="57">
        <f t="shared" si="37"/>
        <v>51397.910011762076</v>
      </c>
      <c r="AI26" s="57">
        <f t="shared" ref="AI26:BM26" si="38">$B$5*$B$8-(AI19+AI30+AI37+AI45+AI53+AI60+AI69+AI74)</f>
        <v>51393.823252185917</v>
      </c>
      <c r="AJ26" s="165">
        <f t="shared" si="38"/>
        <v>51389.854568065661</v>
      </c>
      <c r="AK26" s="69">
        <f t="shared" si="38"/>
        <v>51385.999865592516</v>
      </c>
      <c r="AL26" s="57">
        <f t="shared" si="38"/>
        <v>51382.510328853423</v>
      </c>
      <c r="AM26" s="57">
        <f t="shared" si="38"/>
        <v>51379.070882668857</v>
      </c>
      <c r="AN26" s="57">
        <f t="shared" si="38"/>
        <v>51375.690498925906</v>
      </c>
      <c r="AO26" s="57">
        <f t="shared" si="38"/>
        <v>51372.392942338112</v>
      </c>
      <c r="AP26" s="57">
        <f t="shared" si="38"/>
        <v>51369.196343238342</v>
      </c>
      <c r="AQ26" s="165">
        <f t="shared" si="38"/>
        <v>51366.112437803138</v>
      </c>
      <c r="AR26" s="69">
        <f t="shared" si="38"/>
        <v>51363.145664797034</v>
      </c>
      <c r="AS26" s="57">
        <f t="shared" si="38"/>
        <v>51360.292090013769</v>
      </c>
      <c r="AT26" s="57">
        <f t="shared" si="38"/>
        <v>51357.54942033704</v>
      </c>
      <c r="AU26" s="57">
        <f t="shared" si="38"/>
        <v>51354.886756805325</v>
      </c>
      <c r="AV26" s="57">
        <f t="shared" si="38"/>
        <v>51352.298953572048</v>
      </c>
      <c r="AW26" s="57">
        <f t="shared" si="38"/>
        <v>51349.783314010521</v>
      </c>
      <c r="AX26" s="165">
        <f t="shared" si="38"/>
        <v>51347.33889631636</v>
      </c>
      <c r="AY26" s="69">
        <f t="shared" si="38"/>
        <v>51344.965699281252</v>
      </c>
      <c r="AZ26" s="57">
        <f t="shared" si="38"/>
        <v>51342.663704901766</v>
      </c>
      <c r="BA26" s="57">
        <f t="shared" si="38"/>
        <v>51340.41565154709</v>
      </c>
      <c r="BB26" s="57">
        <f t="shared" si="38"/>
        <v>51338.223435969194</v>
      </c>
      <c r="BC26" s="57">
        <f t="shared" si="38"/>
        <v>51336.088047311518</v>
      </c>
      <c r="BD26" s="57">
        <f t="shared" si="38"/>
        <v>51334.008612779224</v>
      </c>
      <c r="BE26" s="165">
        <f t="shared" si="38"/>
        <v>51331.982929884784</v>
      </c>
      <c r="BF26" s="69">
        <f t="shared" si="38"/>
        <v>51330.007995160486</v>
      </c>
      <c r="BG26" s="57">
        <f t="shared" si="38"/>
        <v>51328.080529477593</v>
      </c>
      <c r="BH26" s="57">
        <f t="shared" si="38"/>
        <v>51326.195997860959</v>
      </c>
      <c r="BI26" s="57">
        <f t="shared" si="38"/>
        <v>51324.350619888108</v>
      </c>
      <c r="BJ26" s="57">
        <f t="shared" si="38"/>
        <v>51322.542766236671</v>
      </c>
      <c r="BK26" s="57">
        <f t="shared" si="38"/>
        <v>51320.771096783559</v>
      </c>
      <c r="BL26" s="165">
        <f t="shared" si="38"/>
        <v>51319.0342940396</v>
      </c>
      <c r="BM26" s="69">
        <f t="shared" si="38"/>
        <v>51317.330884769937</v>
      </c>
      <c r="BN26" s="57">
        <f t="shared" ref="BN26:DS26" si="39">$B$5*$B$8-(BN19+BN30+BN37+BN45+BN53+BN60+BN69+BN74)</f>
        <v>51315.659158222821</v>
      </c>
      <c r="BO26" s="57">
        <f t="shared" si="39"/>
        <v>51314.017191098101</v>
      </c>
      <c r="BP26" s="57">
        <f t="shared" si="39"/>
        <v>51312.403897837787</v>
      </c>
      <c r="BQ26" s="57">
        <f t="shared" si="39"/>
        <v>51310.817956674699</v>
      </c>
      <c r="BR26" s="57">
        <f t="shared" si="39"/>
        <v>51309.257889951994</v>
      </c>
      <c r="BS26" s="57">
        <f t="shared" si="39"/>
        <v>51307.722195755123</v>
      </c>
      <c r="BT26" s="69">
        <f t="shared" si="39"/>
        <v>51306.209428767601</v>
      </c>
      <c r="BU26" s="57">
        <f t="shared" si="39"/>
        <v>51304.718237535606</v>
      </c>
      <c r="BV26" s="57">
        <f t="shared" si="39"/>
        <v>51303.247366040297</v>
      </c>
      <c r="BW26" s="57">
        <f t="shared" si="39"/>
        <v>51301.795810495438</v>
      </c>
      <c r="BX26" s="57">
        <f t="shared" si="39"/>
        <v>51300.362731265195</v>
      </c>
      <c r="BY26" s="57">
        <f t="shared" si="39"/>
        <v>51298.947297304709</v>
      </c>
      <c r="BZ26" s="57">
        <f t="shared" si="39"/>
        <v>51297.548665446564</v>
      </c>
      <c r="CA26" s="69">
        <f t="shared" si="39"/>
        <v>51296.165984036445</v>
      </c>
      <c r="CB26" s="57">
        <f t="shared" si="39"/>
        <v>51294.798411451789</v>
      </c>
      <c r="CC26" s="57">
        <f t="shared" si="39"/>
        <v>51293.445139994161</v>
      </c>
      <c r="CD26" s="57">
        <f t="shared" si="39"/>
        <v>51292.105423944813</v>
      </c>
      <c r="CE26" s="57">
        <f t="shared" si="39"/>
        <v>51290.778537440237</v>
      </c>
      <c r="CF26" s="57">
        <f t="shared" si="39"/>
        <v>51289.463790736358</v>
      </c>
      <c r="CG26" s="57">
        <f t="shared" si="39"/>
        <v>51288.160539701712</v>
      </c>
      <c r="CH26" s="69">
        <f t="shared" si="39"/>
        <v>51286.868186471344</v>
      </c>
      <c r="CI26" s="57">
        <f t="shared" si="39"/>
        <v>51285.586175913086</v>
      </c>
      <c r="CJ26" s="57">
        <f t="shared" si="39"/>
        <v>51284.313991359493</v>
      </c>
      <c r="CK26" s="57">
        <f t="shared" si="39"/>
        <v>51283.051151800748</v>
      </c>
      <c r="CL26" s="57">
        <f t="shared" si="39"/>
        <v>51281.79719524215</v>
      </c>
      <c r="CM26" s="57">
        <f t="shared" si="39"/>
        <v>51280.551670408415</v>
      </c>
      <c r="CN26" s="57">
        <f t="shared" si="39"/>
        <v>51279.314139557908</v>
      </c>
      <c r="CO26" s="69">
        <f t="shared" si="39"/>
        <v>51278.084182671315</v>
      </c>
      <c r="CP26" s="57">
        <f t="shared" si="39"/>
        <v>51276.861401029804</v>
      </c>
      <c r="CQ26" s="57">
        <f t="shared" si="39"/>
        <v>51275.645419120825</v>
      </c>
      <c r="CR26" s="57">
        <f t="shared" si="39"/>
        <v>51274.435884646191</v>
      </c>
      <c r="CS26" s="57">
        <f t="shared" si="39"/>
        <v>51273.232465625282</v>
      </c>
      <c r="CT26" s="57">
        <f t="shared" si="39"/>
        <v>51272.034849590833</v>
      </c>
      <c r="CU26" s="57">
        <f t="shared" si="39"/>
        <v>51270.842741918357</v>
      </c>
      <c r="CV26" s="69">
        <f t="shared" si="39"/>
        <v>51269.655863831729</v>
      </c>
      <c r="CW26" s="57">
        <f t="shared" si="39"/>
        <v>51268.473950644053</v>
      </c>
      <c r="CX26" s="57">
        <f t="shared" si="39"/>
        <v>51267.296750391448</v>
      </c>
      <c r="CY26" s="57">
        <f t="shared" si="39"/>
        <v>51266.124022761884</v>
      </c>
      <c r="CZ26" s="57">
        <f t="shared" si="39"/>
        <v>51264.955538062313</v>
      </c>
      <c r="DA26" s="57">
        <f t="shared" si="39"/>
        <v>51263.791077301939</v>
      </c>
      <c r="DB26" s="57">
        <f t="shared" si="39"/>
        <v>51262.630432687401</v>
      </c>
      <c r="DC26" s="57">
        <f t="shared" si="39"/>
        <v>51261.473407763267</v>
      </c>
      <c r="DD26" s="69">
        <f t="shared" si="39"/>
        <v>51260.319817128766</v>
      </c>
      <c r="DE26" s="57">
        <f t="shared" si="39"/>
        <v>51259.169485809594</v>
      </c>
      <c r="DF26" s="57">
        <f t="shared" si="39"/>
        <v>51258.022248427384</v>
      </c>
      <c r="DG26" s="57">
        <f t="shared" si="39"/>
        <v>51256.877948306181</v>
      </c>
      <c r="DH26" s="57">
        <f t="shared" si="39"/>
        <v>51255.736436784915</v>
      </c>
      <c r="DI26" s="57">
        <f t="shared" si="39"/>
        <v>51254.597572631719</v>
      </c>
      <c r="DJ26" s="57">
        <f t="shared" si="39"/>
        <v>51253.461221589569</v>
      </c>
      <c r="DK26" s="69">
        <f t="shared" si="39"/>
        <v>51252.327256042357</v>
      </c>
      <c r="DL26" s="57">
        <f t="shared" si="39"/>
        <v>51251.195554758924</v>
      </c>
      <c r="DM26" s="57">
        <f t="shared" si="39"/>
        <v>51250.066002672887</v>
      </c>
      <c r="DN26" s="57">
        <f t="shared" si="39"/>
        <v>51248.938490674249</v>
      </c>
      <c r="DO26" s="57">
        <f t="shared" si="39"/>
        <v>51247.812915420989</v>
      </c>
      <c r="DP26" s="57">
        <f t="shared" si="39"/>
        <v>51246.689179100475</v>
      </c>
      <c r="DQ26" s="57">
        <f t="shared" si="39"/>
        <v>51245.567189124806</v>
      </c>
      <c r="DR26" s="57">
        <f t="shared" si="39"/>
        <v>51244.446857794712</v>
      </c>
      <c r="DS26" s="57">
        <f t="shared" si="39"/>
        <v>51243.32810196744</v>
      </c>
    </row>
    <row r="27" spans="1:123" s="57" customFormat="1" x14ac:dyDescent="0.25">
      <c r="A27" s="57" t="s">
        <v>119</v>
      </c>
      <c r="C27" s="57">
        <f t="shared" ref="C27:AH27" si="40">$B$5*$B$7-(C21+C32+C39+C47+C55+C62+C70+C75)</f>
        <v>24591.289703916365</v>
      </c>
      <c r="D27" s="57">
        <f t="shared" si="40"/>
        <v>24589.54764469964</v>
      </c>
      <c r="E27" s="57">
        <f t="shared" si="40"/>
        <v>24587.457173639566</v>
      </c>
      <c r="F27" s="57">
        <f t="shared" si="40"/>
        <v>24584.948608367482</v>
      </c>
      <c r="G27" s="57">
        <f t="shared" si="40"/>
        <v>24581.938330040979</v>
      </c>
      <c r="H27" s="57">
        <f t="shared" si="40"/>
        <v>24578.325996049174</v>
      </c>
      <c r="I27" s="57">
        <f t="shared" si="40"/>
        <v>24573.991195259008</v>
      </c>
      <c r="J27" s="57">
        <f t="shared" si="40"/>
        <v>24572.669010352471</v>
      </c>
      <c r="K27" s="57">
        <f t="shared" si="40"/>
        <v>24572.339496020137</v>
      </c>
      <c r="L27" s="57">
        <f t="shared" si="40"/>
        <v>24571.97101237722</v>
      </c>
      <c r="M27" s="57">
        <f t="shared" si="40"/>
        <v>24571.555767710113</v>
      </c>
      <c r="N27" s="57">
        <f t="shared" si="40"/>
        <v>24571.084412840941</v>
      </c>
      <c r="O27" s="57">
        <f t="shared" si="40"/>
        <v>24570.545729994839</v>
      </c>
      <c r="P27" s="69">
        <f t="shared" si="40"/>
        <v>24569.926259593809</v>
      </c>
      <c r="Q27" s="57">
        <f t="shared" si="40"/>
        <v>24568.545697379297</v>
      </c>
      <c r="R27" s="57">
        <f t="shared" si="40"/>
        <v>24567.685959550337</v>
      </c>
      <c r="S27" s="57">
        <f t="shared" si="40"/>
        <v>24566.839683030466</v>
      </c>
      <c r="T27" s="57">
        <f t="shared" si="40"/>
        <v>24566.012032199851</v>
      </c>
      <c r="U27" s="57">
        <f t="shared" si="40"/>
        <v>24565.20920498225</v>
      </c>
      <c r="V27" s="57">
        <f t="shared" si="40"/>
        <v>24564.438640013457</v>
      </c>
      <c r="W27" s="69">
        <f t="shared" si="40"/>
        <v>24563.709265452995</v>
      </c>
      <c r="X27" s="57">
        <f t="shared" si="40"/>
        <v>24563.144709126391</v>
      </c>
      <c r="Y27" s="57">
        <f t="shared" si="40"/>
        <v>24562.58668130689</v>
      </c>
      <c r="Z27" s="57">
        <f t="shared" si="40"/>
        <v>24562.004325807869</v>
      </c>
      <c r="AA27" s="57">
        <f t="shared" si="40"/>
        <v>24561.404951498353</v>
      </c>
      <c r="AB27" s="57">
        <f t="shared" si="40"/>
        <v>24560.797515779825</v>
      </c>
      <c r="AC27" s="57">
        <f t="shared" si="40"/>
        <v>24560.192953749076</v>
      </c>
      <c r="AD27" s="69">
        <f t="shared" si="40"/>
        <v>24559.604573091328</v>
      </c>
      <c r="AE27" s="57">
        <f t="shared" si="40"/>
        <v>24559.048527821134</v>
      </c>
      <c r="AF27" s="57">
        <f t="shared" si="40"/>
        <v>24558.553738595161</v>
      </c>
      <c r="AG27" s="57">
        <f t="shared" si="40"/>
        <v>24558.079691388957</v>
      </c>
      <c r="AH27" s="57">
        <f t="shared" si="40"/>
        <v>24557.623815452411</v>
      </c>
      <c r="AI27" s="57">
        <f t="shared" ref="AI27:BM27" si="41">$B$5*$B$7-(AI21+AI32+AI39+AI47+AI55+AI62+AI70+AI75)</f>
        <v>24557.183785044399</v>
      </c>
      <c r="AJ27" s="165">
        <f t="shared" si="41"/>
        <v>24556.757582494771</v>
      </c>
      <c r="AK27" s="69">
        <f t="shared" si="41"/>
        <v>24556.343573784816</v>
      </c>
      <c r="AL27" s="57">
        <f t="shared" si="41"/>
        <v>24555.96746410683</v>
      </c>
      <c r="AM27" s="57">
        <f t="shared" si="41"/>
        <v>24555.592386523564</v>
      </c>
      <c r="AN27" s="57">
        <f t="shared" si="41"/>
        <v>24555.222682450487</v>
      </c>
      <c r="AO27" s="57">
        <f t="shared" si="41"/>
        <v>24554.861398288598</v>
      </c>
      <c r="AP27" s="57">
        <f t="shared" si="41"/>
        <v>24554.510887829907</v>
      </c>
      <c r="AQ27" s="165">
        <f t="shared" si="41"/>
        <v>24554.172716160745</v>
      </c>
      <c r="AR27" s="69">
        <f t="shared" si="41"/>
        <v>24553.847545389868</v>
      </c>
      <c r="AS27" s="57">
        <f t="shared" si="41"/>
        <v>24553.534998558192</v>
      </c>
      <c r="AT27" s="57">
        <f t="shared" si="41"/>
        <v>24553.235601684602</v>
      </c>
      <c r="AU27" s="57">
        <f t="shared" si="41"/>
        <v>24552.945292632274</v>
      </c>
      <c r="AV27" s="57">
        <f t="shared" si="41"/>
        <v>24552.663200252864</v>
      </c>
      <c r="AW27" s="57">
        <f t="shared" si="41"/>
        <v>24552.388804673352</v>
      </c>
      <c r="AX27" s="165">
        <f t="shared" si="41"/>
        <v>24552.121862478398</v>
      </c>
      <c r="AY27" s="69">
        <f t="shared" si="41"/>
        <v>24551.86231908192</v>
      </c>
      <c r="AZ27" s="57">
        <f t="shared" si="41"/>
        <v>24551.610205804453</v>
      </c>
      <c r="BA27" s="57">
        <f t="shared" si="41"/>
        <v>24551.363414512074</v>
      </c>
      <c r="BB27" s="57">
        <f t="shared" si="41"/>
        <v>24551.122515515988</v>
      </c>
      <c r="BC27" s="57">
        <f t="shared" si="41"/>
        <v>24550.887700244366</v>
      </c>
      <c r="BD27" s="57">
        <f t="shared" si="41"/>
        <v>24550.658908027501</v>
      </c>
      <c r="BE27" s="165">
        <f t="shared" si="41"/>
        <v>24550.435896092033</v>
      </c>
      <c r="BF27" s="69">
        <f t="shared" si="41"/>
        <v>24550.218310242584</v>
      </c>
      <c r="BG27" s="57">
        <f t="shared" si="41"/>
        <v>24550.005756458591</v>
      </c>
      <c r="BH27" s="57">
        <f t="shared" si="41"/>
        <v>24549.797873686086</v>
      </c>
      <c r="BI27" s="57">
        <f t="shared" si="41"/>
        <v>24549.59416384004</v>
      </c>
      <c r="BJ27" s="57">
        <f t="shared" si="41"/>
        <v>24549.394416699703</v>
      </c>
      <c r="BK27" s="57">
        <f t="shared" si="41"/>
        <v>24549.198477816692</v>
      </c>
      <c r="BL27" s="165">
        <f t="shared" si="41"/>
        <v>24549.006210733984</v>
      </c>
      <c r="BM27" s="69">
        <f t="shared" si="41"/>
        <v>24548.817469692185</v>
      </c>
      <c r="BN27" s="57">
        <f t="shared" ref="BN27:DS27" si="42">$B$5*$B$7-(BN21+BN32+BN39+BN47+BN55+BN62+BN70+BN75)</f>
        <v>24548.632083814209</v>
      </c>
      <c r="BO27" s="57">
        <f t="shared" si="42"/>
        <v>24548.449853959672</v>
      </c>
      <c r="BP27" s="57">
        <f t="shared" si="42"/>
        <v>24548.270692426409</v>
      </c>
      <c r="BQ27" s="57">
        <f t="shared" si="42"/>
        <v>24548.094459084608</v>
      </c>
      <c r="BR27" s="57">
        <f t="shared" si="42"/>
        <v>24547.920990526734</v>
      </c>
      <c r="BS27" s="57">
        <f t="shared" si="42"/>
        <v>24547.750118983346</v>
      </c>
      <c r="BT27" s="69">
        <f t="shared" si="42"/>
        <v>24547.581684277662</v>
      </c>
      <c r="BU27" s="57">
        <f t="shared" si="42"/>
        <v>24547.415539593014</v>
      </c>
      <c r="BV27" s="57">
        <f t="shared" si="42"/>
        <v>24547.251551895868</v>
      </c>
      <c r="BW27" s="57">
        <f t="shared" si="42"/>
        <v>24547.089608957955</v>
      </c>
      <c r="BX27" s="57">
        <f t="shared" si="42"/>
        <v>24546.929622482709</v>
      </c>
      <c r="BY27" s="57">
        <f t="shared" si="42"/>
        <v>24546.771507134144</v>
      </c>
      <c r="BZ27" s="57">
        <f t="shared" si="42"/>
        <v>24546.615176472904</v>
      </c>
      <c r="CA27" s="69">
        <f t="shared" si="42"/>
        <v>24546.460542390912</v>
      </c>
      <c r="CB27" s="57">
        <f t="shared" si="42"/>
        <v>24546.307516846453</v>
      </c>
      <c r="CC27" s="57">
        <f t="shared" si="42"/>
        <v>24546.156014690379</v>
      </c>
      <c r="CD27" s="57">
        <f t="shared" si="42"/>
        <v>24546.005956354242</v>
      </c>
      <c r="CE27" s="57">
        <f t="shared" si="42"/>
        <v>24545.857262637459</v>
      </c>
      <c r="CF27" s="57">
        <f t="shared" si="42"/>
        <v>24545.709858413524</v>
      </c>
      <c r="CG27" s="57">
        <f t="shared" si="42"/>
        <v>24545.563674101904</v>
      </c>
      <c r="CH27" s="69">
        <f t="shared" si="42"/>
        <v>24545.418645789017</v>
      </c>
      <c r="CI27" s="57">
        <f t="shared" si="42"/>
        <v>24545.274714655927</v>
      </c>
      <c r="CJ27" s="57">
        <f t="shared" si="42"/>
        <v>24545.131826228182</v>
      </c>
      <c r="CK27" s="57">
        <f t="shared" si="42"/>
        <v>24544.989929814346</v>
      </c>
      <c r="CL27" s="57">
        <f t="shared" si="42"/>
        <v>24544.848976950179</v>
      </c>
      <c r="CM27" s="57">
        <f t="shared" si="42"/>
        <v>24544.708920101977</v>
      </c>
      <c r="CN27" s="57">
        <f t="shared" si="42"/>
        <v>24544.569712880952</v>
      </c>
      <c r="CO27" s="69">
        <f t="shared" si="42"/>
        <v>24544.431310535019</v>
      </c>
      <c r="CP27" s="57">
        <f t="shared" si="42"/>
        <v>24544.293670425202</v>
      </c>
      <c r="CQ27" s="57">
        <f t="shared" si="42"/>
        <v>24544.156752316441</v>
      </c>
      <c r="CR27" s="57">
        <f t="shared" si="42"/>
        <v>24544.020518425208</v>
      </c>
      <c r="CS27" s="57">
        <f t="shared" si="42"/>
        <v>24543.88493320773</v>
      </c>
      <c r="CT27" s="57">
        <f t="shared" si="42"/>
        <v>24543.749963371803</v>
      </c>
      <c r="CU27" s="57">
        <f t="shared" si="42"/>
        <v>24543.615577658165</v>
      </c>
      <c r="CV27" s="69">
        <f t="shared" si="42"/>
        <v>24543.481746560225</v>
      </c>
      <c r="CW27" s="57">
        <f t="shared" si="42"/>
        <v>24543.348442073602</v>
      </c>
      <c r="CX27" s="57">
        <f t="shared" si="42"/>
        <v>24543.215637508525</v>
      </c>
      <c r="CY27" s="57">
        <f t="shared" si="42"/>
        <v>24543.083307358058</v>
      </c>
      <c r="CZ27" s="57">
        <f t="shared" si="42"/>
        <v>24542.9514271931</v>
      </c>
      <c r="DA27" s="57">
        <f t="shared" si="42"/>
        <v>24542.819973672176</v>
      </c>
      <c r="DB27" s="57">
        <f t="shared" si="42"/>
        <v>24542.688924619313</v>
      </c>
      <c r="DC27" s="57">
        <f t="shared" si="42"/>
        <v>24542.558259064575</v>
      </c>
      <c r="DD27" s="69">
        <f t="shared" si="42"/>
        <v>24542.427957231292</v>
      </c>
      <c r="DE27" s="57">
        <f t="shared" si="42"/>
        <v>24542.298000476785</v>
      </c>
      <c r="DF27" s="57">
        <f t="shared" si="42"/>
        <v>24542.168371204185</v>
      </c>
      <c r="DG27" s="57">
        <f t="shared" si="42"/>
        <v>24542.039052764572</v>
      </c>
      <c r="DH27" s="57">
        <f t="shared" si="42"/>
        <v>24541.910029373888</v>
      </c>
      <c r="DI27" s="57">
        <f t="shared" si="42"/>
        <v>24541.78128603641</v>
      </c>
      <c r="DJ27" s="57">
        <f t="shared" si="42"/>
        <v>24541.652808487142</v>
      </c>
      <c r="DK27" s="69">
        <f t="shared" si="42"/>
        <v>24541.524583153117</v>
      </c>
      <c r="DL27" s="57">
        <f t="shared" si="42"/>
        <v>24541.39659712795</v>
      </c>
      <c r="DM27" s="57">
        <f t="shared" si="42"/>
        <v>24541.26883815309</v>
      </c>
      <c r="DN27" s="57">
        <f t="shared" si="42"/>
        <v>24541.141294601272</v>
      </c>
      <c r="DO27" s="57">
        <f t="shared" si="42"/>
        <v>24541.01395546108</v>
      </c>
      <c r="DP27" s="57">
        <f t="shared" si="42"/>
        <v>24540.886810314903</v>
      </c>
      <c r="DQ27" s="57">
        <f t="shared" si="42"/>
        <v>24540.759849307371</v>
      </c>
      <c r="DR27" s="57">
        <f t="shared" si="42"/>
        <v>24540.633063108449</v>
      </c>
      <c r="DS27" s="57">
        <f t="shared" si="42"/>
        <v>24540.506442875925</v>
      </c>
    </row>
    <row r="28" spans="1:123" s="57" customFormat="1" x14ac:dyDescent="0.25">
      <c r="A28" s="57" t="s">
        <v>120</v>
      </c>
      <c r="C28" s="57">
        <f t="shared" ref="C28:AH28" si="43">$B$5*$B$6-(C23+C34+C41+C49+C57+C64+C71+C76)</f>
        <v>5739.1131284931698</v>
      </c>
      <c r="D28" s="57">
        <f t="shared" si="43"/>
        <v>5738.9357541918034</v>
      </c>
      <c r="E28" s="57">
        <f t="shared" si="43"/>
        <v>5738.7229050301648</v>
      </c>
      <c r="F28" s="57">
        <f t="shared" si="43"/>
        <v>5738.4674860361974</v>
      </c>
      <c r="G28" s="57">
        <f t="shared" si="43"/>
        <v>5738.160983243436</v>
      </c>
      <c r="H28" s="57">
        <f t="shared" si="43"/>
        <v>5737.7931798921236</v>
      </c>
      <c r="I28" s="57">
        <f t="shared" si="43"/>
        <v>5737.3518158705483</v>
      </c>
      <c r="J28" s="57">
        <f t="shared" si="43"/>
        <v>5737.1891230727197</v>
      </c>
      <c r="K28" s="57">
        <f t="shared" si="43"/>
        <v>5737.0038737219002</v>
      </c>
      <c r="L28" s="57">
        <f t="shared" si="43"/>
        <v>5736.7915580271047</v>
      </c>
      <c r="M28" s="57">
        <f t="shared" si="43"/>
        <v>5736.5467648813301</v>
      </c>
      <c r="N28" s="57">
        <f t="shared" si="43"/>
        <v>5736.2630018679447</v>
      </c>
      <c r="O28" s="57">
        <f t="shared" si="43"/>
        <v>5735.9324793843543</v>
      </c>
      <c r="P28" s="69">
        <f t="shared" si="43"/>
        <v>5735.5458517568904</v>
      </c>
      <c r="Q28" s="57">
        <f t="shared" si="43"/>
        <v>5735.0335839663267</v>
      </c>
      <c r="R28" s="57">
        <f t="shared" si="43"/>
        <v>5734.7082659528696</v>
      </c>
      <c r="S28" s="57">
        <f t="shared" si="43"/>
        <v>5734.3860875285391</v>
      </c>
      <c r="T28" s="57">
        <f t="shared" si="43"/>
        <v>5734.0686672850852</v>
      </c>
      <c r="U28" s="57">
        <f t="shared" si="43"/>
        <v>5733.7579477579238</v>
      </c>
      <c r="V28" s="57">
        <f t="shared" si="43"/>
        <v>5733.4562604149742</v>
      </c>
      <c r="W28" s="69">
        <f t="shared" si="43"/>
        <v>5733.1664037359533</v>
      </c>
      <c r="X28" s="57">
        <f t="shared" si="43"/>
        <v>5732.9370079781538</v>
      </c>
      <c r="Y28" s="57">
        <f t="shared" si="43"/>
        <v>5732.7108095129779</v>
      </c>
      <c r="Z28" s="57">
        <f t="shared" si="43"/>
        <v>5732.4740977220363</v>
      </c>
      <c r="AA28" s="57">
        <f t="shared" si="43"/>
        <v>5732.2296572217119</v>
      </c>
      <c r="AB28" s="57">
        <f t="shared" si="43"/>
        <v>5731.9809037997684</v>
      </c>
      <c r="AC28" s="57">
        <f t="shared" si="43"/>
        <v>5731.7320103663196</v>
      </c>
      <c r="AD28" s="69">
        <f t="shared" si="43"/>
        <v>5731.4880580510062</v>
      </c>
      <c r="AE28" s="57">
        <f t="shared" si="43"/>
        <v>5731.2607522085573</v>
      </c>
      <c r="AF28" s="57">
        <f t="shared" si="43"/>
        <v>5731.0572263084332</v>
      </c>
      <c r="AG28" s="57">
        <f t="shared" si="43"/>
        <v>5730.8609757193162</v>
      </c>
      <c r="AH28" s="57">
        <f t="shared" si="43"/>
        <v>5730.6708017666706</v>
      </c>
      <c r="AI28" s="57">
        <f t="shared" ref="AI28:BM28" si="44">$B$5*$B$6-(AI23+AI34+AI41+AI49+AI57+AI64+AI71+AI76)</f>
        <v>5730.4855705890759</v>
      </c>
      <c r="AJ28" s="165">
        <f t="shared" si="44"/>
        <v>5730.3042317003465</v>
      </c>
      <c r="AK28" s="69">
        <f t="shared" si="44"/>
        <v>5730.1258402316025</v>
      </c>
      <c r="AL28" s="57">
        <f t="shared" si="44"/>
        <v>5729.9603111883471</v>
      </c>
      <c r="AM28" s="57">
        <f t="shared" si="44"/>
        <v>5729.8008348001895</v>
      </c>
      <c r="AN28" s="57">
        <f t="shared" si="44"/>
        <v>5729.6436652515576</v>
      </c>
      <c r="AO28" s="57">
        <f t="shared" si="44"/>
        <v>5729.4900580398116</v>
      </c>
      <c r="AP28" s="57">
        <f t="shared" si="44"/>
        <v>5729.3410026900892</v>
      </c>
      <c r="AQ28" s="165">
        <f t="shared" si="44"/>
        <v>5729.1971866411295</v>
      </c>
      <c r="AR28" s="69">
        <f t="shared" si="44"/>
        <v>5729.0589523267327</v>
      </c>
      <c r="AS28" s="57">
        <f t="shared" si="44"/>
        <v>5728.9276042169286</v>
      </c>
      <c r="AT28" s="57">
        <f t="shared" si="44"/>
        <v>5728.7978723010319</v>
      </c>
      <c r="AU28" s="57">
        <f t="shared" si="44"/>
        <v>5728.6688178002751</v>
      </c>
      <c r="AV28" s="57">
        <f t="shared" si="44"/>
        <v>5728.5407868052635</v>
      </c>
      <c r="AW28" s="57">
        <f t="shared" si="44"/>
        <v>5728.4143660779528</v>
      </c>
      <c r="AX28" s="165">
        <f t="shared" si="44"/>
        <v>5728.2903724645585</v>
      </c>
      <c r="AY28" s="69">
        <f t="shared" si="44"/>
        <v>5728.1698410593126</v>
      </c>
      <c r="AZ28" s="57">
        <f t="shared" si="44"/>
        <v>5728.052402759593</v>
      </c>
      <c r="BA28" s="57">
        <f t="shared" si="44"/>
        <v>5727.9414969772597</v>
      </c>
      <c r="BB28" s="57">
        <f t="shared" si="44"/>
        <v>5727.834123532788</v>
      </c>
      <c r="BC28" s="57">
        <f t="shared" si="44"/>
        <v>5727.7299907195784</v>
      </c>
      <c r="BD28" s="57">
        <f t="shared" si="44"/>
        <v>5727.6287676120965</v>
      </c>
      <c r="BE28" s="165">
        <f t="shared" si="44"/>
        <v>5727.530122130318</v>
      </c>
      <c r="BF28" s="69">
        <f t="shared" si="44"/>
        <v>5727.4337613333455</v>
      </c>
      <c r="BG28" s="57">
        <f t="shared" si="44"/>
        <v>5727.3414053933311</v>
      </c>
      <c r="BH28" s="57">
        <f t="shared" si="44"/>
        <v>5727.2502262252656</v>
      </c>
      <c r="BI28" s="57">
        <f t="shared" si="44"/>
        <v>5727.1605879788749</v>
      </c>
      <c r="BJ28" s="57">
        <f t="shared" si="44"/>
        <v>5727.072674906417</v>
      </c>
      <c r="BK28" s="57">
        <f t="shared" si="44"/>
        <v>5726.9866220272324</v>
      </c>
      <c r="BL28" s="165">
        <f t="shared" si="44"/>
        <v>5726.9024980753829</v>
      </c>
      <c r="BM28" s="69">
        <f t="shared" si="44"/>
        <v>5726.8202921310003</v>
      </c>
      <c r="BN28" s="57">
        <f t="shared" ref="BN28:DS28" si="45">$B$5*$B$6-(BN23+BN34+BN41+BN49+BN57+BN64+BN71+BN76)</f>
        <v>5726.7399042242214</v>
      </c>
      <c r="BO28" s="57">
        <f t="shared" si="45"/>
        <v>5726.6614218149407</v>
      </c>
      <c r="BP28" s="57">
        <f t="shared" si="45"/>
        <v>5726.5844867420046</v>
      </c>
      <c r="BQ28" s="57">
        <f t="shared" si="45"/>
        <v>5726.508971117235</v>
      </c>
      <c r="BR28" s="57">
        <f t="shared" si="45"/>
        <v>5726.4347776144605</v>
      </c>
      <c r="BS28" s="57">
        <f t="shared" si="45"/>
        <v>5726.3618372045739</v>
      </c>
      <c r="BT28" s="69">
        <f t="shared" si="45"/>
        <v>5726.2901031854708</v>
      </c>
      <c r="BU28" s="57">
        <f t="shared" si="45"/>
        <v>5726.2195416268451</v>
      </c>
      <c r="BV28" s="57">
        <f t="shared" si="45"/>
        <v>5726.14996477972</v>
      </c>
      <c r="BW28" s="57">
        <f t="shared" si="45"/>
        <v>5726.0813942184832</v>
      </c>
      <c r="BX28" s="57">
        <f t="shared" si="45"/>
        <v>5726.0138193478324</v>
      </c>
      <c r="BY28" s="57">
        <f t="shared" si="45"/>
        <v>5725.9472096665831</v>
      </c>
      <c r="BZ28" s="57">
        <f t="shared" si="45"/>
        <v>5725.8815204393895</v>
      </c>
      <c r="CA28" s="69">
        <f t="shared" si="45"/>
        <v>5725.8166991407325</v>
      </c>
      <c r="CB28" s="57">
        <f t="shared" si="45"/>
        <v>5725.7526921506023</v>
      </c>
      <c r="CC28" s="57">
        <f t="shared" si="45"/>
        <v>5725.6894511634746</v>
      </c>
      <c r="CD28" s="57">
        <f t="shared" si="45"/>
        <v>5725.6269144137004</v>
      </c>
      <c r="CE28" s="57">
        <f t="shared" si="45"/>
        <v>5725.565043534094</v>
      </c>
      <c r="CF28" s="57">
        <f t="shared" si="45"/>
        <v>5725.5038069316715</v>
      </c>
      <c r="CG28" s="57">
        <f t="shared" si="45"/>
        <v>5725.4431765903191</v>
      </c>
      <c r="CH28" s="69">
        <f t="shared" si="45"/>
        <v>5725.3831255181467</v>
      </c>
      <c r="CI28" s="57">
        <f t="shared" si="45"/>
        <v>5725.323626121025</v>
      </c>
      <c r="CJ28" s="57">
        <f t="shared" si="45"/>
        <v>5725.2646497370069</v>
      </c>
      <c r="CK28" s="57">
        <f t="shared" si="45"/>
        <v>5725.206175737685</v>
      </c>
      <c r="CL28" s="57">
        <f t="shared" si="45"/>
        <v>5725.1481794994543</v>
      </c>
      <c r="CM28" s="57">
        <f t="shared" si="45"/>
        <v>5725.0906350187724</v>
      </c>
      <c r="CN28" s="57">
        <f t="shared" si="45"/>
        <v>5725.0335165596998</v>
      </c>
      <c r="CO28" s="69">
        <f t="shared" si="45"/>
        <v>5724.9767997082899</v>
      </c>
      <c r="CP28" s="57">
        <f t="shared" si="45"/>
        <v>5724.9204618481817</v>
      </c>
      <c r="CQ28" s="57">
        <f t="shared" si="45"/>
        <v>5724.8644821257412</v>
      </c>
      <c r="CR28" s="57">
        <f t="shared" si="45"/>
        <v>5724.808841950311</v>
      </c>
      <c r="CS28" s="57">
        <f t="shared" si="45"/>
        <v>5724.7535252553043</v>
      </c>
      <c r="CT28" s="57">
        <f t="shared" si="45"/>
        <v>5724.698516819486</v>
      </c>
      <c r="CU28" s="57">
        <f t="shared" si="45"/>
        <v>5724.6438018215431</v>
      </c>
      <c r="CV28" s="69">
        <f t="shared" si="45"/>
        <v>5724.5893656952439</v>
      </c>
      <c r="CW28" s="57">
        <f t="shared" si="45"/>
        <v>5724.5351941959698</v>
      </c>
      <c r="CX28" s="57">
        <f t="shared" si="45"/>
        <v>5724.481273574479</v>
      </c>
      <c r="CY28" s="57">
        <f t="shared" si="45"/>
        <v>5724.4275907459059</v>
      </c>
      <c r="CZ28" s="57">
        <f t="shared" si="45"/>
        <v>5724.3741329842378</v>
      </c>
      <c r="DA28" s="57">
        <f t="shared" si="45"/>
        <v>5724.3208882472964</v>
      </c>
      <c r="DB28" s="57">
        <f t="shared" si="45"/>
        <v>5724.2678452939381</v>
      </c>
      <c r="DC28" s="57">
        <f t="shared" si="45"/>
        <v>5724.2149936765836</v>
      </c>
      <c r="DD28" s="69">
        <f t="shared" si="45"/>
        <v>5724.1623236665873</v>
      </c>
      <c r="DE28" s="57">
        <f t="shared" si="45"/>
        <v>5724.1098261611287</v>
      </c>
      <c r="DF28" s="57">
        <f t="shared" si="45"/>
        <v>5724.0574926071185</v>
      </c>
      <c r="DG28" s="57">
        <f t="shared" si="45"/>
        <v>5724.0053148579509</v>
      </c>
      <c r="DH28" s="57">
        <f t="shared" si="45"/>
        <v>5723.9532850518972</v>
      </c>
      <c r="DI28" s="57">
        <f t="shared" si="45"/>
        <v>5723.9013956119352</v>
      </c>
      <c r="DJ28" s="57">
        <f t="shared" si="45"/>
        <v>5723.8496392750221</v>
      </c>
      <c r="DK28" s="69">
        <f t="shared" si="45"/>
        <v>5723.7980091250065</v>
      </c>
      <c r="DL28" s="57">
        <f t="shared" si="45"/>
        <v>5723.7464986133646</v>
      </c>
      <c r="DM28" s="57">
        <f t="shared" si="45"/>
        <v>5723.6951015619452</v>
      </c>
      <c r="DN28" s="57">
        <f t="shared" si="45"/>
        <v>5723.6438121460988</v>
      </c>
      <c r="DO28" s="57">
        <f t="shared" si="45"/>
        <v>5723.5926248869091</v>
      </c>
      <c r="DP28" s="57">
        <f t="shared" si="45"/>
        <v>5723.5415346218333</v>
      </c>
      <c r="DQ28" s="57">
        <f t="shared" si="45"/>
        <v>5723.4905364698379</v>
      </c>
      <c r="DR28" s="57">
        <f t="shared" si="45"/>
        <v>5723.4396257998433</v>
      </c>
      <c r="DS28" s="57">
        <f t="shared" si="45"/>
        <v>5723.388798206126</v>
      </c>
    </row>
    <row r="29" spans="1:123" s="55" customFormat="1" x14ac:dyDescent="0.25">
      <c r="A29" s="56" t="s">
        <v>63</v>
      </c>
      <c r="B29" s="58" t="s">
        <v>107</v>
      </c>
      <c r="C29" s="76">
        <f t="shared" ref="C29:BN29" si="46">C30+C32+C34</f>
        <v>4.813389767839733</v>
      </c>
      <c r="D29" s="76">
        <f t="shared" si="46"/>
        <v>5.7760677214076805</v>
      </c>
      <c r="E29" s="76">
        <f t="shared" si="46"/>
        <v>6.9312812656892158</v>
      </c>
      <c r="F29" s="76">
        <f t="shared" si="46"/>
        <v>8.3175375188270593</v>
      </c>
      <c r="G29" s="76">
        <f t="shared" si="46"/>
        <v>9.9810450225924701</v>
      </c>
      <c r="H29" s="76">
        <f t="shared" si="46"/>
        <v>11.977254027110963</v>
      </c>
      <c r="I29" s="111">
        <f t="shared" si="46"/>
        <v>14.372704832533154</v>
      </c>
      <c r="J29" s="55">
        <f t="shared" si="46"/>
        <v>16.445014171066497</v>
      </c>
      <c r="K29" s="55">
        <f t="shared" si="46"/>
        <v>18.931785377306507</v>
      </c>
      <c r="L29" s="55">
        <f t="shared" si="46"/>
        <v>21.915910824794519</v>
      </c>
      <c r="M29" s="55">
        <f t="shared" si="46"/>
        <v>25.496861361780127</v>
      </c>
      <c r="N29" s="55">
        <f t="shared" si="46"/>
        <v>29.79400200616287</v>
      </c>
      <c r="O29" s="55">
        <f t="shared" si="46"/>
        <v>34.950570779422151</v>
      </c>
      <c r="P29" s="70">
        <f t="shared" si="46"/>
        <v>41.138453307333293</v>
      </c>
      <c r="Q29" s="55">
        <f t="shared" si="46"/>
        <v>45.547011803435389</v>
      </c>
      <c r="R29" s="55">
        <f t="shared" si="46"/>
        <v>44.835430317131127</v>
      </c>
      <c r="S29" s="55">
        <f t="shared" si="46"/>
        <v>43.850158391382656</v>
      </c>
      <c r="T29" s="55">
        <f t="shared" si="46"/>
        <v>42.536399902142279</v>
      </c>
      <c r="U29" s="55">
        <f t="shared" si="46"/>
        <v>40.82837520568107</v>
      </c>
      <c r="V29" s="55">
        <f t="shared" si="46"/>
        <v>38.647114225245112</v>
      </c>
      <c r="W29" s="70">
        <f t="shared" si="46"/>
        <v>35.897803762333723</v>
      </c>
      <c r="X29" s="55">
        <f t="shared" si="46"/>
        <v>35.483498504402085</v>
      </c>
      <c r="Y29" s="55">
        <f t="shared" si="46"/>
        <v>37.031271943978503</v>
      </c>
      <c r="Z29" s="55">
        <f t="shared" si="46"/>
        <v>38.114380886143159</v>
      </c>
      <c r="AA29" s="55">
        <f t="shared" si="46"/>
        <v>38.627950770454163</v>
      </c>
      <c r="AB29" s="55">
        <f t="shared" si="46"/>
        <v>38.446158520753308</v>
      </c>
      <c r="AC29" s="55">
        <f t="shared" si="46"/>
        <v>37.418050944520559</v>
      </c>
      <c r="AD29" s="70">
        <f t="shared" si="46"/>
        <v>35.362530075194272</v>
      </c>
      <c r="AE29" s="55">
        <f t="shared" si="46"/>
        <v>31.467572830202069</v>
      </c>
      <c r="AF29" s="55">
        <f t="shared" si="46"/>
        <v>30.149030623508587</v>
      </c>
      <c r="AG29" s="55">
        <f t="shared" si="46"/>
        <v>28.993911782946071</v>
      </c>
      <c r="AH29" s="55">
        <f t="shared" si="46"/>
        <v>27.986648660364526</v>
      </c>
      <c r="AI29" s="55">
        <f t="shared" si="46"/>
        <v>27.107660130235395</v>
      </c>
      <c r="AJ29" s="166">
        <f t="shared" si="46"/>
        <v>26.332555239720229</v>
      </c>
      <c r="AK29" s="70">
        <f t="shared" si="46"/>
        <v>25.631178789093546</v>
      </c>
      <c r="AL29" s="55">
        <f t="shared" si="46"/>
        <v>25.561234944221539</v>
      </c>
      <c r="AM29" s="55">
        <f t="shared" si="46"/>
        <v>25.195419400966561</v>
      </c>
      <c r="AN29" s="55">
        <f t="shared" si="46"/>
        <v>24.621971179874446</v>
      </c>
      <c r="AO29" s="55">
        <f t="shared" si="46"/>
        <v>23.88808119063512</v>
      </c>
      <c r="AP29" s="55">
        <f t="shared" si="46"/>
        <v>23.047493746970797</v>
      </c>
      <c r="AQ29" s="166">
        <f t="shared" si="46"/>
        <v>22.161745669440901</v>
      </c>
      <c r="AR29" s="70">
        <f t="shared" si="46"/>
        <v>21.301653603694788</v>
      </c>
      <c r="AS29" s="55">
        <f t="shared" si="46"/>
        <v>20.405676932817581</v>
      </c>
      <c r="AT29" s="55">
        <f t="shared" si="46"/>
        <v>19.786529154235367</v>
      </c>
      <c r="AU29" s="55">
        <f t="shared" si="46"/>
        <v>19.226734545772519</v>
      </c>
      <c r="AV29" s="55">
        <f t="shared" si="46"/>
        <v>18.702354147986597</v>
      </c>
      <c r="AW29" s="55">
        <f t="shared" si="46"/>
        <v>18.194546979205573</v>
      </c>
      <c r="AX29" s="166">
        <f t="shared" si="46"/>
        <v>17.690443670538414</v>
      </c>
      <c r="AY29" s="179">
        <f t="shared" si="46"/>
        <v>17.18418939476912</v>
      </c>
      <c r="AZ29" s="55">
        <f t="shared" si="46"/>
        <v>16.821612492982592</v>
      </c>
      <c r="BA29" s="55">
        <f t="shared" si="46"/>
        <v>16.420151039419178</v>
      </c>
      <c r="BB29" s="55">
        <f t="shared" si="46"/>
        <v>16.005629420368884</v>
      </c>
      <c r="BC29" s="55">
        <f t="shared" si="46"/>
        <v>15.595231250183947</v>
      </c>
      <c r="BD29" s="55">
        <f t="shared" si="46"/>
        <v>15.201369890171392</v>
      </c>
      <c r="BE29" s="166">
        <f t="shared" si="46"/>
        <v>14.831641271079114</v>
      </c>
      <c r="BF29" s="70">
        <f t="shared" si="46"/>
        <v>14.4887612105495</v>
      </c>
      <c r="BG29" s="55">
        <f t="shared" si="46"/>
        <v>14.170483684719411</v>
      </c>
      <c r="BH29" s="55">
        <f t="shared" si="46"/>
        <v>13.886150635288313</v>
      </c>
      <c r="BI29" s="55">
        <f t="shared" si="46"/>
        <v>13.616140552795972</v>
      </c>
      <c r="BJ29" s="55">
        <f t="shared" si="46"/>
        <v>13.356652185639154</v>
      </c>
      <c r="BK29" s="55">
        <f t="shared" si="46"/>
        <v>13.106459564092317</v>
      </c>
      <c r="BL29" s="166">
        <f t="shared" si="46"/>
        <v>12.866197228198912</v>
      </c>
      <c r="BM29" s="70">
        <f t="shared" si="46"/>
        <v>12.637577842431115</v>
      </c>
      <c r="BN29" s="55">
        <f t="shared" si="46"/>
        <v>12.422528557392402</v>
      </c>
      <c r="BO29" s="55">
        <f t="shared" ref="BO29:DS29" si="47">BO30+BO32+BO34</f>
        <v>12.21345311670037</v>
      </c>
      <c r="BP29" s="55">
        <f t="shared" si="47"/>
        <v>12.013925799459585</v>
      </c>
      <c r="BQ29" s="55">
        <f t="shared" si="47"/>
        <v>11.825533824054101</v>
      </c>
      <c r="BR29" s="55">
        <f t="shared" si="47"/>
        <v>11.648574932758196</v>
      </c>
      <c r="BS29" s="55">
        <f t="shared" si="47"/>
        <v>11.482531899114381</v>
      </c>
      <c r="BT29" s="70">
        <f t="shared" si="47"/>
        <v>11.326494286592604</v>
      </c>
      <c r="BU29" s="55">
        <f t="shared" si="47"/>
        <v>11.179522777182886</v>
      </c>
      <c r="BV29" s="55">
        <f t="shared" si="47"/>
        <v>11.040199290245585</v>
      </c>
      <c r="BW29" s="55">
        <f t="shared" si="47"/>
        <v>10.9068925497891</v>
      </c>
      <c r="BX29" s="55">
        <f t="shared" si="47"/>
        <v>10.779400911983837</v>
      </c>
      <c r="BY29" s="55">
        <f t="shared" si="47"/>
        <v>10.657799779398431</v>
      </c>
      <c r="BZ29" s="55">
        <f t="shared" si="47"/>
        <v>10.542203096339653</v>
      </c>
      <c r="CA29" s="70">
        <f t="shared" si="47"/>
        <v>10.432606515849825</v>
      </c>
      <c r="CB29" s="55">
        <f t="shared" si="47"/>
        <v>10.328813007477457</v>
      </c>
      <c r="CC29" s="55">
        <f t="shared" si="47"/>
        <v>10.230442263843717</v>
      </c>
      <c r="CD29" s="55">
        <f t="shared" si="47"/>
        <v>10.13746935557961</v>
      </c>
      <c r="CE29" s="55">
        <f t="shared" si="47"/>
        <v>10.04961667240905</v>
      </c>
      <c r="CF29" s="55">
        <f t="shared" si="47"/>
        <v>9.9665062397714674</v>
      </c>
      <c r="CG29" s="55">
        <f t="shared" si="47"/>
        <v>9.8877518233183732</v>
      </c>
      <c r="CH29" s="70">
        <f t="shared" si="47"/>
        <v>9.8130061925761893</v>
      </c>
      <c r="CI29" s="55">
        <f t="shared" si="47"/>
        <v>9.7419732504872485</v>
      </c>
      <c r="CJ29" s="55">
        <f t="shared" si="47"/>
        <v>9.6743951699230504</v>
      </c>
      <c r="CK29" s="55">
        <f t="shared" si="47"/>
        <v>9.6101201905222986</v>
      </c>
      <c r="CL29" s="55">
        <f t="shared" si="47"/>
        <v>9.5490849519768126</v>
      </c>
      <c r="CM29" s="55">
        <f t="shared" si="47"/>
        <v>9.4912114744893579</v>
      </c>
      <c r="CN29" s="55">
        <f t="shared" si="47"/>
        <v>9.436388244788958</v>
      </c>
      <c r="CO29" s="70">
        <f t="shared" si="47"/>
        <v>9.3844712630644409</v>
      </c>
      <c r="CP29" s="55">
        <f t="shared" si="47"/>
        <v>9.3352966974866174</v>
      </c>
      <c r="CQ29" s="55">
        <f t="shared" si="47"/>
        <v>9.2886974629749339</v>
      </c>
      <c r="CR29" s="55">
        <f t="shared" si="47"/>
        <v>9.244520909371488</v>
      </c>
      <c r="CS29" s="55">
        <f t="shared" si="47"/>
        <v>9.202613575850993</v>
      </c>
      <c r="CT29" s="55">
        <f t="shared" si="47"/>
        <v>9.1628369038740356</v>
      </c>
      <c r="CU29" s="55">
        <f t="shared" si="47"/>
        <v>9.1250714396438468</v>
      </c>
      <c r="CV29" s="70">
        <f t="shared" si="47"/>
        <v>9.0892148032128084</v>
      </c>
      <c r="CW29" s="55">
        <f t="shared" si="47"/>
        <v>9.0551774031941523</v>
      </c>
      <c r="CX29" s="55">
        <f t="shared" si="47"/>
        <v>9.0228786299699202</v>
      </c>
      <c r="CY29" s="55">
        <f t="shared" si="47"/>
        <v>8.9922450305680162</v>
      </c>
      <c r="CZ29" s="55">
        <f t="shared" si="47"/>
        <v>8.9632024833231849</v>
      </c>
      <c r="DA29" s="55">
        <f t="shared" si="47"/>
        <v>8.9356715525151795</v>
      </c>
      <c r="DB29" s="55">
        <f t="shared" si="47"/>
        <v>8.9095700378510561</v>
      </c>
      <c r="DC29" s="55">
        <f t="shared" si="47"/>
        <v>8.8848166056568552</v>
      </c>
      <c r="DD29" s="70">
        <f t="shared" si="47"/>
        <v>8.8613339634204511</v>
      </c>
      <c r="DE29" s="55">
        <f t="shared" si="47"/>
        <v>8.8390508275790154</v>
      </c>
      <c r="DF29" s="55">
        <f t="shared" si="47"/>
        <v>8.8179025866998568</v>
      </c>
      <c r="DG29" s="55">
        <f t="shared" si="47"/>
        <v>8.7978302923304952</v>
      </c>
      <c r="DH29" s="55">
        <f t="shared" si="47"/>
        <v>8.7787802126382193</v>
      </c>
      <c r="DI29" s="55">
        <f t="shared" si="47"/>
        <v>8.7607025427214431</v>
      </c>
      <c r="DJ29" s="55">
        <f t="shared" si="47"/>
        <v>8.7435501145559673</v>
      </c>
      <c r="DK29" s="70">
        <f t="shared" si="47"/>
        <v>8.7272774945633209</v>
      </c>
      <c r="DL29" s="55">
        <f t="shared" si="47"/>
        <v>8.7118405261314127</v>
      </c>
      <c r="DM29" s="55">
        <f t="shared" si="47"/>
        <v>8.697196179318631</v>
      </c>
      <c r="DN29" s="55">
        <f t="shared" si="47"/>
        <v>8.683302476114827</v>
      </c>
      <c r="DO29" s="55">
        <f t="shared" si="47"/>
        <v>8.6701189410675745</v>
      </c>
      <c r="DP29" s="55">
        <f t="shared" si="47"/>
        <v>8.6576072490509901</v>
      </c>
      <c r="DQ29" s="55">
        <f t="shared" si="47"/>
        <v>8.6457315904654113</v>
      </c>
      <c r="DR29" s="55">
        <f t="shared" si="47"/>
        <v>8.6344587140431344</v>
      </c>
      <c r="DS29" s="55">
        <f t="shared" si="47"/>
        <v>8.6237577166817516</v>
      </c>
    </row>
    <row r="30" spans="1:123" x14ac:dyDescent="0.25">
      <c r="A30" t="s">
        <v>86</v>
      </c>
      <c r="B30" s="60"/>
      <c r="C30" s="109">
        <f t="shared" ref="C30:G35" si="48">D30/(1+$V$5)</f>
        <v>3.8191883548350525</v>
      </c>
      <c r="D30" s="109">
        <f t="shared" si="48"/>
        <v>4.583026025802063</v>
      </c>
      <c r="E30" s="109">
        <f t="shared" si="48"/>
        <v>5.4996312309624757</v>
      </c>
      <c r="F30" s="109">
        <f t="shared" si="48"/>
        <v>6.5995574771549705</v>
      </c>
      <c r="G30" s="109">
        <f t="shared" si="48"/>
        <v>7.9194689725859648</v>
      </c>
      <c r="H30" s="109">
        <f>I30/(1+$V$5)</f>
        <v>9.5033627671031571</v>
      </c>
      <c r="I30" s="82">
        <f>V6*AH5</f>
        <v>11.404035320523787</v>
      </c>
      <c r="J30" s="83">
        <f>I30-C31+J31</f>
        <v>13.048310992156036</v>
      </c>
      <c r="K30" s="83">
        <f t="shared" ref="K30:BV30" si="49">J30-D31+K31</f>
        <v>15.021441798114735</v>
      </c>
      <c r="L30" s="83">
        <f t="shared" si="49"/>
        <v>17.389198765265171</v>
      </c>
      <c r="M30" s="83">
        <f t="shared" si="49"/>
        <v>20.230507125845694</v>
      </c>
      <c r="N30" s="83">
        <f t="shared" si="49"/>
        <v>23.640077158542326</v>
      </c>
      <c r="O30" s="83">
        <f t="shared" si="49"/>
        <v>27.731561197778284</v>
      </c>
      <c r="P30" s="105">
        <f t="shared" si="49"/>
        <v>32.641342044861432</v>
      </c>
      <c r="Q30" s="83">
        <f t="shared" si="49"/>
        <v>36.800498831418125</v>
      </c>
      <c r="R30" s="83">
        <f t="shared" si="49"/>
        <v>36.423180074702984</v>
      </c>
      <c r="S30" s="83">
        <f t="shared" si="49"/>
        <v>35.857481965497684</v>
      </c>
      <c r="T30" s="83">
        <f t="shared" si="49"/>
        <v>35.065672752294482</v>
      </c>
      <c r="U30" s="83">
        <f t="shared" si="49"/>
        <v>34.002450933528593</v>
      </c>
      <c r="V30" s="83">
        <f t="shared" si="49"/>
        <v>32.613421471014789</v>
      </c>
      <c r="W30" s="105">
        <f t="shared" si="49"/>
        <v>30.833263013179426</v>
      </c>
      <c r="X30" s="83">
        <f t="shared" si="49"/>
        <v>30.316102718919836</v>
      </c>
      <c r="Y30" s="83">
        <f t="shared" si="49"/>
        <v>31.650075415693422</v>
      </c>
      <c r="Z30" s="83">
        <f t="shared" si="49"/>
        <v>32.5849709588107</v>
      </c>
      <c r="AA30" s="83">
        <f t="shared" si="49"/>
        <v>33.030761497564619</v>
      </c>
      <c r="AB30" s="83">
        <f t="shared" si="49"/>
        <v>32.879439558803242</v>
      </c>
      <c r="AC30" s="83">
        <f t="shared" si="49"/>
        <v>32.001430181998522</v>
      </c>
      <c r="AD30" s="105">
        <f t="shared" si="49"/>
        <v>30.241288735719667</v>
      </c>
      <c r="AE30" s="83">
        <f t="shared" si="49"/>
        <v>26.896866634843395</v>
      </c>
      <c r="AF30" s="83">
        <f t="shared" si="49"/>
        <v>25.780054627560332</v>
      </c>
      <c r="AG30" s="83">
        <f t="shared" si="49"/>
        <v>24.801208118760773</v>
      </c>
      <c r="AH30" s="83">
        <f t="shared" si="49"/>
        <v>23.946467333865598</v>
      </c>
      <c r="AI30" s="83">
        <f t="shared" si="49"/>
        <v>23.198430652571808</v>
      </c>
      <c r="AJ30" s="161">
        <f t="shared" si="49"/>
        <v>22.535451841856865</v>
      </c>
      <c r="AK30" s="105">
        <f t="shared" si="49"/>
        <v>21.930797711672056</v>
      </c>
      <c r="AL30" s="83">
        <f t="shared" si="49"/>
        <v>21.86731480628222</v>
      </c>
      <c r="AM30" s="83">
        <f t="shared" si="49"/>
        <v>21.545697656538199</v>
      </c>
      <c r="AN30" s="83">
        <f t="shared" si="49"/>
        <v>21.047975806943803</v>
      </c>
      <c r="AO30" s="83">
        <f t="shared" si="49"/>
        <v>20.414428441720748</v>
      </c>
      <c r="AP30" s="83">
        <f t="shared" si="49"/>
        <v>19.690907140495185</v>
      </c>
      <c r="AQ30" s="161">
        <f t="shared" si="49"/>
        <v>18.92988901690293</v>
      </c>
      <c r="AR30" s="105">
        <f t="shared" si="49"/>
        <v>18.191740887269354</v>
      </c>
      <c r="AS30" s="83">
        <f t="shared" si="49"/>
        <v>17.421610706679729</v>
      </c>
      <c r="AT30" s="83">
        <f t="shared" si="49"/>
        <v>16.88614053900794</v>
      </c>
      <c r="AU30" s="83">
        <f t="shared" si="49"/>
        <v>16.399341162655205</v>
      </c>
      <c r="AV30" s="83">
        <f t="shared" si="49"/>
        <v>15.941191674346152</v>
      </c>
      <c r="AW30" s="83">
        <f t="shared" si="49"/>
        <v>15.496111436147528</v>
      </c>
      <c r="AX30" s="161">
        <f t="shared" si="49"/>
        <v>15.053722093624801</v>
      </c>
      <c r="AY30" s="105">
        <f t="shared" si="49"/>
        <v>14.609757360103517</v>
      </c>
      <c r="AZ30" s="83">
        <f t="shared" si="49"/>
        <v>14.291776382192339</v>
      </c>
      <c r="BA30" s="83">
        <f t="shared" si="49"/>
        <v>13.943388128271211</v>
      </c>
      <c r="BB30" s="83">
        <f t="shared" si="49"/>
        <v>13.584528022652931</v>
      </c>
      <c r="BC30" s="83">
        <f t="shared" si="49"/>
        <v>13.229651345391437</v>
      </c>
      <c r="BD30" s="83">
        <f t="shared" si="49"/>
        <v>12.889171576272719</v>
      </c>
      <c r="BE30" s="161">
        <f t="shared" si="49"/>
        <v>12.569427705749794</v>
      </c>
      <c r="BF30" s="105">
        <f t="shared" si="49"/>
        <v>12.272639720255521</v>
      </c>
      <c r="BG30" s="83">
        <f t="shared" si="49"/>
        <v>11.996849518362009</v>
      </c>
      <c r="BH30" s="83">
        <f t="shared" si="49"/>
        <v>11.749541357335962</v>
      </c>
      <c r="BI30" s="83">
        <f t="shared" si="49"/>
        <v>11.514317380424998</v>
      </c>
      <c r="BJ30" s="83">
        <f t="shared" si="49"/>
        <v>11.28811009262864</v>
      </c>
      <c r="BK30" s="83">
        <f t="shared" si="49"/>
        <v>11.070007578014341</v>
      </c>
      <c r="BL30" s="161">
        <f t="shared" si="49"/>
        <v>10.860640178151153</v>
      </c>
      <c r="BM30" s="105">
        <f t="shared" si="49"/>
        <v>10.66150902274334</v>
      </c>
      <c r="BN30" s="83">
        <f t="shared" si="49"/>
        <v>10.474244674448499</v>
      </c>
      <c r="BO30" s="83">
        <f t="shared" si="49"/>
        <v>10.292483805426533</v>
      </c>
      <c r="BP30" s="83">
        <f t="shared" si="49"/>
        <v>10.119065002907483</v>
      </c>
      <c r="BQ30" s="83">
        <f t="shared" si="49"/>
        <v>9.9552974997853614</v>
      </c>
      <c r="BR30" s="83">
        <f t="shared" si="49"/>
        <v>9.8014149601949825</v>
      </c>
      <c r="BS30" s="83">
        <f t="shared" si="49"/>
        <v>9.6569748849526977</v>
      </c>
      <c r="BT30" s="105">
        <f t="shared" si="49"/>
        <v>9.5212121576375903</v>
      </c>
      <c r="BU30" s="83">
        <f t="shared" si="49"/>
        <v>9.3933425897499188</v>
      </c>
      <c r="BV30" s="83">
        <f t="shared" si="49"/>
        <v>9.2720603437942053</v>
      </c>
      <c r="BW30" s="83">
        <f t="shared" ref="BW30:DS30" si="50">BV30-BP31+BW31</f>
        <v>9.1560179875239474</v>
      </c>
      <c r="BX30" s="83">
        <f t="shared" si="50"/>
        <v>9.0450617433492351</v>
      </c>
      <c r="BY30" s="83">
        <f t="shared" si="50"/>
        <v>8.9392603781444642</v>
      </c>
      <c r="BZ30" s="83">
        <f t="shared" si="50"/>
        <v>8.8387061046037392</v>
      </c>
      <c r="CA30" s="105">
        <f t="shared" si="50"/>
        <v>8.743384963529266</v>
      </c>
      <c r="CB30" s="83">
        <f t="shared" si="50"/>
        <v>8.6531173059679833</v>
      </c>
      <c r="CC30" s="83">
        <f t="shared" si="50"/>
        <v>8.5675694912639795</v>
      </c>
      <c r="CD30" s="83">
        <f t="shared" si="50"/>
        <v>8.486700633536735</v>
      </c>
      <c r="CE30" s="83">
        <f t="shared" si="50"/>
        <v>8.4102696671163031</v>
      </c>
      <c r="CF30" s="83">
        <f t="shared" si="50"/>
        <v>8.3379532860024916</v>
      </c>
      <c r="CG30" s="83">
        <f t="shared" si="50"/>
        <v>8.2694221166421169</v>
      </c>
      <c r="CH30" s="105">
        <f t="shared" si="50"/>
        <v>8.2043793279424726</v>
      </c>
      <c r="CI30" s="83">
        <f t="shared" si="50"/>
        <v>8.1425700042721765</v>
      </c>
      <c r="CJ30" s="83">
        <f t="shared" si="50"/>
        <v>8.0837699854317968</v>
      </c>
      <c r="CK30" s="83">
        <f t="shared" si="50"/>
        <v>8.0278502376723804</v>
      </c>
      <c r="CL30" s="83">
        <f t="shared" si="50"/>
        <v>7.9747538748386448</v>
      </c>
      <c r="CM30" s="83">
        <f t="shared" si="50"/>
        <v>7.9244102465409325</v>
      </c>
      <c r="CN30" s="83">
        <f t="shared" si="50"/>
        <v>7.8767198347875613</v>
      </c>
      <c r="CO30" s="105">
        <f t="shared" si="50"/>
        <v>7.8315557449128184</v>
      </c>
      <c r="CP30" s="83">
        <f t="shared" si="50"/>
        <v>7.7887747317133522</v>
      </c>
      <c r="CQ30" s="83">
        <f t="shared" si="50"/>
        <v>7.7482312796953563</v>
      </c>
      <c r="CR30" s="83">
        <f t="shared" si="50"/>
        <v>7.7097930343966272</v>
      </c>
      <c r="CS30" s="83">
        <f t="shared" si="50"/>
        <v>7.6733280614068002</v>
      </c>
      <c r="CT30" s="83">
        <f t="shared" si="50"/>
        <v>7.6387171263312288</v>
      </c>
      <c r="CU30" s="83">
        <f t="shared" si="50"/>
        <v>7.6058570342650507</v>
      </c>
      <c r="CV30" s="105">
        <f t="shared" si="50"/>
        <v>7.5746588623777225</v>
      </c>
      <c r="CW30" s="83">
        <f t="shared" si="50"/>
        <v>7.5450444040051599</v>
      </c>
      <c r="CX30" s="83">
        <f t="shared" si="50"/>
        <v>7.5169430816970184</v>
      </c>
      <c r="CY30" s="83">
        <f t="shared" si="50"/>
        <v>7.4902905396391342</v>
      </c>
      <c r="CZ30" s="83">
        <f t="shared" si="50"/>
        <v>7.4650217707979794</v>
      </c>
      <c r="DA30" s="83">
        <f t="shared" si="50"/>
        <v>7.4410673711558513</v>
      </c>
      <c r="DB30" s="83">
        <f t="shared" si="50"/>
        <v>7.4183557821377137</v>
      </c>
      <c r="DC30" s="83">
        <f t="shared" si="50"/>
        <v>7.3968163821538981</v>
      </c>
      <c r="DD30" s="105">
        <f t="shared" si="50"/>
        <v>7.3763821552363611</v>
      </c>
      <c r="DE30" s="83">
        <f t="shared" si="50"/>
        <v>7.3569913270483367</v>
      </c>
      <c r="DF30" s="83">
        <f t="shared" si="50"/>
        <v>7.3385879045179161</v>
      </c>
      <c r="DG30" s="83">
        <f t="shared" si="50"/>
        <v>7.32112074384602</v>
      </c>
      <c r="DH30" s="83">
        <f t="shared" si="50"/>
        <v>7.30454310680995</v>
      </c>
      <c r="DI30" s="83">
        <f t="shared" si="50"/>
        <v>7.2888115778396276</v>
      </c>
      <c r="DJ30" s="83">
        <f t="shared" si="50"/>
        <v>7.2738849965934085</v>
      </c>
      <c r="DK30" s="105">
        <f t="shared" si="50"/>
        <v>7.2597237200061917</v>
      </c>
      <c r="DL30" s="83">
        <f t="shared" si="50"/>
        <v>7.2462892532893655</v>
      </c>
      <c r="DM30" s="83">
        <f t="shared" si="50"/>
        <v>7.2335441296115421</v>
      </c>
      <c r="DN30" s="83">
        <f t="shared" si="50"/>
        <v>7.2214518404286503</v>
      </c>
      <c r="DO30" s="83">
        <f t="shared" si="50"/>
        <v>7.2099772208730819</v>
      </c>
      <c r="DP30" s="83">
        <f t="shared" si="50"/>
        <v>7.19908699020315</v>
      </c>
      <c r="DQ30" s="83">
        <f t="shared" si="50"/>
        <v>7.188750049213799</v>
      </c>
      <c r="DR30" s="83">
        <f t="shared" si="50"/>
        <v>7.1789375055674887</v>
      </c>
      <c r="DS30" s="83">
        <f t="shared" si="50"/>
        <v>7.1696224877001251</v>
      </c>
    </row>
    <row r="31" spans="1:123" s="95" customFormat="1" x14ac:dyDescent="0.25">
      <c r="A31" s="87" t="s">
        <v>121</v>
      </c>
      <c r="B31" s="94"/>
      <c r="C31" s="88">
        <f t="shared" si="48"/>
        <v>0.63653139247250878</v>
      </c>
      <c r="D31" s="89">
        <f t="shared" ref="D31:H31" si="51">D30-C30</f>
        <v>0.7638376709670105</v>
      </c>
      <c r="E31" s="89">
        <f t="shared" si="51"/>
        <v>0.91660520516041277</v>
      </c>
      <c r="F31" s="89">
        <f t="shared" si="51"/>
        <v>1.0999262461924948</v>
      </c>
      <c r="G31" s="89">
        <f t="shared" si="51"/>
        <v>1.3199114954309943</v>
      </c>
      <c r="H31" s="89">
        <f t="shared" si="51"/>
        <v>1.5838937945171923</v>
      </c>
      <c r="I31" s="89">
        <f>I30-H30</f>
        <v>1.9006725534206304</v>
      </c>
      <c r="J31" s="87">
        <f>C20*(1-$L$5)</f>
        <v>2.2808070641047573</v>
      </c>
      <c r="K31" s="87">
        <f t="shared" ref="K31:BV31" si="52">D20*(1-$L$5)</f>
        <v>2.7369684769257088</v>
      </c>
      <c r="L31" s="87">
        <f t="shared" si="52"/>
        <v>3.2843621723108498</v>
      </c>
      <c r="M31" s="87">
        <f t="shared" si="52"/>
        <v>3.9412346067730191</v>
      </c>
      <c r="N31" s="87">
        <f t="shared" si="52"/>
        <v>4.729481528127625</v>
      </c>
      <c r="O31" s="87">
        <f t="shared" si="52"/>
        <v>5.6753778337531493</v>
      </c>
      <c r="P31" s="96">
        <f t="shared" si="52"/>
        <v>6.8104534005037749</v>
      </c>
      <c r="Q31" s="87">
        <f t="shared" si="52"/>
        <v>6.4399638506614458</v>
      </c>
      <c r="R31" s="87">
        <f t="shared" si="52"/>
        <v>2.3596497202105704</v>
      </c>
      <c r="S31" s="87">
        <f t="shared" si="52"/>
        <v>2.7186640631055532</v>
      </c>
      <c r="T31" s="87">
        <f t="shared" si="52"/>
        <v>3.1494253935698171</v>
      </c>
      <c r="U31" s="87">
        <f t="shared" si="52"/>
        <v>3.6662597093617353</v>
      </c>
      <c r="V31" s="87">
        <f t="shared" si="52"/>
        <v>4.286348371239348</v>
      </c>
      <c r="W31" s="96">
        <f t="shared" si="52"/>
        <v>5.0302949426684105</v>
      </c>
      <c r="X31" s="87">
        <f t="shared" si="52"/>
        <v>5.922803556401858</v>
      </c>
      <c r="Y31" s="87">
        <f t="shared" si="52"/>
        <v>3.6936224169841547</v>
      </c>
      <c r="Z31" s="87">
        <f t="shared" si="52"/>
        <v>3.653559606222835</v>
      </c>
      <c r="AA31" s="87">
        <f t="shared" si="52"/>
        <v>3.5952159323237369</v>
      </c>
      <c r="AB31" s="87">
        <f t="shared" si="52"/>
        <v>3.5149377706003593</v>
      </c>
      <c r="AC31" s="87">
        <f t="shared" si="52"/>
        <v>3.4083389944346294</v>
      </c>
      <c r="AD31" s="96">
        <f t="shared" si="52"/>
        <v>3.2701534963895567</v>
      </c>
      <c r="AE31" s="87">
        <f t="shared" si="52"/>
        <v>2.5783814555255828</v>
      </c>
      <c r="AF31" s="87">
        <f t="shared" si="52"/>
        <v>2.5768104097010935</v>
      </c>
      <c r="AG31" s="87">
        <f t="shared" si="52"/>
        <v>2.6747130974232762</v>
      </c>
      <c r="AH31" s="87">
        <f t="shared" si="52"/>
        <v>2.7404751474285618</v>
      </c>
      <c r="AI31" s="87">
        <f t="shared" si="52"/>
        <v>2.7669010893065691</v>
      </c>
      <c r="AJ31" s="167">
        <f t="shared" si="52"/>
        <v>2.7453601837196859</v>
      </c>
      <c r="AK31" s="96">
        <f t="shared" si="52"/>
        <v>2.6654993662047506</v>
      </c>
      <c r="AL31" s="87">
        <f t="shared" si="52"/>
        <v>2.5148985501357459</v>
      </c>
      <c r="AM31" s="87">
        <f t="shared" si="52"/>
        <v>2.2551932599570699</v>
      </c>
      <c r="AN31" s="87">
        <f t="shared" si="52"/>
        <v>2.176991247828882</v>
      </c>
      <c r="AO31" s="87">
        <f t="shared" si="52"/>
        <v>2.1069277822055059</v>
      </c>
      <c r="AP31" s="87">
        <f t="shared" si="52"/>
        <v>2.0433797880810047</v>
      </c>
      <c r="AQ31" s="167">
        <f t="shared" si="52"/>
        <v>1.984342060127432</v>
      </c>
      <c r="AR31" s="96">
        <f t="shared" si="52"/>
        <v>1.927351236571178</v>
      </c>
      <c r="AS31" s="87">
        <f t="shared" si="52"/>
        <v>1.7447683695461194</v>
      </c>
      <c r="AT31" s="87">
        <f t="shared" si="52"/>
        <v>1.7197230922852795</v>
      </c>
      <c r="AU31" s="87">
        <f t="shared" si="52"/>
        <v>1.6901918714761472</v>
      </c>
      <c r="AV31" s="87">
        <f t="shared" si="52"/>
        <v>1.6487782938964546</v>
      </c>
      <c r="AW31" s="87">
        <f t="shared" si="52"/>
        <v>1.5982995498823804</v>
      </c>
      <c r="AX31" s="167">
        <f t="shared" si="52"/>
        <v>1.5419527176047045</v>
      </c>
      <c r="AY31" s="96">
        <f t="shared" si="52"/>
        <v>1.4833865030498941</v>
      </c>
      <c r="AZ31" s="87">
        <f t="shared" si="52"/>
        <v>1.4267873916349401</v>
      </c>
      <c r="BA31" s="87">
        <f t="shared" si="52"/>
        <v>1.3713348383641528</v>
      </c>
      <c r="BB31" s="87">
        <f t="shared" si="52"/>
        <v>1.3313317658578669</v>
      </c>
      <c r="BC31" s="87">
        <f t="shared" si="52"/>
        <v>1.29390161663496</v>
      </c>
      <c r="BD31" s="87">
        <f t="shared" si="52"/>
        <v>1.2578197807636631</v>
      </c>
      <c r="BE31" s="167">
        <f t="shared" si="52"/>
        <v>1.2222088470817791</v>
      </c>
      <c r="BF31" s="96">
        <f t="shared" si="52"/>
        <v>1.1865985175556222</v>
      </c>
      <c r="BG31" s="87">
        <f t="shared" si="52"/>
        <v>1.1509971897414282</v>
      </c>
      <c r="BH31" s="87">
        <f t="shared" si="52"/>
        <v>1.124026677338106</v>
      </c>
      <c r="BI31" s="87">
        <f t="shared" si="52"/>
        <v>1.0961077889469033</v>
      </c>
      <c r="BJ31" s="87">
        <f t="shared" si="52"/>
        <v>1.0676943288386027</v>
      </c>
      <c r="BK31" s="87">
        <f t="shared" si="52"/>
        <v>1.0397172661493632</v>
      </c>
      <c r="BL31" s="167">
        <f t="shared" si="52"/>
        <v>1.0128414472185907</v>
      </c>
      <c r="BM31" s="96">
        <f t="shared" si="52"/>
        <v>0.98746736214780906</v>
      </c>
      <c r="BN31" s="87">
        <f t="shared" si="52"/>
        <v>0.96373284144658722</v>
      </c>
      <c r="BO31" s="87">
        <f t="shared" si="52"/>
        <v>0.94226580831613949</v>
      </c>
      <c r="BP31" s="87">
        <f t="shared" si="52"/>
        <v>0.92268898642785424</v>
      </c>
      <c r="BQ31" s="87">
        <f t="shared" si="52"/>
        <v>0.90392682571648086</v>
      </c>
      <c r="BR31" s="87">
        <f t="shared" si="52"/>
        <v>0.88583472655898432</v>
      </c>
      <c r="BS31" s="87">
        <f t="shared" si="52"/>
        <v>0.86840137197630574</v>
      </c>
      <c r="BT31" s="96">
        <f t="shared" si="52"/>
        <v>0.85170463483270176</v>
      </c>
      <c r="BU31" s="87">
        <f t="shared" si="52"/>
        <v>0.83586327355891632</v>
      </c>
      <c r="BV31" s="87">
        <f t="shared" si="52"/>
        <v>0.82098356236042724</v>
      </c>
      <c r="BW31" s="87">
        <f t="shared" ref="BW31:DS31" si="53">BP20*(1-$L$5)</f>
        <v>0.80664663015759608</v>
      </c>
      <c r="BX31" s="87">
        <f t="shared" si="53"/>
        <v>0.79297058154176814</v>
      </c>
      <c r="BY31" s="87">
        <f t="shared" si="53"/>
        <v>0.78003336135421386</v>
      </c>
      <c r="BZ31" s="87">
        <f t="shared" si="53"/>
        <v>0.76784709843558141</v>
      </c>
      <c r="CA31" s="96">
        <f t="shared" si="53"/>
        <v>0.75638349375822767</v>
      </c>
      <c r="CB31" s="87">
        <f t="shared" si="53"/>
        <v>0.7455956159976348</v>
      </c>
      <c r="CC31" s="87">
        <f t="shared" si="53"/>
        <v>0.73543574765642417</v>
      </c>
      <c r="CD31" s="87">
        <f t="shared" si="53"/>
        <v>0.72577777243035235</v>
      </c>
      <c r="CE31" s="87">
        <f t="shared" si="53"/>
        <v>0.71653961512133602</v>
      </c>
      <c r="CF31" s="87">
        <f t="shared" si="53"/>
        <v>0.70771698024040164</v>
      </c>
      <c r="CG31" s="87">
        <f t="shared" si="53"/>
        <v>0.69931592907520634</v>
      </c>
      <c r="CH31" s="96">
        <f t="shared" si="53"/>
        <v>0.69134070505858292</v>
      </c>
      <c r="CI31" s="87">
        <f t="shared" si="53"/>
        <v>0.68378629232733923</v>
      </c>
      <c r="CJ31" s="87">
        <f t="shared" si="53"/>
        <v>0.67663572881604506</v>
      </c>
      <c r="CK31" s="87">
        <f t="shared" si="53"/>
        <v>0.66985802467093647</v>
      </c>
      <c r="CL31" s="87">
        <f t="shared" si="53"/>
        <v>0.66344325228760026</v>
      </c>
      <c r="CM31" s="87">
        <f t="shared" si="53"/>
        <v>0.65737335194268876</v>
      </c>
      <c r="CN31" s="87">
        <f t="shared" si="53"/>
        <v>0.65162551732183549</v>
      </c>
      <c r="CO31" s="96">
        <f t="shared" si="53"/>
        <v>0.64617661518383973</v>
      </c>
      <c r="CP31" s="87">
        <f t="shared" si="53"/>
        <v>0.64100527912787386</v>
      </c>
      <c r="CQ31" s="87">
        <f t="shared" si="53"/>
        <v>0.63609227679804925</v>
      </c>
      <c r="CR31" s="87">
        <f t="shared" si="53"/>
        <v>0.63141977937220661</v>
      </c>
      <c r="CS31" s="87">
        <f t="shared" si="53"/>
        <v>0.62697827929777372</v>
      </c>
      <c r="CT31" s="87">
        <f t="shared" si="53"/>
        <v>0.62276241686711753</v>
      </c>
      <c r="CU31" s="87">
        <f t="shared" si="53"/>
        <v>0.61876542525565681</v>
      </c>
      <c r="CV31" s="96">
        <f t="shared" si="53"/>
        <v>0.6149784432965113</v>
      </c>
      <c r="CW31" s="87">
        <f t="shared" si="53"/>
        <v>0.61139082075531059</v>
      </c>
      <c r="CX31" s="87">
        <f t="shared" si="53"/>
        <v>0.60799095448990759</v>
      </c>
      <c r="CY31" s="87">
        <f t="shared" si="53"/>
        <v>0.60476723731432303</v>
      </c>
      <c r="CZ31" s="87">
        <f t="shared" si="53"/>
        <v>0.60170951045661902</v>
      </c>
      <c r="DA31" s="87">
        <f t="shared" si="53"/>
        <v>0.59880801722498944</v>
      </c>
      <c r="DB31" s="87">
        <f t="shared" si="53"/>
        <v>0.59605383623751951</v>
      </c>
      <c r="DC31" s="87">
        <f t="shared" si="53"/>
        <v>0.59343904331269592</v>
      </c>
      <c r="DD31" s="96">
        <f t="shared" si="53"/>
        <v>0.5909565938377741</v>
      </c>
      <c r="DE31" s="87">
        <f t="shared" si="53"/>
        <v>0.58860012630188308</v>
      </c>
      <c r="DF31" s="87">
        <f t="shared" si="53"/>
        <v>0.58636381478390187</v>
      </c>
      <c r="DG31" s="87">
        <f t="shared" si="53"/>
        <v>0.58424234978472267</v>
      </c>
      <c r="DH31" s="87">
        <f t="shared" si="53"/>
        <v>0.58223038018891926</v>
      </c>
      <c r="DI31" s="87">
        <f t="shared" si="53"/>
        <v>0.5803223072671968</v>
      </c>
      <c r="DJ31" s="87">
        <f t="shared" si="53"/>
        <v>0.57851246206647666</v>
      </c>
      <c r="DK31" s="96">
        <f t="shared" si="53"/>
        <v>0.5767953172505571</v>
      </c>
      <c r="DL31" s="87">
        <f t="shared" si="53"/>
        <v>0.57516565958505705</v>
      </c>
      <c r="DM31" s="87">
        <f t="shared" si="53"/>
        <v>0.57361869110607844</v>
      </c>
      <c r="DN31" s="87">
        <f t="shared" si="53"/>
        <v>0.57215006060183093</v>
      </c>
      <c r="DO31" s="87">
        <f t="shared" si="53"/>
        <v>0.57075576063335065</v>
      </c>
      <c r="DP31" s="87">
        <f t="shared" si="53"/>
        <v>0.56943207659726547</v>
      </c>
      <c r="DQ31" s="87">
        <f t="shared" si="53"/>
        <v>0.56817552107712566</v>
      </c>
      <c r="DR31" s="87">
        <f t="shared" si="53"/>
        <v>0.56698277360424654</v>
      </c>
      <c r="DS31" s="87">
        <f t="shared" si="53"/>
        <v>0.56585064171769317</v>
      </c>
    </row>
    <row r="32" spans="1:123" x14ac:dyDescent="0.25">
      <c r="A32" t="s">
        <v>90</v>
      </c>
      <c r="B32" s="60"/>
      <c r="C32" s="109">
        <f t="shared" si="48"/>
        <v>0.90933056067501283</v>
      </c>
      <c r="D32" s="109">
        <f t="shared" si="48"/>
        <v>1.0911966728100153</v>
      </c>
      <c r="E32" s="109">
        <f t="shared" si="48"/>
        <v>1.3094360073720184</v>
      </c>
      <c r="F32" s="109">
        <f t="shared" si="48"/>
        <v>1.571323208846422</v>
      </c>
      <c r="G32" s="109">
        <f t="shared" si="48"/>
        <v>1.8855878506157062</v>
      </c>
      <c r="H32" s="109">
        <f>I32/(1+$V$5)</f>
        <v>2.2627054207388473</v>
      </c>
      <c r="I32" s="104">
        <f>V7*AH6</f>
        <v>2.7152465048866166</v>
      </c>
      <c r="J32" s="83">
        <f t="shared" ref="J32:BU32" si="54">I32-C33+J33</f>
        <v>3.1067407124181043</v>
      </c>
      <c r="K32" s="83">
        <f t="shared" si="54"/>
        <v>3.5765337614558894</v>
      </c>
      <c r="L32" s="83">
        <f t="shared" si="54"/>
        <v>4.1402854203012316</v>
      </c>
      <c r="M32" s="83">
        <f t="shared" si="54"/>
        <v>4.8167874109156426</v>
      </c>
      <c r="N32" s="83">
        <f t="shared" si="54"/>
        <v>5.6285897996529348</v>
      </c>
      <c r="O32" s="83">
        <f t="shared" si="54"/>
        <v>6.6027526661376861</v>
      </c>
      <c r="P32" s="105">
        <f t="shared" si="54"/>
        <v>7.7717481059193876</v>
      </c>
      <c r="Q32" s="83">
        <f t="shared" si="54"/>
        <v>7.982468028736907</v>
      </c>
      <c r="R32" s="83">
        <f t="shared" si="54"/>
        <v>7.6067781583615055</v>
      </c>
      <c r="S32" s="83">
        <f t="shared" si="54"/>
        <v>7.1424835359686734</v>
      </c>
      <c r="T32" s="83">
        <f t="shared" si="54"/>
        <v>6.5718621369019923</v>
      </c>
      <c r="U32" s="83">
        <f t="shared" si="54"/>
        <v>5.8736470923435009</v>
      </c>
      <c r="V32" s="83">
        <f t="shared" si="54"/>
        <v>5.0223175404213123</v>
      </c>
      <c r="W32" s="105">
        <f t="shared" si="54"/>
        <v>3.9872475709675963</v>
      </c>
      <c r="X32" s="83">
        <f t="shared" si="54"/>
        <v>3.923759454427822</v>
      </c>
      <c r="Y32" s="83">
        <f t="shared" si="54"/>
        <v>4.0776590781116671</v>
      </c>
      <c r="Z32" s="83">
        <f t="shared" si="54"/>
        <v>4.1831009670314989</v>
      </c>
      <c r="AA32" s="83">
        <f t="shared" si="54"/>
        <v>4.2291585893168371</v>
      </c>
      <c r="AB32" s="83">
        <f t="shared" si="54"/>
        <v>4.2027202121709282</v>
      </c>
      <c r="AC32" s="83">
        <f t="shared" si="54"/>
        <v>4.0880518118809874</v>
      </c>
      <c r="AD32" s="105">
        <f t="shared" si="54"/>
        <v>3.8662725376367955</v>
      </c>
      <c r="AE32" s="83">
        <f t="shared" si="54"/>
        <v>3.4582695936837275</v>
      </c>
      <c r="AF32" s="83">
        <f t="shared" si="54"/>
        <v>3.3074145889516378</v>
      </c>
      <c r="AG32" s="83">
        <f t="shared" si="54"/>
        <v>3.1754540785280159</v>
      </c>
      <c r="AH32" s="83">
        <f t="shared" si="54"/>
        <v>3.0613158179799913</v>
      </c>
      <c r="AI32" s="83">
        <f t="shared" si="54"/>
        <v>2.9636200684417324</v>
      </c>
      <c r="AJ32" s="161">
        <f t="shared" si="54"/>
        <v>2.8806185994185864</v>
      </c>
      <c r="AK32" s="105">
        <f t="shared" si="54"/>
        <v>2.810121648061465</v>
      </c>
      <c r="AL32" s="83">
        <f t="shared" si="54"/>
        <v>2.805866119856526</v>
      </c>
      <c r="AM32" s="83">
        <f t="shared" si="54"/>
        <v>2.7742468230949342</v>
      </c>
      <c r="AN32" s="83">
        <f t="shared" si="54"/>
        <v>2.7200926766850304</v>
      </c>
      <c r="AO32" s="83">
        <f t="shared" si="54"/>
        <v>2.6483434901991285</v>
      </c>
      <c r="AP32" s="83">
        <f t="shared" si="54"/>
        <v>2.5646408349410916</v>
      </c>
      <c r="AQ32" s="161">
        <f t="shared" si="54"/>
        <v>2.4754610943827267</v>
      </c>
      <c r="AR32" s="105">
        <f t="shared" si="54"/>
        <v>2.3882751204860089</v>
      </c>
      <c r="AS32" s="83">
        <f t="shared" si="54"/>
        <v>2.2983073243813759</v>
      </c>
      <c r="AT32" s="83">
        <f t="shared" si="54"/>
        <v>2.238451503027985</v>
      </c>
      <c r="AU32" s="83">
        <f t="shared" si="54"/>
        <v>2.1862799364641448</v>
      </c>
      <c r="AV32" s="83">
        <f t="shared" si="54"/>
        <v>2.138984049135308</v>
      </c>
      <c r="AW32" s="83">
        <f t="shared" si="54"/>
        <v>2.0942240744748442</v>
      </c>
      <c r="AX32" s="161">
        <f t="shared" si="54"/>
        <v>2.0502086342411538</v>
      </c>
      <c r="AY32" s="105">
        <f t="shared" si="54"/>
        <v>2.0057896647030327</v>
      </c>
      <c r="AZ32" s="83">
        <f t="shared" si="54"/>
        <v>1.9740082415486619</v>
      </c>
      <c r="BA32" s="83">
        <f t="shared" si="54"/>
        <v>1.9361678867085348</v>
      </c>
      <c r="BB32" s="83">
        <f t="shared" si="54"/>
        <v>1.8964703763368829</v>
      </c>
      <c r="BC32" s="83">
        <f t="shared" si="54"/>
        <v>1.856874485096184</v>
      </c>
      <c r="BD32" s="83">
        <f t="shared" si="54"/>
        <v>1.8188170455063828</v>
      </c>
      <c r="BE32" s="161">
        <f t="shared" si="54"/>
        <v>1.7832023084036208</v>
      </c>
      <c r="BF32" s="105">
        <f t="shared" si="54"/>
        <v>1.7503886212031523</v>
      </c>
      <c r="BG32" s="83">
        <f t="shared" si="54"/>
        <v>1.7201718440979272</v>
      </c>
      <c r="BH32" s="83">
        <f t="shared" si="54"/>
        <v>1.6938690534934024</v>
      </c>
      <c r="BI32" s="83">
        <f t="shared" si="54"/>
        <v>1.6691640253708073</v>
      </c>
      <c r="BJ32" s="83">
        <f t="shared" si="54"/>
        <v>1.6455254714779799</v>
      </c>
      <c r="BK32" s="83">
        <f t="shared" si="54"/>
        <v>1.6227237901555822</v>
      </c>
      <c r="BL32" s="161">
        <f t="shared" si="54"/>
        <v>1.600758660411377</v>
      </c>
      <c r="BM32" s="105">
        <f t="shared" si="54"/>
        <v>1.5797798868961057</v>
      </c>
      <c r="BN32" s="83">
        <f t="shared" si="54"/>
        <v>1.5600001401598236</v>
      </c>
      <c r="BO32" s="83">
        <f t="shared" si="54"/>
        <v>1.5405458802236798</v>
      </c>
      <c r="BP32" s="83">
        <f t="shared" si="54"/>
        <v>1.5219513052032312</v>
      </c>
      <c r="BQ32" s="83">
        <f t="shared" si="54"/>
        <v>1.5044172395615518</v>
      </c>
      <c r="BR32" s="83">
        <f t="shared" si="54"/>
        <v>1.4879905726344591</v>
      </c>
      <c r="BS32" s="83">
        <f t="shared" si="54"/>
        <v>1.4726181462535395</v>
      </c>
      <c r="BT32" s="105">
        <f t="shared" si="54"/>
        <v>1.4581957424291616</v>
      </c>
      <c r="BU32" s="83">
        <f t="shared" si="54"/>
        <v>1.4446117894199924</v>
      </c>
      <c r="BV32" s="83">
        <f t="shared" ref="BV32:DS32" si="55">BU32-BO33+BV33</f>
        <v>1.4317853304361352</v>
      </c>
      <c r="BW32" s="83">
        <f t="shared" si="55"/>
        <v>1.4195111740453847</v>
      </c>
      <c r="BX32" s="83">
        <f t="shared" si="55"/>
        <v>1.4077542747758161</v>
      </c>
      <c r="BY32" s="83">
        <f t="shared" si="55"/>
        <v>1.3965191122072336</v>
      </c>
      <c r="BZ32" s="83">
        <f t="shared" si="55"/>
        <v>1.3858213425495425</v>
      </c>
      <c r="CA32" s="105">
        <f t="shared" si="55"/>
        <v>1.3756681744905634</v>
      </c>
      <c r="CB32" s="83">
        <f t="shared" si="55"/>
        <v>1.3660475778271772</v>
      </c>
      <c r="CC32" s="83">
        <f t="shared" si="55"/>
        <v>1.3569264991317371</v>
      </c>
      <c r="CD32" s="83">
        <f t="shared" si="55"/>
        <v>1.3483172014567615</v>
      </c>
      <c r="CE32" s="83">
        <f t="shared" si="55"/>
        <v>1.3401937681786116</v>
      </c>
      <c r="CF32" s="83">
        <f t="shared" si="55"/>
        <v>1.3325171635239386</v>
      </c>
      <c r="CG32" s="83">
        <f t="shared" si="55"/>
        <v>1.325246722449261</v>
      </c>
      <c r="CH32" s="105">
        <f t="shared" si="55"/>
        <v>1.3183464106050073</v>
      </c>
      <c r="CI32" s="83">
        <f t="shared" si="55"/>
        <v>1.3117868405101849</v>
      </c>
      <c r="CJ32" s="83">
        <f t="shared" si="55"/>
        <v>1.3055440699721661</v>
      </c>
      <c r="CK32" s="83">
        <f t="shared" si="55"/>
        <v>1.2996017690855599</v>
      </c>
      <c r="CL32" s="83">
        <f t="shared" si="55"/>
        <v>1.293955389854242</v>
      </c>
      <c r="CM32" s="83">
        <f t="shared" si="55"/>
        <v>1.2885998275401132</v>
      </c>
      <c r="CN32" s="83">
        <f t="shared" si="55"/>
        <v>1.2835266527290228</v>
      </c>
      <c r="CO32" s="105">
        <f t="shared" si="55"/>
        <v>1.278723768175916</v>
      </c>
      <c r="CP32" s="83">
        <f t="shared" si="55"/>
        <v>1.2741765624915888</v>
      </c>
      <c r="CQ32" s="83">
        <f t="shared" si="55"/>
        <v>1.2698696983281388</v>
      </c>
      <c r="CR32" s="83">
        <f t="shared" si="55"/>
        <v>1.2657887371755938</v>
      </c>
      <c r="CS32" s="83">
        <f t="shared" si="55"/>
        <v>1.2619183108688665</v>
      </c>
      <c r="CT32" s="83">
        <f t="shared" si="55"/>
        <v>1.2582446230019704</v>
      </c>
      <c r="CU32" s="83">
        <f t="shared" si="55"/>
        <v>1.2547560777054567</v>
      </c>
      <c r="CV32" s="105">
        <f t="shared" si="55"/>
        <v>1.2514430942287109</v>
      </c>
      <c r="CW32" s="83">
        <f t="shared" si="55"/>
        <v>1.2482975825911631</v>
      </c>
      <c r="CX32" s="83">
        <f t="shared" si="55"/>
        <v>1.2453124230999042</v>
      </c>
      <c r="CY32" s="83">
        <f t="shared" si="55"/>
        <v>1.2424811617998701</v>
      </c>
      <c r="CZ32" s="83">
        <f t="shared" si="55"/>
        <v>1.2397973384554526</v>
      </c>
      <c r="DA32" s="83">
        <f t="shared" si="55"/>
        <v>1.2372538323160018</v>
      </c>
      <c r="DB32" s="83">
        <f t="shared" si="55"/>
        <v>1.2348430786220077</v>
      </c>
      <c r="DC32" s="83">
        <f t="shared" si="55"/>
        <v>1.2325574546259188</v>
      </c>
      <c r="DD32" s="105">
        <f t="shared" si="55"/>
        <v>1.230389643029888</v>
      </c>
      <c r="DE32" s="83">
        <f t="shared" si="55"/>
        <v>1.2283328711873174</v>
      </c>
      <c r="DF32" s="83">
        <f t="shared" si="55"/>
        <v>1.2263810008043028</v>
      </c>
      <c r="DG32" s="83">
        <f t="shared" si="55"/>
        <v>1.2245284745428171</v>
      </c>
      <c r="DH32" s="83">
        <f t="shared" si="55"/>
        <v>1.2227703170428288</v>
      </c>
      <c r="DI32" s="83">
        <f t="shared" si="55"/>
        <v>1.2211019866546384</v>
      </c>
      <c r="DJ32" s="83">
        <f t="shared" si="55"/>
        <v>1.2195192150542251</v>
      </c>
      <c r="DK32" s="105">
        <f t="shared" si="55"/>
        <v>1.2180178883838515</v>
      </c>
      <c r="DL32" s="83">
        <f t="shared" si="55"/>
        <v>1.2165939830994037</v>
      </c>
      <c r="DM32" s="83">
        <f t="shared" si="55"/>
        <v>1.2152435441646714</v>
      </c>
      <c r="DN32" s="83">
        <f t="shared" si="55"/>
        <v>1.2139626814930533</v>
      </c>
      <c r="DO32" s="83">
        <f t="shared" si="55"/>
        <v>1.2127476163726263</v>
      </c>
      <c r="DP32" s="83">
        <f t="shared" si="55"/>
        <v>1.2115947586809164</v>
      </c>
      <c r="DQ32" s="83">
        <f t="shared" si="55"/>
        <v>1.2105007559455254</v>
      </c>
      <c r="DR32" s="83">
        <f t="shared" si="55"/>
        <v>1.2094625063169921</v>
      </c>
      <c r="DS32" s="83">
        <f t="shared" si="55"/>
        <v>1.2084771416459921</v>
      </c>
    </row>
    <row r="33" spans="1:123" s="95" customFormat="1" x14ac:dyDescent="0.25">
      <c r="A33" s="87" t="s">
        <v>122</v>
      </c>
      <c r="B33" s="94"/>
      <c r="C33" s="88">
        <f t="shared" si="48"/>
        <v>0.1515550934458354</v>
      </c>
      <c r="D33" s="89">
        <f t="shared" ref="D33:H33" si="56">D32-C32</f>
        <v>0.18186611213500248</v>
      </c>
      <c r="E33" s="89">
        <f t="shared" si="56"/>
        <v>0.21823933456200306</v>
      </c>
      <c r="F33" s="89">
        <f t="shared" si="56"/>
        <v>0.26188720147440359</v>
      </c>
      <c r="G33" s="89">
        <f t="shared" si="56"/>
        <v>0.31426464176928426</v>
      </c>
      <c r="H33" s="89">
        <f t="shared" si="56"/>
        <v>0.37711757012314107</v>
      </c>
      <c r="I33" s="89">
        <f>I32-H32</f>
        <v>0.45254108414776928</v>
      </c>
      <c r="J33" s="87">
        <f t="shared" ref="J33:BU33" si="57">C22*(1-$L$5)</f>
        <v>0.54304930097732296</v>
      </c>
      <c r="K33" s="87">
        <f t="shared" si="57"/>
        <v>0.65165916117278755</v>
      </c>
      <c r="L33" s="87">
        <f t="shared" si="57"/>
        <v>0.78199099340734524</v>
      </c>
      <c r="M33" s="87">
        <f t="shared" si="57"/>
        <v>0.93838919208881411</v>
      </c>
      <c r="N33" s="87">
        <f t="shared" si="57"/>
        <v>1.1260670305065767</v>
      </c>
      <c r="O33" s="87">
        <f t="shared" si="57"/>
        <v>1.3512804366078921</v>
      </c>
      <c r="P33" s="96">
        <f t="shared" si="57"/>
        <v>1.6215365239294712</v>
      </c>
      <c r="Q33" s="87">
        <f t="shared" si="57"/>
        <v>0.75376922379484268</v>
      </c>
      <c r="R33" s="87">
        <f t="shared" si="57"/>
        <v>0.27596929079738636</v>
      </c>
      <c r="S33" s="87">
        <f t="shared" si="57"/>
        <v>0.31769637101451281</v>
      </c>
      <c r="T33" s="87">
        <f t="shared" si="57"/>
        <v>0.36776779302213319</v>
      </c>
      <c r="U33" s="87">
        <f t="shared" si="57"/>
        <v>0.42785198594808538</v>
      </c>
      <c r="V33" s="87">
        <f t="shared" si="57"/>
        <v>0.49995088468570353</v>
      </c>
      <c r="W33" s="96">
        <f t="shared" si="57"/>
        <v>0.58646655447575535</v>
      </c>
      <c r="X33" s="87">
        <f t="shared" si="57"/>
        <v>0.69028110725506864</v>
      </c>
      <c r="Y33" s="87">
        <f t="shared" si="57"/>
        <v>0.42986891448123127</v>
      </c>
      <c r="Z33" s="87">
        <f t="shared" si="57"/>
        <v>0.42313825993434467</v>
      </c>
      <c r="AA33" s="87">
        <f t="shared" si="57"/>
        <v>0.41382541530747086</v>
      </c>
      <c r="AB33" s="87">
        <f t="shared" si="57"/>
        <v>0.40141360880217669</v>
      </c>
      <c r="AC33" s="87">
        <f t="shared" si="57"/>
        <v>0.38528248439576301</v>
      </c>
      <c r="AD33" s="96">
        <f t="shared" si="57"/>
        <v>0.36468728023156316</v>
      </c>
      <c r="AE33" s="87">
        <f t="shared" si="57"/>
        <v>0.28227816330200084</v>
      </c>
      <c r="AF33" s="87">
        <f t="shared" si="57"/>
        <v>0.2790139097491412</v>
      </c>
      <c r="AG33" s="87">
        <f t="shared" si="57"/>
        <v>0.29117774951072278</v>
      </c>
      <c r="AH33" s="87">
        <f t="shared" si="57"/>
        <v>0.29968715475944629</v>
      </c>
      <c r="AI33" s="87">
        <f t="shared" si="57"/>
        <v>0.30371785926391798</v>
      </c>
      <c r="AJ33" s="167">
        <f t="shared" si="57"/>
        <v>0.30228101537261731</v>
      </c>
      <c r="AK33" s="96">
        <f t="shared" si="57"/>
        <v>0.29419032887444196</v>
      </c>
      <c r="AL33" s="87">
        <f t="shared" si="57"/>
        <v>0.2780226350970616</v>
      </c>
      <c r="AM33" s="87">
        <f t="shared" si="57"/>
        <v>0.2473946129875495</v>
      </c>
      <c r="AN33" s="87">
        <f t="shared" si="57"/>
        <v>0.23702360310081891</v>
      </c>
      <c r="AO33" s="87">
        <f t="shared" si="57"/>
        <v>0.22793796827354434</v>
      </c>
      <c r="AP33" s="87">
        <f t="shared" si="57"/>
        <v>0.22001520400588126</v>
      </c>
      <c r="AQ33" s="167">
        <f t="shared" si="57"/>
        <v>0.21310127481425203</v>
      </c>
      <c r="AR33" s="96">
        <f t="shared" si="57"/>
        <v>0.20700435497772415</v>
      </c>
      <c r="AS33" s="87">
        <f t="shared" si="57"/>
        <v>0.18805483899242847</v>
      </c>
      <c r="AT33" s="87">
        <f t="shared" si="57"/>
        <v>0.18753879163415879</v>
      </c>
      <c r="AU33" s="87">
        <f t="shared" si="57"/>
        <v>0.18485203653697857</v>
      </c>
      <c r="AV33" s="87">
        <f t="shared" si="57"/>
        <v>0.18064208094470774</v>
      </c>
      <c r="AW33" s="87">
        <f t="shared" si="57"/>
        <v>0.1752552293454171</v>
      </c>
      <c r="AX33" s="167">
        <f t="shared" si="57"/>
        <v>0.16908583458056173</v>
      </c>
      <c r="AY33" s="96">
        <f t="shared" si="57"/>
        <v>0.16258538543960299</v>
      </c>
      <c r="AZ33" s="87">
        <f t="shared" si="57"/>
        <v>0.15627341583805793</v>
      </c>
      <c r="BA33" s="87">
        <f t="shared" si="57"/>
        <v>0.14969843679403169</v>
      </c>
      <c r="BB33" s="87">
        <f t="shared" si="57"/>
        <v>0.14515452616532662</v>
      </c>
      <c r="BC33" s="87">
        <f t="shared" si="57"/>
        <v>0.14104618970400898</v>
      </c>
      <c r="BD33" s="87">
        <f t="shared" si="57"/>
        <v>0.13719778975561578</v>
      </c>
      <c r="BE33" s="167">
        <f t="shared" si="57"/>
        <v>0.13347109747779978</v>
      </c>
      <c r="BF33" s="96">
        <f t="shared" si="57"/>
        <v>0.12977169823913456</v>
      </c>
      <c r="BG33" s="87">
        <f t="shared" si="57"/>
        <v>0.12605663873283268</v>
      </c>
      <c r="BH33" s="87">
        <f t="shared" si="57"/>
        <v>0.12339564618950705</v>
      </c>
      <c r="BI33" s="87">
        <f t="shared" si="57"/>
        <v>0.12044949804273147</v>
      </c>
      <c r="BJ33" s="87">
        <f t="shared" si="57"/>
        <v>0.11740763581118145</v>
      </c>
      <c r="BK33" s="87">
        <f t="shared" si="57"/>
        <v>0.11439610843321814</v>
      </c>
      <c r="BL33" s="167">
        <f t="shared" si="57"/>
        <v>0.11150596773359457</v>
      </c>
      <c r="BM33" s="96">
        <f t="shared" si="57"/>
        <v>0.10879292472386327</v>
      </c>
      <c r="BN33" s="87">
        <f t="shared" si="57"/>
        <v>0.10627689199655049</v>
      </c>
      <c r="BO33" s="87">
        <f t="shared" si="57"/>
        <v>0.10394138625336306</v>
      </c>
      <c r="BP33" s="87">
        <f t="shared" si="57"/>
        <v>0.10185492302228294</v>
      </c>
      <c r="BQ33" s="87">
        <f t="shared" si="57"/>
        <v>9.9873570169502088E-2</v>
      </c>
      <c r="BR33" s="87">
        <f t="shared" si="57"/>
        <v>9.796944150612534E-2</v>
      </c>
      <c r="BS33" s="87">
        <f t="shared" si="57"/>
        <v>9.6133541352674851E-2</v>
      </c>
      <c r="BT33" s="96">
        <f t="shared" si="57"/>
        <v>9.4370520899485305E-2</v>
      </c>
      <c r="BU33" s="87">
        <f t="shared" si="57"/>
        <v>9.2692938987381249E-2</v>
      </c>
      <c r="BV33" s="87">
        <f t="shared" ref="BV33:DS33" si="58">BO22*(1-$L$5)</f>
        <v>9.1114927269505902E-2</v>
      </c>
      <c r="BW33" s="87">
        <f t="shared" si="58"/>
        <v>8.958076663153243E-2</v>
      </c>
      <c r="BX33" s="87">
        <f t="shared" si="58"/>
        <v>8.8116670899933566E-2</v>
      </c>
      <c r="BY33" s="87">
        <f t="shared" si="58"/>
        <v>8.6734278937542847E-2</v>
      </c>
      <c r="BZ33" s="87">
        <f t="shared" si="58"/>
        <v>8.5435771694983814E-2</v>
      </c>
      <c r="CA33" s="96">
        <f t="shared" si="58"/>
        <v>8.4217352840506354E-2</v>
      </c>
      <c r="CB33" s="87">
        <f t="shared" si="58"/>
        <v>8.3072342323994963E-2</v>
      </c>
      <c r="CC33" s="87">
        <f t="shared" si="58"/>
        <v>8.19938485740659E-2</v>
      </c>
      <c r="CD33" s="87">
        <f t="shared" si="58"/>
        <v>8.0971468956556769E-2</v>
      </c>
      <c r="CE33" s="87">
        <f t="shared" si="58"/>
        <v>7.9993237621783536E-2</v>
      </c>
      <c r="CF33" s="87">
        <f t="shared" si="58"/>
        <v>7.9057674282869916E-2</v>
      </c>
      <c r="CG33" s="87">
        <f t="shared" si="58"/>
        <v>7.8165330620306228E-2</v>
      </c>
      <c r="CH33" s="96">
        <f t="shared" si="58"/>
        <v>7.7317040996252806E-2</v>
      </c>
      <c r="CI33" s="87">
        <f t="shared" si="58"/>
        <v>7.6512772229172604E-2</v>
      </c>
      <c r="CJ33" s="87">
        <f t="shared" si="58"/>
        <v>7.5751078036047081E-2</v>
      </c>
      <c r="CK33" s="87">
        <f t="shared" si="58"/>
        <v>7.5029168069950705E-2</v>
      </c>
      <c r="CL33" s="87">
        <f t="shared" si="58"/>
        <v>7.4346858390465675E-2</v>
      </c>
      <c r="CM33" s="87">
        <f t="shared" si="58"/>
        <v>7.3702111968741074E-2</v>
      </c>
      <c r="CN33" s="87">
        <f t="shared" si="58"/>
        <v>7.3092155809216006E-2</v>
      </c>
      <c r="CO33" s="96">
        <f t="shared" si="58"/>
        <v>7.2514156443145961E-2</v>
      </c>
      <c r="CP33" s="87">
        <f t="shared" si="58"/>
        <v>7.196556654484533E-2</v>
      </c>
      <c r="CQ33" s="87">
        <f t="shared" si="58"/>
        <v>7.1444213872597043E-2</v>
      </c>
      <c r="CR33" s="87">
        <f t="shared" si="58"/>
        <v>7.0948206917405721E-2</v>
      </c>
      <c r="CS33" s="87">
        <f t="shared" si="58"/>
        <v>7.0476432083738369E-2</v>
      </c>
      <c r="CT33" s="87">
        <f t="shared" si="58"/>
        <v>7.0028424101845024E-2</v>
      </c>
      <c r="CU33" s="87">
        <f t="shared" si="58"/>
        <v>6.9603610512702363E-2</v>
      </c>
      <c r="CV33" s="96">
        <f t="shared" si="58"/>
        <v>6.920117296640009E-2</v>
      </c>
      <c r="CW33" s="87">
        <f t="shared" si="58"/>
        <v>6.8820054907297409E-2</v>
      </c>
      <c r="CX33" s="87">
        <f t="shared" si="58"/>
        <v>6.8459054381338064E-2</v>
      </c>
      <c r="CY33" s="87">
        <f t="shared" si="58"/>
        <v>6.8116945617371583E-2</v>
      </c>
      <c r="CZ33" s="87">
        <f t="shared" si="58"/>
        <v>6.7792608739320789E-2</v>
      </c>
      <c r="DA33" s="87">
        <f t="shared" si="58"/>
        <v>6.748491796239417E-2</v>
      </c>
      <c r="DB33" s="87">
        <f t="shared" si="58"/>
        <v>6.7192856818708346E-2</v>
      </c>
      <c r="DC33" s="87">
        <f t="shared" si="58"/>
        <v>6.691554897031117E-2</v>
      </c>
      <c r="DD33" s="96">
        <f t="shared" si="58"/>
        <v>6.6652243311266526E-2</v>
      </c>
      <c r="DE33" s="87">
        <f t="shared" si="58"/>
        <v>6.6402282538767551E-2</v>
      </c>
      <c r="DF33" s="87">
        <f t="shared" si="58"/>
        <v>6.6165075234356968E-2</v>
      </c>
      <c r="DG33" s="87">
        <f t="shared" si="58"/>
        <v>6.594008247783513E-2</v>
      </c>
      <c r="DH33" s="87">
        <f t="shared" si="58"/>
        <v>6.5726760462405956E-2</v>
      </c>
      <c r="DI33" s="87">
        <f t="shared" si="58"/>
        <v>6.5524526430517982E-2</v>
      </c>
      <c r="DJ33" s="87">
        <f t="shared" si="58"/>
        <v>6.533277736989801E-2</v>
      </c>
      <c r="DK33" s="96">
        <f t="shared" si="58"/>
        <v>6.5150916640892995E-2</v>
      </c>
      <c r="DL33" s="87">
        <f t="shared" si="58"/>
        <v>6.4978377254319819E-2</v>
      </c>
      <c r="DM33" s="87">
        <f t="shared" si="58"/>
        <v>6.4814636299624709E-2</v>
      </c>
      <c r="DN33" s="87">
        <f t="shared" si="58"/>
        <v>6.465921980621693E-2</v>
      </c>
      <c r="DO33" s="87">
        <f t="shared" si="58"/>
        <v>6.4511695341978884E-2</v>
      </c>
      <c r="DP33" s="87">
        <f t="shared" si="58"/>
        <v>6.4371668738808133E-2</v>
      </c>
      <c r="DQ33" s="87">
        <f t="shared" si="58"/>
        <v>6.4238774634506973E-2</v>
      </c>
      <c r="DR33" s="87">
        <f t="shared" si="58"/>
        <v>6.4112667012359681E-2</v>
      </c>
      <c r="DS33" s="87">
        <f t="shared" si="58"/>
        <v>6.3993012583319575E-2</v>
      </c>
    </row>
    <row r="34" spans="1:123" x14ac:dyDescent="0.25">
      <c r="A34" t="s">
        <v>109</v>
      </c>
      <c r="B34" s="60"/>
      <c r="C34" s="109">
        <f t="shared" si="48"/>
        <v>8.4870852329667859E-2</v>
      </c>
      <c r="D34" s="109">
        <f t="shared" si="48"/>
        <v>0.10184502279560143</v>
      </c>
      <c r="E34" s="109">
        <f t="shared" si="48"/>
        <v>0.12221402735472171</v>
      </c>
      <c r="F34" s="109">
        <f t="shared" si="48"/>
        <v>0.14665683282566605</v>
      </c>
      <c r="G34" s="109">
        <f t="shared" si="48"/>
        <v>0.17598819939079924</v>
      </c>
      <c r="H34" s="109">
        <f>I34/(1+$V$5)</f>
        <v>0.21118583926895909</v>
      </c>
      <c r="I34" s="104">
        <f>V7*AH7</f>
        <v>0.2534230071227509</v>
      </c>
      <c r="J34" s="83">
        <f t="shared" ref="J34:BU34" si="59">I34-C35+J35</f>
        <v>0.28996246649235646</v>
      </c>
      <c r="K34" s="83">
        <f t="shared" si="59"/>
        <v>0.33380981773588309</v>
      </c>
      <c r="L34" s="83">
        <f t="shared" si="59"/>
        <v>0.38642663922811504</v>
      </c>
      <c r="M34" s="83">
        <f t="shared" si="59"/>
        <v>0.44956682501879336</v>
      </c>
      <c r="N34" s="83">
        <f t="shared" si="59"/>
        <v>0.52533504796760733</v>
      </c>
      <c r="O34" s="83">
        <f t="shared" si="59"/>
        <v>0.61625691550618411</v>
      </c>
      <c r="P34" s="105">
        <f t="shared" si="59"/>
        <v>0.7253631565524763</v>
      </c>
      <c r="Q34" s="83">
        <f t="shared" si="59"/>
        <v>0.76404494328035799</v>
      </c>
      <c r="R34" s="83">
        <f t="shared" si="59"/>
        <v>0.80547208406663917</v>
      </c>
      <c r="S34" s="83">
        <f t="shared" si="59"/>
        <v>0.85019288991630271</v>
      </c>
      <c r="T34" s="83">
        <f t="shared" si="59"/>
        <v>0.89886501294580201</v>
      </c>
      <c r="U34" s="83">
        <f t="shared" si="59"/>
        <v>0.95227717980897708</v>
      </c>
      <c r="V34" s="83">
        <f t="shared" si="59"/>
        <v>1.0113752138090111</v>
      </c>
      <c r="W34" s="105">
        <f t="shared" si="59"/>
        <v>1.0772931781867026</v>
      </c>
      <c r="X34" s="83">
        <f t="shared" si="59"/>
        <v>1.2436363310544227</v>
      </c>
      <c r="Y34" s="83">
        <f t="shared" si="59"/>
        <v>1.3035374501734187</v>
      </c>
      <c r="Z34" s="83">
        <f t="shared" si="59"/>
        <v>1.3463089603009566</v>
      </c>
      <c r="AA34" s="83">
        <f t="shared" si="59"/>
        <v>1.3680306835727079</v>
      </c>
      <c r="AB34" s="83">
        <f t="shared" si="59"/>
        <v>1.3639987497791326</v>
      </c>
      <c r="AC34" s="83">
        <f t="shared" si="59"/>
        <v>1.3285689506410476</v>
      </c>
      <c r="AD34" s="105">
        <f t="shared" si="59"/>
        <v>1.2549688018378105</v>
      </c>
      <c r="AE34" s="83">
        <f t="shared" si="59"/>
        <v>1.1124366016749454</v>
      </c>
      <c r="AF34" s="83">
        <f t="shared" si="59"/>
        <v>1.0615614069966168</v>
      </c>
      <c r="AG34" s="83">
        <f t="shared" si="59"/>
        <v>1.0172495856572819</v>
      </c>
      <c r="AH34" s="83">
        <f t="shared" si="59"/>
        <v>0.97886550851893772</v>
      </c>
      <c r="AI34" s="83">
        <f t="shared" si="59"/>
        <v>0.94560940922185699</v>
      </c>
      <c r="AJ34" s="161">
        <f t="shared" si="59"/>
        <v>0.91648479844477748</v>
      </c>
      <c r="AK34" s="105">
        <f t="shared" si="59"/>
        <v>0.89025942936002389</v>
      </c>
      <c r="AL34" s="83">
        <f t="shared" si="59"/>
        <v>0.88805401808279327</v>
      </c>
      <c r="AM34" s="83">
        <f t="shared" si="59"/>
        <v>0.87547492133342641</v>
      </c>
      <c r="AN34" s="83">
        <f t="shared" si="59"/>
        <v>0.85390269624561066</v>
      </c>
      <c r="AO34" s="83">
        <f t="shared" si="59"/>
        <v>0.82530925871524274</v>
      </c>
      <c r="AP34" s="83">
        <f t="shared" si="59"/>
        <v>0.79194577153452339</v>
      </c>
      <c r="AQ34" s="161">
        <f t="shared" si="59"/>
        <v>0.75639555815524528</v>
      </c>
      <c r="AR34" s="105">
        <f t="shared" si="59"/>
        <v>0.72163759593942722</v>
      </c>
      <c r="AS34" s="83">
        <f t="shared" si="59"/>
        <v>0.68575890175647669</v>
      </c>
      <c r="AT34" s="83">
        <f t="shared" si="59"/>
        <v>0.66193711219944262</v>
      </c>
      <c r="AU34" s="83">
        <f t="shared" si="59"/>
        <v>0.64111344665316716</v>
      </c>
      <c r="AV34" s="83">
        <f t="shared" si="59"/>
        <v>0.62217842450513494</v>
      </c>
      <c r="AW34" s="83">
        <f t="shared" si="59"/>
        <v>0.60421146858320263</v>
      </c>
      <c r="AX34" s="161">
        <f t="shared" si="59"/>
        <v>0.5865129426724589</v>
      </c>
      <c r="AY34" s="105">
        <f t="shared" si="59"/>
        <v>0.56864236996257012</v>
      </c>
      <c r="AZ34" s="83">
        <f t="shared" si="59"/>
        <v>0.55582786924159033</v>
      </c>
      <c r="BA34" s="83">
        <f t="shared" si="59"/>
        <v>0.54059502443942997</v>
      </c>
      <c r="BB34" s="83">
        <f t="shared" si="59"/>
        <v>0.52463102137907058</v>
      </c>
      <c r="BC34" s="83">
        <f t="shared" si="59"/>
        <v>0.50870541969632721</v>
      </c>
      <c r="BD34" s="83">
        <f t="shared" si="59"/>
        <v>0.49338126839229118</v>
      </c>
      <c r="BE34" s="161">
        <f t="shared" si="59"/>
        <v>0.47901125692570024</v>
      </c>
      <c r="BF34" s="105">
        <f t="shared" si="59"/>
        <v>0.46573286909082634</v>
      </c>
      <c r="BG34" s="83">
        <f t="shared" si="59"/>
        <v>0.45346232225947641</v>
      </c>
      <c r="BH34" s="83">
        <f t="shared" si="59"/>
        <v>0.44274022445894889</v>
      </c>
      <c r="BI34" s="83">
        <f t="shared" si="59"/>
        <v>0.43265914700016661</v>
      </c>
      <c r="BJ34" s="83">
        <f t="shared" si="59"/>
        <v>0.42301662153253378</v>
      </c>
      <c r="BK34" s="83">
        <f t="shared" si="59"/>
        <v>0.41372819592239346</v>
      </c>
      <c r="BL34" s="161">
        <f t="shared" si="59"/>
        <v>0.40479838963638121</v>
      </c>
      <c r="BM34" s="105">
        <f t="shared" si="59"/>
        <v>0.39628893279167038</v>
      </c>
      <c r="BN34" s="83">
        <f t="shared" si="59"/>
        <v>0.38828374278407901</v>
      </c>
      <c r="BO34" s="83">
        <f t="shared" si="59"/>
        <v>0.3804234310501563</v>
      </c>
      <c r="BP34" s="83">
        <f t="shared" si="59"/>
        <v>0.37290949134887064</v>
      </c>
      <c r="BQ34" s="83">
        <f t="shared" si="59"/>
        <v>0.3658190847071896</v>
      </c>
      <c r="BR34" s="83">
        <f t="shared" si="59"/>
        <v>0.35916939992875385</v>
      </c>
      <c r="BS34" s="83">
        <f t="shared" si="59"/>
        <v>0.35293886790814338</v>
      </c>
      <c r="BT34" s="105">
        <f t="shared" si="59"/>
        <v>0.347086386525853</v>
      </c>
      <c r="BU34" s="83">
        <f t="shared" si="59"/>
        <v>0.34156839801297373</v>
      </c>
      <c r="BV34" s="83">
        <f t="shared" ref="BV34:DS34" si="60">BU34-BO35+BV35</f>
        <v>0.33635361601524494</v>
      </c>
      <c r="BW34" s="83">
        <f t="shared" si="60"/>
        <v>0.33136338821976852</v>
      </c>
      <c r="BX34" s="83">
        <f t="shared" si="60"/>
        <v>0.32658489385878497</v>
      </c>
      <c r="BY34" s="83">
        <f t="shared" si="60"/>
        <v>0.32202028904673397</v>
      </c>
      <c r="BZ34" s="83">
        <f t="shared" si="60"/>
        <v>0.31767564918637159</v>
      </c>
      <c r="CA34" s="105">
        <f t="shared" si="60"/>
        <v>0.31355337782999526</v>
      </c>
      <c r="CB34" s="83">
        <f t="shared" si="60"/>
        <v>0.30964812368229799</v>
      </c>
      <c r="CC34" s="83">
        <f t="shared" si="60"/>
        <v>0.30594627344800074</v>
      </c>
      <c r="CD34" s="83">
        <f t="shared" si="60"/>
        <v>0.30245152058611308</v>
      </c>
      <c r="CE34" s="83">
        <f t="shared" si="60"/>
        <v>0.29915323711413538</v>
      </c>
      <c r="CF34" s="83">
        <f t="shared" si="60"/>
        <v>0.29603579024503668</v>
      </c>
      <c r="CG34" s="83">
        <f t="shared" si="60"/>
        <v>0.29308298422699497</v>
      </c>
      <c r="CH34" s="105">
        <f t="shared" si="60"/>
        <v>0.290280454028709</v>
      </c>
      <c r="CI34" s="83">
        <f t="shared" si="60"/>
        <v>0.28761640570488639</v>
      </c>
      <c r="CJ34" s="83">
        <f t="shared" si="60"/>
        <v>0.28508111451908702</v>
      </c>
      <c r="CK34" s="83">
        <f t="shared" si="60"/>
        <v>0.28266818376435765</v>
      </c>
      <c r="CL34" s="83">
        <f t="shared" si="60"/>
        <v>0.28037568728392465</v>
      </c>
      <c r="CM34" s="83">
        <f t="shared" si="60"/>
        <v>0.27820140040831176</v>
      </c>
      <c r="CN34" s="83">
        <f t="shared" si="60"/>
        <v>0.27614175727237289</v>
      </c>
      <c r="CO34" s="105">
        <f t="shared" si="60"/>
        <v>0.27419174997570567</v>
      </c>
      <c r="CP34" s="83">
        <f t="shared" si="60"/>
        <v>0.27234540328167683</v>
      </c>
      <c r="CQ34" s="83">
        <f t="shared" si="60"/>
        <v>0.27059648495143868</v>
      </c>
      <c r="CR34" s="83">
        <f t="shared" si="60"/>
        <v>0.26893913779926693</v>
      </c>
      <c r="CS34" s="83">
        <f t="shared" si="60"/>
        <v>0.26736720357532545</v>
      </c>
      <c r="CT34" s="83">
        <f t="shared" si="60"/>
        <v>0.2658751545408361</v>
      </c>
      <c r="CU34" s="83">
        <f t="shared" si="60"/>
        <v>0.26445832767333777</v>
      </c>
      <c r="CV34" s="105">
        <f t="shared" si="60"/>
        <v>0.26311284660637613</v>
      </c>
      <c r="CW34" s="83">
        <f t="shared" si="60"/>
        <v>0.26183541659782883</v>
      </c>
      <c r="CX34" s="83">
        <f t="shared" si="60"/>
        <v>0.26062312517299824</v>
      </c>
      <c r="CY34" s="83">
        <f t="shared" si="60"/>
        <v>0.25947332912901128</v>
      </c>
      <c r="CZ34" s="83">
        <f t="shared" si="60"/>
        <v>0.25838337406975248</v>
      </c>
      <c r="DA34" s="83">
        <f t="shared" si="60"/>
        <v>0.25735034904332599</v>
      </c>
      <c r="DB34" s="83">
        <f t="shared" si="60"/>
        <v>0.25637117709133439</v>
      </c>
      <c r="DC34" s="83">
        <f t="shared" si="60"/>
        <v>0.25544276887703932</v>
      </c>
      <c r="DD34" s="105">
        <f t="shared" si="60"/>
        <v>0.25456216515420205</v>
      </c>
      <c r="DE34" s="83">
        <f t="shared" si="60"/>
        <v>0.2537266293433626</v>
      </c>
      <c r="DF34" s="83">
        <f t="shared" si="60"/>
        <v>0.25293368137763739</v>
      </c>
      <c r="DG34" s="83">
        <f t="shared" si="60"/>
        <v>0.25218107394165856</v>
      </c>
      <c r="DH34" s="83">
        <f t="shared" si="60"/>
        <v>0.25146678878544043</v>
      </c>
      <c r="DI34" s="83">
        <f t="shared" si="60"/>
        <v>0.25078897822717811</v>
      </c>
      <c r="DJ34" s="83">
        <f t="shared" si="60"/>
        <v>0.25014590290833494</v>
      </c>
      <c r="DK34" s="105">
        <f t="shared" si="60"/>
        <v>0.24953588617327638</v>
      </c>
      <c r="DL34" s="83">
        <f t="shared" si="60"/>
        <v>0.24895728974264358</v>
      </c>
      <c r="DM34" s="83">
        <f t="shared" si="60"/>
        <v>0.24840850554241856</v>
      </c>
      <c r="DN34" s="83">
        <f t="shared" si="60"/>
        <v>0.24788795419312251</v>
      </c>
      <c r="DO34" s="83">
        <f t="shared" si="60"/>
        <v>0.24739410382186633</v>
      </c>
      <c r="DP34" s="83">
        <f t="shared" si="60"/>
        <v>0.24692550016692477</v>
      </c>
      <c r="DQ34" s="83">
        <f t="shared" si="60"/>
        <v>0.24648078530608653</v>
      </c>
      <c r="DR34" s="83">
        <f t="shared" si="60"/>
        <v>0.24605870215865214</v>
      </c>
      <c r="DS34" s="83">
        <f t="shared" si="60"/>
        <v>0.24565808733563416</v>
      </c>
    </row>
    <row r="35" spans="1:123" s="95" customFormat="1" x14ac:dyDescent="0.25">
      <c r="A35" s="87" t="s">
        <v>123</v>
      </c>
      <c r="B35" s="94"/>
      <c r="C35" s="88">
        <f t="shared" si="48"/>
        <v>1.4145142054944639E-2</v>
      </c>
      <c r="D35" s="89">
        <f t="shared" ref="D35:H35" si="61">D34-C34</f>
        <v>1.6974170465933566E-2</v>
      </c>
      <c r="E35" s="89">
        <f t="shared" si="61"/>
        <v>2.0369004559120288E-2</v>
      </c>
      <c r="F35" s="89">
        <f t="shared" si="61"/>
        <v>2.4442805470944337E-2</v>
      </c>
      <c r="G35" s="89">
        <f t="shared" si="61"/>
        <v>2.9331366565133188E-2</v>
      </c>
      <c r="H35" s="89">
        <f t="shared" si="61"/>
        <v>3.5197639878159853E-2</v>
      </c>
      <c r="I35" s="89">
        <f>I34-H34</f>
        <v>4.2237167853791807E-2</v>
      </c>
      <c r="J35" s="87">
        <f t="shared" ref="J35:BU35" si="62">C24*(1-$L$5)</f>
        <v>5.0684601424550169E-2</v>
      </c>
      <c r="K35" s="87">
        <f t="shared" si="62"/>
        <v>6.0821521709460202E-2</v>
      </c>
      <c r="L35" s="87">
        <f t="shared" si="62"/>
        <v>7.2985826051352232E-2</v>
      </c>
      <c r="M35" s="87">
        <f t="shared" si="62"/>
        <v>8.7582991261622667E-2</v>
      </c>
      <c r="N35" s="87">
        <f t="shared" si="62"/>
        <v>0.10509958951394716</v>
      </c>
      <c r="O35" s="87">
        <f t="shared" si="62"/>
        <v>0.12611950741673661</v>
      </c>
      <c r="P35" s="96">
        <f t="shared" si="62"/>
        <v>0.15134340890008402</v>
      </c>
      <c r="Q35" s="87">
        <f t="shared" si="62"/>
        <v>8.936638815243185E-2</v>
      </c>
      <c r="R35" s="87">
        <f t="shared" si="62"/>
        <v>0.10224866249574141</v>
      </c>
      <c r="S35" s="87">
        <f t="shared" si="62"/>
        <v>0.11770663190101584</v>
      </c>
      <c r="T35" s="87">
        <f t="shared" si="62"/>
        <v>0.13625511429112197</v>
      </c>
      <c r="U35" s="87">
        <f t="shared" si="62"/>
        <v>0.15851175637712228</v>
      </c>
      <c r="V35" s="87">
        <f t="shared" si="62"/>
        <v>0.18521754141677049</v>
      </c>
      <c r="W35" s="96">
        <f t="shared" si="62"/>
        <v>0.21726137327777548</v>
      </c>
      <c r="X35" s="87">
        <f t="shared" si="62"/>
        <v>0.25570954102015203</v>
      </c>
      <c r="Y35" s="87">
        <f t="shared" si="62"/>
        <v>0.16214978161473753</v>
      </c>
      <c r="Z35" s="87">
        <f t="shared" si="62"/>
        <v>0.16047814202855379</v>
      </c>
      <c r="AA35" s="87">
        <f t="shared" si="62"/>
        <v>0.15797683756287306</v>
      </c>
      <c r="AB35" s="87">
        <f t="shared" si="62"/>
        <v>0.15447982258354709</v>
      </c>
      <c r="AC35" s="87">
        <f t="shared" si="62"/>
        <v>0.14978774227868547</v>
      </c>
      <c r="AD35" s="96">
        <f t="shared" si="62"/>
        <v>0.14366122447453827</v>
      </c>
      <c r="AE35" s="87">
        <f t="shared" si="62"/>
        <v>0.11317734085728683</v>
      </c>
      <c r="AF35" s="87">
        <f t="shared" si="62"/>
        <v>0.111274586936409</v>
      </c>
      <c r="AG35" s="87">
        <f t="shared" si="62"/>
        <v>0.11616632068921888</v>
      </c>
      <c r="AH35" s="87">
        <f t="shared" si="62"/>
        <v>0.11959276042452895</v>
      </c>
      <c r="AI35" s="87">
        <f t="shared" si="62"/>
        <v>0.12122372328646633</v>
      </c>
      <c r="AJ35" s="167">
        <f t="shared" si="62"/>
        <v>0.12066313150160597</v>
      </c>
      <c r="AK35" s="96">
        <f t="shared" si="62"/>
        <v>0.11743585538978474</v>
      </c>
      <c r="AL35" s="87">
        <f t="shared" si="62"/>
        <v>0.11097192958005618</v>
      </c>
      <c r="AM35" s="87">
        <f t="shared" si="62"/>
        <v>9.8695490187042129E-2</v>
      </c>
      <c r="AN35" s="87">
        <f t="shared" si="62"/>
        <v>9.4594095601403111E-2</v>
      </c>
      <c r="AO35" s="87">
        <f t="shared" si="62"/>
        <v>9.0999322894161058E-2</v>
      </c>
      <c r="AP35" s="87">
        <f t="shared" si="62"/>
        <v>8.7860236105747017E-2</v>
      </c>
      <c r="AQ35" s="167">
        <f t="shared" si="62"/>
        <v>8.5112918122327907E-2</v>
      </c>
      <c r="AR35" s="96">
        <f t="shared" si="62"/>
        <v>8.2677893173966677E-2</v>
      </c>
      <c r="AS35" s="87">
        <f t="shared" si="62"/>
        <v>7.5093235397105648E-2</v>
      </c>
      <c r="AT35" s="87">
        <f t="shared" si="62"/>
        <v>7.4873700630008089E-2</v>
      </c>
      <c r="AU35" s="87">
        <f t="shared" si="62"/>
        <v>7.3770430055127664E-2</v>
      </c>
      <c r="AV35" s="87">
        <f t="shared" si="62"/>
        <v>7.2064300746128754E-2</v>
      </c>
      <c r="AW35" s="87">
        <f t="shared" si="62"/>
        <v>6.9893280183814702E-2</v>
      </c>
      <c r="AX35" s="167">
        <f t="shared" si="62"/>
        <v>6.7414392211584198E-2</v>
      </c>
      <c r="AY35" s="96">
        <f t="shared" si="62"/>
        <v>6.4807320464077875E-2</v>
      </c>
      <c r="AZ35" s="87">
        <f t="shared" si="62"/>
        <v>6.2278734676125838E-2</v>
      </c>
      <c r="BA35" s="87">
        <f t="shared" si="62"/>
        <v>5.9640855827847762E-2</v>
      </c>
      <c r="BB35" s="87">
        <f t="shared" si="62"/>
        <v>5.780642699476829E-2</v>
      </c>
      <c r="BC35" s="87">
        <f t="shared" si="62"/>
        <v>5.6138699063385339E-2</v>
      </c>
      <c r="BD35" s="87">
        <f t="shared" si="62"/>
        <v>5.4569128879778654E-2</v>
      </c>
      <c r="BE35" s="167">
        <f t="shared" si="62"/>
        <v>5.3044380744993243E-2</v>
      </c>
      <c r="BF35" s="96">
        <f t="shared" si="62"/>
        <v>5.1528932629204022E-2</v>
      </c>
      <c r="BG35" s="87">
        <f t="shared" si="62"/>
        <v>5.0008187844775912E-2</v>
      </c>
      <c r="BH35" s="87">
        <f t="shared" si="62"/>
        <v>4.8918758027320264E-2</v>
      </c>
      <c r="BI35" s="87">
        <f t="shared" si="62"/>
        <v>4.7725349535986013E-2</v>
      </c>
      <c r="BJ35" s="87">
        <f t="shared" si="62"/>
        <v>4.6496173595752484E-2</v>
      </c>
      <c r="BK35" s="87">
        <f t="shared" si="62"/>
        <v>4.5280703269638359E-2</v>
      </c>
      <c r="BL35" s="167">
        <f t="shared" si="62"/>
        <v>4.4114574458980996E-2</v>
      </c>
      <c r="BM35" s="96">
        <f t="shared" si="62"/>
        <v>4.3019475784493229E-2</v>
      </c>
      <c r="BN35" s="87">
        <f t="shared" si="62"/>
        <v>4.2002997837184551E-2</v>
      </c>
      <c r="BO35" s="87">
        <f t="shared" si="62"/>
        <v>4.1058446293397576E-2</v>
      </c>
      <c r="BP35" s="87">
        <f t="shared" si="62"/>
        <v>4.0211409834700368E-2</v>
      </c>
      <c r="BQ35" s="87">
        <f t="shared" si="62"/>
        <v>3.9405766954071469E-2</v>
      </c>
      <c r="BR35" s="87">
        <f t="shared" si="62"/>
        <v>3.8631018491202596E-2</v>
      </c>
      <c r="BS35" s="87">
        <f t="shared" si="62"/>
        <v>3.788404243837052E-2</v>
      </c>
      <c r="BT35" s="96">
        <f t="shared" si="62"/>
        <v>3.7166994402202856E-2</v>
      </c>
      <c r="BU35" s="87">
        <f t="shared" si="62"/>
        <v>3.6485009324305262E-2</v>
      </c>
      <c r="BV35" s="87">
        <f t="shared" ref="BV35:DS35" si="63">BO24*(1-$L$5)</f>
        <v>3.5843664295668792E-2</v>
      </c>
      <c r="BW35" s="87">
        <f t="shared" si="63"/>
        <v>3.5221182039223989E-2</v>
      </c>
      <c r="BX35" s="87">
        <f t="shared" si="63"/>
        <v>3.4627272593087961E-2</v>
      </c>
      <c r="BY35" s="87">
        <f t="shared" si="63"/>
        <v>3.40664136791516E-2</v>
      </c>
      <c r="BZ35" s="87">
        <f t="shared" si="63"/>
        <v>3.3539402578008158E-2</v>
      </c>
      <c r="CA35" s="96">
        <f t="shared" si="63"/>
        <v>3.3044723045826487E-2</v>
      </c>
      <c r="CB35" s="87">
        <f t="shared" si="63"/>
        <v>3.2579755176608008E-2</v>
      </c>
      <c r="CC35" s="87">
        <f t="shared" si="63"/>
        <v>3.2141814061371503E-2</v>
      </c>
      <c r="CD35" s="87">
        <f t="shared" si="63"/>
        <v>3.1726429177336327E-2</v>
      </c>
      <c r="CE35" s="87">
        <f t="shared" si="63"/>
        <v>3.1328989121110262E-2</v>
      </c>
      <c r="CF35" s="87">
        <f t="shared" si="63"/>
        <v>3.0948966810052853E-2</v>
      </c>
      <c r="CG35" s="87">
        <f t="shared" si="63"/>
        <v>3.0586596559966438E-2</v>
      </c>
      <c r="CH35" s="96">
        <f t="shared" si="63"/>
        <v>3.0242192847540528E-2</v>
      </c>
      <c r="CI35" s="87">
        <f t="shared" si="63"/>
        <v>2.9915706852785381E-2</v>
      </c>
      <c r="CJ35" s="87">
        <f t="shared" si="63"/>
        <v>2.9606522875572156E-2</v>
      </c>
      <c r="CK35" s="87">
        <f t="shared" si="63"/>
        <v>2.9313498422606939E-2</v>
      </c>
      <c r="CL35" s="87">
        <f t="shared" si="63"/>
        <v>2.9036492640677283E-2</v>
      </c>
      <c r="CM35" s="87">
        <f t="shared" si="63"/>
        <v>2.877467993443994E-2</v>
      </c>
      <c r="CN35" s="87">
        <f t="shared" si="63"/>
        <v>2.8526953424027557E-2</v>
      </c>
      <c r="CO35" s="96">
        <f t="shared" si="63"/>
        <v>2.8292185550873303E-2</v>
      </c>
      <c r="CP35" s="87">
        <f t="shared" si="63"/>
        <v>2.8069360158756534E-2</v>
      </c>
      <c r="CQ35" s="87">
        <f t="shared" si="63"/>
        <v>2.7857604545334019E-2</v>
      </c>
      <c r="CR35" s="87">
        <f t="shared" si="63"/>
        <v>2.765615127043522E-2</v>
      </c>
      <c r="CS35" s="87">
        <f t="shared" si="63"/>
        <v>2.7464558416735837E-2</v>
      </c>
      <c r="CT35" s="87">
        <f t="shared" si="63"/>
        <v>2.7282630899950561E-2</v>
      </c>
      <c r="CU35" s="87">
        <f t="shared" si="63"/>
        <v>2.7110126556529227E-2</v>
      </c>
      <c r="CV35" s="96">
        <f t="shared" si="63"/>
        <v>2.6946704483911697E-2</v>
      </c>
      <c r="CW35" s="87">
        <f t="shared" si="63"/>
        <v>2.6791930150209212E-2</v>
      </c>
      <c r="CX35" s="87">
        <f t="shared" si="63"/>
        <v>2.6645313120503424E-2</v>
      </c>
      <c r="CY35" s="87">
        <f t="shared" si="63"/>
        <v>2.6506355226448265E-2</v>
      </c>
      <c r="CZ35" s="87">
        <f t="shared" si="63"/>
        <v>2.6374603357477024E-2</v>
      </c>
      <c r="DA35" s="87">
        <f t="shared" si="63"/>
        <v>2.6249605873524061E-2</v>
      </c>
      <c r="DB35" s="87">
        <f t="shared" si="63"/>
        <v>2.6130954604537654E-2</v>
      </c>
      <c r="DC35" s="87">
        <f t="shared" si="63"/>
        <v>2.6018296269616634E-2</v>
      </c>
      <c r="DD35" s="96">
        <f t="shared" si="63"/>
        <v>2.5911326427371956E-2</v>
      </c>
      <c r="DE35" s="87">
        <f t="shared" si="63"/>
        <v>2.5809777309663974E-2</v>
      </c>
      <c r="DF35" s="87">
        <f t="shared" si="63"/>
        <v>2.5713407260723065E-2</v>
      </c>
      <c r="DG35" s="87">
        <f t="shared" si="63"/>
        <v>2.5621995921498195E-2</v>
      </c>
      <c r="DH35" s="87">
        <f t="shared" si="63"/>
        <v>2.5535320717305944E-2</v>
      </c>
      <c r="DI35" s="87">
        <f t="shared" si="63"/>
        <v>2.5453144046275352E-2</v>
      </c>
      <c r="DJ35" s="87">
        <f t="shared" si="63"/>
        <v>2.5375220950773446E-2</v>
      </c>
      <c r="DK35" s="96">
        <f t="shared" si="63"/>
        <v>2.5301309692313399E-2</v>
      </c>
      <c r="DL35" s="87">
        <f t="shared" si="63"/>
        <v>2.5231180879031163E-2</v>
      </c>
      <c r="DM35" s="87">
        <f t="shared" si="63"/>
        <v>2.5164623060498048E-2</v>
      </c>
      <c r="DN35" s="87">
        <f t="shared" si="63"/>
        <v>2.5101444572202144E-2</v>
      </c>
      <c r="DO35" s="87">
        <f t="shared" si="63"/>
        <v>2.5041470346049748E-2</v>
      </c>
      <c r="DP35" s="87">
        <f t="shared" si="63"/>
        <v>2.4984540391333805E-2</v>
      </c>
      <c r="DQ35" s="87">
        <f t="shared" si="63"/>
        <v>2.4930506089935189E-2</v>
      </c>
      <c r="DR35" s="87">
        <f t="shared" si="63"/>
        <v>2.4879226544879018E-2</v>
      </c>
      <c r="DS35" s="87">
        <f t="shared" si="63"/>
        <v>2.4830566056013199E-2</v>
      </c>
    </row>
    <row r="36" spans="1:123" s="76" customFormat="1" x14ac:dyDescent="0.25">
      <c r="A36" s="101" t="s">
        <v>64</v>
      </c>
      <c r="B36" s="102" t="s">
        <v>107</v>
      </c>
      <c r="C36" s="76">
        <f t="shared" ref="C36:BN36" si="64">C37+C39+C41</f>
        <v>4.813389767839733</v>
      </c>
      <c r="D36" s="76">
        <f t="shared" si="64"/>
        <v>5.7760677214076805</v>
      </c>
      <c r="E36" s="76">
        <f t="shared" si="64"/>
        <v>6.9312812656892158</v>
      </c>
      <c r="F36" s="76">
        <f t="shared" si="64"/>
        <v>8.3175375188270593</v>
      </c>
      <c r="G36" s="76">
        <f t="shared" si="64"/>
        <v>9.9810450225924701</v>
      </c>
      <c r="H36" s="76">
        <f t="shared" si="64"/>
        <v>11.977254027110963</v>
      </c>
      <c r="I36" s="103">
        <f t="shared" si="64"/>
        <v>14.372704832533154</v>
      </c>
      <c r="J36" s="76">
        <f t="shared" si="64"/>
        <v>16.445014171066497</v>
      </c>
      <c r="K36" s="76">
        <f t="shared" si="64"/>
        <v>18.931785377306507</v>
      </c>
      <c r="L36" s="76">
        <f t="shared" si="64"/>
        <v>21.915910824794519</v>
      </c>
      <c r="M36" s="76">
        <f t="shared" si="64"/>
        <v>25.496861361780127</v>
      </c>
      <c r="N36" s="76">
        <f t="shared" si="64"/>
        <v>29.79400200616287</v>
      </c>
      <c r="O36" s="76">
        <f t="shared" si="64"/>
        <v>34.950570779422151</v>
      </c>
      <c r="P36" s="103">
        <f t="shared" si="64"/>
        <v>41.138453307333293</v>
      </c>
      <c r="Q36" s="76">
        <f t="shared" si="64"/>
        <v>45.547011803435389</v>
      </c>
      <c r="R36" s="76">
        <f t="shared" si="64"/>
        <v>44.835430317131127</v>
      </c>
      <c r="S36" s="76">
        <f t="shared" si="64"/>
        <v>43.850158391382656</v>
      </c>
      <c r="T36" s="76">
        <f t="shared" si="64"/>
        <v>42.536399902142279</v>
      </c>
      <c r="U36" s="76">
        <f t="shared" si="64"/>
        <v>40.82837520568107</v>
      </c>
      <c r="V36" s="76">
        <f t="shared" si="64"/>
        <v>38.647114225245112</v>
      </c>
      <c r="W36" s="103">
        <f t="shared" si="64"/>
        <v>35.897803762333723</v>
      </c>
      <c r="X36" s="76">
        <f t="shared" si="64"/>
        <v>35.483498504402085</v>
      </c>
      <c r="Y36" s="76">
        <f t="shared" si="64"/>
        <v>37.031271943978503</v>
      </c>
      <c r="Z36" s="76">
        <f t="shared" si="64"/>
        <v>38.114380886143159</v>
      </c>
      <c r="AA36" s="76">
        <f t="shared" si="64"/>
        <v>38.627950770454163</v>
      </c>
      <c r="AB36" s="76">
        <f t="shared" si="64"/>
        <v>38.446158520753308</v>
      </c>
      <c r="AC36" s="76">
        <f t="shared" si="64"/>
        <v>37.418050944520559</v>
      </c>
      <c r="AD36" s="103">
        <f t="shared" si="64"/>
        <v>35.362530075194272</v>
      </c>
      <c r="AE36" s="76">
        <f t="shared" si="64"/>
        <v>31.467572830202069</v>
      </c>
      <c r="AF36" s="76">
        <f t="shared" si="64"/>
        <v>30.149030623508587</v>
      </c>
      <c r="AG36" s="76">
        <f t="shared" si="64"/>
        <v>28.993911782946071</v>
      </c>
      <c r="AH36" s="76">
        <f t="shared" si="64"/>
        <v>27.986648660364526</v>
      </c>
      <c r="AI36" s="76">
        <f t="shared" si="64"/>
        <v>27.107660130235395</v>
      </c>
      <c r="AJ36" s="160">
        <f t="shared" si="64"/>
        <v>26.332555239720229</v>
      </c>
      <c r="AK36" s="103">
        <f t="shared" si="64"/>
        <v>25.631178789093546</v>
      </c>
      <c r="AL36" s="76">
        <f t="shared" si="64"/>
        <v>25.561234944221539</v>
      </c>
      <c r="AM36" s="76">
        <f t="shared" si="64"/>
        <v>25.195419400966561</v>
      </c>
      <c r="AN36" s="76">
        <f t="shared" si="64"/>
        <v>24.621971179874446</v>
      </c>
      <c r="AO36" s="76">
        <f t="shared" si="64"/>
        <v>23.88808119063512</v>
      </c>
      <c r="AP36" s="76">
        <f t="shared" si="64"/>
        <v>23.047493746970797</v>
      </c>
      <c r="AQ36" s="160">
        <f t="shared" si="64"/>
        <v>22.161745669440901</v>
      </c>
      <c r="AR36" s="103">
        <f t="shared" si="64"/>
        <v>21.301653603694788</v>
      </c>
      <c r="AS36" s="76">
        <f t="shared" si="64"/>
        <v>20.405676932817581</v>
      </c>
      <c r="AT36" s="76">
        <f t="shared" si="64"/>
        <v>19.786529154235367</v>
      </c>
      <c r="AU36" s="76">
        <f t="shared" si="64"/>
        <v>19.226734545772519</v>
      </c>
      <c r="AV36" s="76">
        <f t="shared" si="64"/>
        <v>18.702354147986597</v>
      </c>
      <c r="AW36" s="76">
        <f t="shared" si="64"/>
        <v>18.194546979205573</v>
      </c>
      <c r="AX36" s="160">
        <f t="shared" si="64"/>
        <v>17.690443670538414</v>
      </c>
      <c r="AY36" s="178">
        <f t="shared" si="64"/>
        <v>17.18418939476912</v>
      </c>
      <c r="AZ36" s="76">
        <f t="shared" si="64"/>
        <v>16.821612492982592</v>
      </c>
      <c r="BA36" s="76">
        <f t="shared" si="64"/>
        <v>16.420151039419178</v>
      </c>
      <c r="BB36" s="76">
        <f t="shared" si="64"/>
        <v>16.005629420368884</v>
      </c>
      <c r="BC36" s="76">
        <f t="shared" si="64"/>
        <v>15.595231250183947</v>
      </c>
      <c r="BD36" s="76">
        <f t="shared" si="64"/>
        <v>15.201369890171392</v>
      </c>
      <c r="BE36" s="160">
        <f t="shared" si="64"/>
        <v>14.831641271079114</v>
      </c>
      <c r="BF36" s="103">
        <f t="shared" si="64"/>
        <v>14.4887612105495</v>
      </c>
      <c r="BG36" s="76">
        <f t="shared" si="64"/>
        <v>14.170483684719411</v>
      </c>
      <c r="BH36" s="76">
        <f t="shared" si="64"/>
        <v>13.886150635288313</v>
      </c>
      <c r="BI36" s="76">
        <f t="shared" si="64"/>
        <v>13.616140552795972</v>
      </c>
      <c r="BJ36" s="76">
        <f t="shared" si="64"/>
        <v>13.356652185639154</v>
      </c>
      <c r="BK36" s="76">
        <f t="shared" si="64"/>
        <v>13.106459564092317</v>
      </c>
      <c r="BL36" s="160">
        <f t="shared" si="64"/>
        <v>12.866197228198912</v>
      </c>
      <c r="BM36" s="103">
        <f t="shared" si="64"/>
        <v>12.637577842431115</v>
      </c>
      <c r="BN36" s="76">
        <f t="shared" si="64"/>
        <v>12.422528557392402</v>
      </c>
      <c r="BO36" s="76">
        <f t="shared" ref="BO36:DS36" si="65">BO37+BO39+BO41</f>
        <v>12.21345311670037</v>
      </c>
      <c r="BP36" s="76">
        <f t="shared" si="65"/>
        <v>12.013925799459585</v>
      </c>
      <c r="BQ36" s="76">
        <f t="shared" si="65"/>
        <v>11.825533824054101</v>
      </c>
      <c r="BR36" s="76">
        <f t="shared" si="65"/>
        <v>11.648574932758196</v>
      </c>
      <c r="BS36" s="76">
        <f t="shared" si="65"/>
        <v>11.482531899114381</v>
      </c>
      <c r="BT36" s="103">
        <f t="shared" si="65"/>
        <v>11.326494286592604</v>
      </c>
      <c r="BU36" s="76">
        <f t="shared" si="65"/>
        <v>11.179522777182886</v>
      </c>
      <c r="BV36" s="76">
        <f t="shared" si="65"/>
        <v>11.040199290245585</v>
      </c>
      <c r="BW36" s="76">
        <f t="shared" si="65"/>
        <v>10.9068925497891</v>
      </c>
      <c r="BX36" s="76">
        <f t="shared" si="65"/>
        <v>10.779400911983837</v>
      </c>
      <c r="BY36" s="76">
        <f t="shared" si="65"/>
        <v>10.657799779398431</v>
      </c>
      <c r="BZ36" s="76">
        <f t="shared" si="65"/>
        <v>10.542203096339653</v>
      </c>
      <c r="CA36" s="103">
        <f t="shared" si="65"/>
        <v>10.432606515849825</v>
      </c>
      <c r="CB36" s="76">
        <f t="shared" si="65"/>
        <v>10.328813007477457</v>
      </c>
      <c r="CC36" s="76">
        <f t="shared" si="65"/>
        <v>10.230442263843717</v>
      </c>
      <c r="CD36" s="76">
        <f t="shared" si="65"/>
        <v>10.13746935557961</v>
      </c>
      <c r="CE36" s="76">
        <f t="shared" si="65"/>
        <v>10.04961667240905</v>
      </c>
      <c r="CF36" s="76">
        <f t="shared" si="65"/>
        <v>9.9665062397714674</v>
      </c>
      <c r="CG36" s="76">
        <f t="shared" si="65"/>
        <v>9.8877518233183732</v>
      </c>
      <c r="CH36" s="103">
        <f t="shared" si="65"/>
        <v>9.8130061925761893</v>
      </c>
      <c r="CI36" s="76">
        <f t="shared" si="65"/>
        <v>9.7419732504872485</v>
      </c>
      <c r="CJ36" s="76">
        <f t="shared" si="65"/>
        <v>9.6743951699230504</v>
      </c>
      <c r="CK36" s="76">
        <f t="shared" si="65"/>
        <v>9.6101201905222986</v>
      </c>
      <c r="CL36" s="76">
        <f t="shared" si="65"/>
        <v>9.5490849519768126</v>
      </c>
      <c r="CM36" s="76">
        <f t="shared" si="65"/>
        <v>9.4912114744893579</v>
      </c>
      <c r="CN36" s="76">
        <f t="shared" si="65"/>
        <v>9.436388244788958</v>
      </c>
      <c r="CO36" s="103">
        <f t="shared" si="65"/>
        <v>9.3844712630644409</v>
      </c>
      <c r="CP36" s="76">
        <f t="shared" si="65"/>
        <v>9.3352966974866174</v>
      </c>
      <c r="CQ36" s="76">
        <f t="shared" si="65"/>
        <v>9.2886974629749339</v>
      </c>
      <c r="CR36" s="76">
        <f t="shared" si="65"/>
        <v>9.244520909371488</v>
      </c>
      <c r="CS36" s="76">
        <f t="shared" si="65"/>
        <v>9.202613575850993</v>
      </c>
      <c r="CT36" s="76">
        <f t="shared" si="65"/>
        <v>9.1628369038740356</v>
      </c>
      <c r="CU36" s="76">
        <f t="shared" si="65"/>
        <v>9.1250714396438468</v>
      </c>
      <c r="CV36" s="103">
        <f t="shared" si="65"/>
        <v>9.0892148032128084</v>
      </c>
      <c r="CW36" s="76">
        <f t="shared" si="65"/>
        <v>9.0551774031941523</v>
      </c>
      <c r="CX36" s="76">
        <f t="shared" si="65"/>
        <v>9.0228786299699202</v>
      </c>
      <c r="CY36" s="76">
        <f t="shared" si="65"/>
        <v>8.9922450305680162</v>
      </c>
      <c r="CZ36" s="76">
        <f t="shared" si="65"/>
        <v>8.9632024833231849</v>
      </c>
      <c r="DA36" s="76">
        <f t="shared" si="65"/>
        <v>8.9356715525151795</v>
      </c>
      <c r="DB36" s="76">
        <f t="shared" si="65"/>
        <v>8.9095700378510561</v>
      </c>
      <c r="DC36" s="76">
        <f t="shared" si="65"/>
        <v>8.8848166056568552</v>
      </c>
      <c r="DD36" s="103">
        <f t="shared" si="65"/>
        <v>8.8613339634204511</v>
      </c>
      <c r="DE36" s="76">
        <f t="shared" si="65"/>
        <v>8.8390508275790154</v>
      </c>
      <c r="DF36" s="76">
        <f t="shared" si="65"/>
        <v>8.8179025866998568</v>
      </c>
      <c r="DG36" s="76">
        <f t="shared" si="65"/>
        <v>8.7978302923304952</v>
      </c>
      <c r="DH36" s="76">
        <f t="shared" si="65"/>
        <v>8.7787802126382193</v>
      </c>
      <c r="DI36" s="76">
        <f t="shared" si="65"/>
        <v>8.7607025427214431</v>
      </c>
      <c r="DJ36" s="76">
        <f t="shared" si="65"/>
        <v>8.7435501145559673</v>
      </c>
      <c r="DK36" s="103">
        <f t="shared" si="65"/>
        <v>8.7272774945633209</v>
      </c>
      <c r="DL36" s="76">
        <f t="shared" si="65"/>
        <v>8.7118405261314127</v>
      </c>
      <c r="DM36" s="76">
        <f t="shared" si="65"/>
        <v>8.697196179318631</v>
      </c>
      <c r="DN36" s="76">
        <f t="shared" si="65"/>
        <v>8.683302476114827</v>
      </c>
      <c r="DO36" s="76">
        <f t="shared" si="65"/>
        <v>8.6701189410675745</v>
      </c>
      <c r="DP36" s="76">
        <f t="shared" si="65"/>
        <v>8.6576072490509901</v>
      </c>
      <c r="DQ36" s="76">
        <f t="shared" si="65"/>
        <v>8.6457315904654113</v>
      </c>
      <c r="DR36" s="76">
        <f t="shared" si="65"/>
        <v>8.6344587140431344</v>
      </c>
      <c r="DS36" s="76">
        <f t="shared" si="65"/>
        <v>8.6237577166817516</v>
      </c>
    </row>
    <row r="37" spans="1:123" s="53" customFormat="1" x14ac:dyDescent="0.25">
      <c r="A37" s="53" t="s">
        <v>87</v>
      </c>
      <c r="B37" s="61"/>
      <c r="C37" s="109">
        <f t="shared" ref="C37:G42" si="66">D37/(1+$V$5)</f>
        <v>3.8191883548350525</v>
      </c>
      <c r="D37" s="109">
        <f t="shared" si="66"/>
        <v>4.583026025802063</v>
      </c>
      <c r="E37" s="109">
        <f t="shared" si="66"/>
        <v>5.4996312309624757</v>
      </c>
      <c r="F37" s="109">
        <f t="shared" si="66"/>
        <v>6.5995574771549705</v>
      </c>
      <c r="G37" s="109">
        <f t="shared" si="66"/>
        <v>7.9194689725859648</v>
      </c>
      <c r="H37" s="109">
        <f>I37/(1+$V$5)</f>
        <v>9.5033627671031571</v>
      </c>
      <c r="I37" s="82">
        <f>V6*AH5</f>
        <v>11.404035320523787</v>
      </c>
      <c r="J37" s="83">
        <f t="shared" ref="J37:BU37" si="67">I37-C38+J38</f>
        <v>13.048310992156036</v>
      </c>
      <c r="K37" s="83">
        <f t="shared" si="67"/>
        <v>15.021441798114735</v>
      </c>
      <c r="L37" s="83">
        <f t="shared" si="67"/>
        <v>17.389198765265171</v>
      </c>
      <c r="M37" s="83">
        <f t="shared" si="67"/>
        <v>20.230507125845694</v>
      </c>
      <c r="N37" s="83">
        <f t="shared" si="67"/>
        <v>23.640077158542326</v>
      </c>
      <c r="O37" s="83">
        <f t="shared" si="67"/>
        <v>27.731561197778284</v>
      </c>
      <c r="P37" s="105">
        <f t="shared" si="67"/>
        <v>32.641342044861432</v>
      </c>
      <c r="Q37" s="83">
        <f t="shared" si="67"/>
        <v>36.800498831418125</v>
      </c>
      <c r="R37" s="83">
        <f t="shared" si="67"/>
        <v>36.423180074702984</v>
      </c>
      <c r="S37" s="83">
        <f t="shared" si="67"/>
        <v>35.857481965497684</v>
      </c>
      <c r="T37" s="83">
        <f t="shared" si="67"/>
        <v>35.065672752294482</v>
      </c>
      <c r="U37" s="83">
        <f t="shared" si="67"/>
        <v>34.002450933528593</v>
      </c>
      <c r="V37" s="83">
        <f t="shared" si="67"/>
        <v>32.613421471014789</v>
      </c>
      <c r="W37" s="105">
        <f t="shared" si="67"/>
        <v>30.833263013179426</v>
      </c>
      <c r="X37" s="83">
        <f t="shared" si="67"/>
        <v>30.316102718919836</v>
      </c>
      <c r="Y37" s="83">
        <f t="shared" si="67"/>
        <v>31.650075415693422</v>
      </c>
      <c r="Z37" s="83">
        <f t="shared" si="67"/>
        <v>32.5849709588107</v>
      </c>
      <c r="AA37" s="83">
        <f t="shared" si="67"/>
        <v>33.030761497564619</v>
      </c>
      <c r="AB37" s="83">
        <f t="shared" si="67"/>
        <v>32.879439558803242</v>
      </c>
      <c r="AC37" s="83">
        <f t="shared" si="67"/>
        <v>32.001430181998522</v>
      </c>
      <c r="AD37" s="105">
        <f t="shared" si="67"/>
        <v>30.241288735719667</v>
      </c>
      <c r="AE37" s="83">
        <f t="shared" si="67"/>
        <v>26.896866634843395</v>
      </c>
      <c r="AF37" s="83">
        <f t="shared" si="67"/>
        <v>25.780054627560332</v>
      </c>
      <c r="AG37" s="83">
        <f t="shared" si="67"/>
        <v>24.801208118760773</v>
      </c>
      <c r="AH37" s="83">
        <f t="shared" si="67"/>
        <v>23.946467333865598</v>
      </c>
      <c r="AI37" s="83">
        <f t="shared" si="67"/>
        <v>23.198430652571808</v>
      </c>
      <c r="AJ37" s="161">
        <f t="shared" si="67"/>
        <v>22.535451841856865</v>
      </c>
      <c r="AK37" s="105">
        <f t="shared" si="67"/>
        <v>21.930797711672056</v>
      </c>
      <c r="AL37" s="83">
        <f t="shared" si="67"/>
        <v>21.86731480628222</v>
      </c>
      <c r="AM37" s="83">
        <f t="shared" si="67"/>
        <v>21.545697656538199</v>
      </c>
      <c r="AN37" s="83">
        <f t="shared" si="67"/>
        <v>21.047975806943803</v>
      </c>
      <c r="AO37" s="83">
        <f t="shared" si="67"/>
        <v>20.414428441720748</v>
      </c>
      <c r="AP37" s="83">
        <f t="shared" si="67"/>
        <v>19.690907140495185</v>
      </c>
      <c r="AQ37" s="161">
        <f t="shared" si="67"/>
        <v>18.92988901690293</v>
      </c>
      <c r="AR37" s="105">
        <f t="shared" si="67"/>
        <v>18.191740887269354</v>
      </c>
      <c r="AS37" s="83">
        <f t="shared" si="67"/>
        <v>17.421610706679729</v>
      </c>
      <c r="AT37" s="83">
        <f t="shared" si="67"/>
        <v>16.88614053900794</v>
      </c>
      <c r="AU37" s="83">
        <f t="shared" si="67"/>
        <v>16.399341162655205</v>
      </c>
      <c r="AV37" s="83">
        <f t="shared" si="67"/>
        <v>15.941191674346152</v>
      </c>
      <c r="AW37" s="83">
        <f t="shared" si="67"/>
        <v>15.496111436147528</v>
      </c>
      <c r="AX37" s="161">
        <f t="shared" si="67"/>
        <v>15.053722093624801</v>
      </c>
      <c r="AY37" s="105">
        <f t="shared" si="67"/>
        <v>14.609757360103517</v>
      </c>
      <c r="AZ37" s="83">
        <f t="shared" si="67"/>
        <v>14.291776382192339</v>
      </c>
      <c r="BA37" s="83">
        <f t="shared" si="67"/>
        <v>13.943388128271211</v>
      </c>
      <c r="BB37" s="83">
        <f t="shared" si="67"/>
        <v>13.584528022652931</v>
      </c>
      <c r="BC37" s="83">
        <f t="shared" si="67"/>
        <v>13.229651345391437</v>
      </c>
      <c r="BD37" s="83">
        <f t="shared" si="67"/>
        <v>12.889171576272719</v>
      </c>
      <c r="BE37" s="161">
        <f t="shared" si="67"/>
        <v>12.569427705749794</v>
      </c>
      <c r="BF37" s="105">
        <f t="shared" si="67"/>
        <v>12.272639720255521</v>
      </c>
      <c r="BG37" s="83">
        <f t="shared" si="67"/>
        <v>11.996849518362009</v>
      </c>
      <c r="BH37" s="83">
        <f t="shared" si="67"/>
        <v>11.749541357335962</v>
      </c>
      <c r="BI37" s="83">
        <f t="shared" si="67"/>
        <v>11.514317380424998</v>
      </c>
      <c r="BJ37" s="83">
        <f t="shared" si="67"/>
        <v>11.28811009262864</v>
      </c>
      <c r="BK37" s="83">
        <f t="shared" si="67"/>
        <v>11.070007578014341</v>
      </c>
      <c r="BL37" s="161">
        <f t="shared" si="67"/>
        <v>10.860640178151153</v>
      </c>
      <c r="BM37" s="105">
        <f t="shared" si="67"/>
        <v>10.66150902274334</v>
      </c>
      <c r="BN37" s="83">
        <f t="shared" si="67"/>
        <v>10.474244674448499</v>
      </c>
      <c r="BO37" s="83">
        <f t="shared" si="67"/>
        <v>10.292483805426533</v>
      </c>
      <c r="BP37" s="83">
        <f t="shared" si="67"/>
        <v>10.119065002907483</v>
      </c>
      <c r="BQ37" s="83">
        <f t="shared" si="67"/>
        <v>9.9552974997853614</v>
      </c>
      <c r="BR37" s="83">
        <f t="shared" si="67"/>
        <v>9.8014149601949825</v>
      </c>
      <c r="BS37" s="83">
        <f t="shared" si="67"/>
        <v>9.6569748849526977</v>
      </c>
      <c r="BT37" s="105">
        <f t="shared" si="67"/>
        <v>9.5212121576375903</v>
      </c>
      <c r="BU37" s="83">
        <f t="shared" si="67"/>
        <v>9.3933425897499188</v>
      </c>
      <c r="BV37" s="83">
        <f t="shared" ref="BV37:DS37" si="68">BU37-BO38+BV38</f>
        <v>9.2720603437942053</v>
      </c>
      <c r="BW37" s="83">
        <f t="shared" si="68"/>
        <v>9.1560179875239474</v>
      </c>
      <c r="BX37" s="83">
        <f t="shared" si="68"/>
        <v>9.0450617433492351</v>
      </c>
      <c r="BY37" s="83">
        <f t="shared" si="68"/>
        <v>8.9392603781444642</v>
      </c>
      <c r="BZ37" s="83">
        <f t="shared" si="68"/>
        <v>8.8387061046037392</v>
      </c>
      <c r="CA37" s="105">
        <f t="shared" si="68"/>
        <v>8.743384963529266</v>
      </c>
      <c r="CB37" s="83">
        <f t="shared" si="68"/>
        <v>8.6531173059679833</v>
      </c>
      <c r="CC37" s="83">
        <f t="shared" si="68"/>
        <v>8.5675694912639795</v>
      </c>
      <c r="CD37" s="83">
        <f t="shared" si="68"/>
        <v>8.486700633536735</v>
      </c>
      <c r="CE37" s="83">
        <f t="shared" si="68"/>
        <v>8.4102696671163031</v>
      </c>
      <c r="CF37" s="83">
        <f t="shared" si="68"/>
        <v>8.3379532860024916</v>
      </c>
      <c r="CG37" s="83">
        <f t="shared" si="68"/>
        <v>8.2694221166421169</v>
      </c>
      <c r="CH37" s="105">
        <f t="shared" si="68"/>
        <v>8.2043793279424726</v>
      </c>
      <c r="CI37" s="83">
        <f t="shared" si="68"/>
        <v>8.1425700042721765</v>
      </c>
      <c r="CJ37" s="83">
        <f t="shared" si="68"/>
        <v>8.0837699854317968</v>
      </c>
      <c r="CK37" s="83">
        <f t="shared" si="68"/>
        <v>8.0278502376723804</v>
      </c>
      <c r="CL37" s="83">
        <f t="shared" si="68"/>
        <v>7.9747538748386448</v>
      </c>
      <c r="CM37" s="83">
        <f t="shared" si="68"/>
        <v>7.9244102465409325</v>
      </c>
      <c r="CN37" s="83">
        <f t="shared" si="68"/>
        <v>7.8767198347875613</v>
      </c>
      <c r="CO37" s="105">
        <f t="shared" si="68"/>
        <v>7.8315557449128184</v>
      </c>
      <c r="CP37" s="83">
        <f t="shared" si="68"/>
        <v>7.7887747317133522</v>
      </c>
      <c r="CQ37" s="83">
        <f t="shared" si="68"/>
        <v>7.7482312796953563</v>
      </c>
      <c r="CR37" s="83">
        <f t="shared" si="68"/>
        <v>7.7097930343966272</v>
      </c>
      <c r="CS37" s="83">
        <f t="shared" si="68"/>
        <v>7.6733280614068002</v>
      </c>
      <c r="CT37" s="83">
        <f t="shared" si="68"/>
        <v>7.6387171263312288</v>
      </c>
      <c r="CU37" s="83">
        <f t="shared" si="68"/>
        <v>7.6058570342650507</v>
      </c>
      <c r="CV37" s="105">
        <f t="shared" si="68"/>
        <v>7.5746588623777225</v>
      </c>
      <c r="CW37" s="83">
        <f t="shared" si="68"/>
        <v>7.5450444040051599</v>
      </c>
      <c r="CX37" s="83">
        <f t="shared" si="68"/>
        <v>7.5169430816970184</v>
      </c>
      <c r="CY37" s="83">
        <f t="shared" si="68"/>
        <v>7.4902905396391342</v>
      </c>
      <c r="CZ37" s="83">
        <f t="shared" si="68"/>
        <v>7.4650217707979794</v>
      </c>
      <c r="DA37" s="83">
        <f t="shared" si="68"/>
        <v>7.4410673711558513</v>
      </c>
      <c r="DB37" s="83">
        <f t="shared" si="68"/>
        <v>7.4183557821377137</v>
      </c>
      <c r="DC37" s="83">
        <f t="shared" si="68"/>
        <v>7.3968163821538981</v>
      </c>
      <c r="DD37" s="105">
        <f t="shared" si="68"/>
        <v>7.3763821552363611</v>
      </c>
      <c r="DE37" s="83">
        <f t="shared" si="68"/>
        <v>7.3569913270483367</v>
      </c>
      <c r="DF37" s="83">
        <f t="shared" si="68"/>
        <v>7.3385879045179161</v>
      </c>
      <c r="DG37" s="83">
        <f t="shared" si="68"/>
        <v>7.32112074384602</v>
      </c>
      <c r="DH37" s="83">
        <f t="shared" si="68"/>
        <v>7.30454310680995</v>
      </c>
      <c r="DI37" s="83">
        <f t="shared" si="68"/>
        <v>7.2888115778396276</v>
      </c>
      <c r="DJ37" s="83">
        <f t="shared" si="68"/>
        <v>7.2738849965934085</v>
      </c>
      <c r="DK37" s="105">
        <f t="shared" si="68"/>
        <v>7.2597237200061917</v>
      </c>
      <c r="DL37" s="83">
        <f t="shared" si="68"/>
        <v>7.2462892532893655</v>
      </c>
      <c r="DM37" s="83">
        <f t="shared" si="68"/>
        <v>7.2335441296115421</v>
      </c>
      <c r="DN37" s="83">
        <f t="shared" si="68"/>
        <v>7.2214518404286503</v>
      </c>
      <c r="DO37" s="83">
        <f t="shared" si="68"/>
        <v>7.2099772208730819</v>
      </c>
      <c r="DP37" s="83">
        <f t="shared" si="68"/>
        <v>7.19908699020315</v>
      </c>
      <c r="DQ37" s="83">
        <f t="shared" si="68"/>
        <v>7.188750049213799</v>
      </c>
      <c r="DR37" s="83">
        <f t="shared" si="68"/>
        <v>7.1789375055674887</v>
      </c>
      <c r="DS37" s="83">
        <f t="shared" si="68"/>
        <v>7.1696224877001251</v>
      </c>
    </row>
    <row r="38" spans="1:123" s="87" customFormat="1" x14ac:dyDescent="0.25">
      <c r="A38" s="87" t="s">
        <v>121</v>
      </c>
      <c r="B38" s="97"/>
      <c r="C38" s="88">
        <f t="shared" si="66"/>
        <v>0.63653139247250878</v>
      </c>
      <c r="D38" s="89">
        <f t="shared" ref="D38:H38" si="69">D37-C37</f>
        <v>0.7638376709670105</v>
      </c>
      <c r="E38" s="89">
        <f t="shared" si="69"/>
        <v>0.91660520516041277</v>
      </c>
      <c r="F38" s="89">
        <f t="shared" si="69"/>
        <v>1.0999262461924948</v>
      </c>
      <c r="G38" s="89">
        <f t="shared" si="69"/>
        <v>1.3199114954309943</v>
      </c>
      <c r="H38" s="89">
        <f t="shared" si="69"/>
        <v>1.5838937945171923</v>
      </c>
      <c r="I38" s="89">
        <f>I37-H37</f>
        <v>1.9006725534206304</v>
      </c>
      <c r="J38" s="87">
        <f>C20*$L$5</f>
        <v>2.2808070641047573</v>
      </c>
      <c r="K38" s="87">
        <f t="shared" ref="K38:BV38" si="70">D20*$L$5</f>
        <v>2.7369684769257088</v>
      </c>
      <c r="L38" s="87">
        <f t="shared" si="70"/>
        <v>3.2843621723108498</v>
      </c>
      <c r="M38" s="87">
        <f t="shared" si="70"/>
        <v>3.9412346067730191</v>
      </c>
      <c r="N38" s="87">
        <f t="shared" si="70"/>
        <v>4.729481528127625</v>
      </c>
      <c r="O38" s="87">
        <f t="shared" si="70"/>
        <v>5.6753778337531493</v>
      </c>
      <c r="P38" s="96">
        <f t="shared" si="70"/>
        <v>6.8104534005037749</v>
      </c>
      <c r="Q38" s="87">
        <f t="shared" si="70"/>
        <v>6.4399638506614458</v>
      </c>
      <c r="R38" s="87">
        <f t="shared" si="70"/>
        <v>2.3596497202105704</v>
      </c>
      <c r="S38" s="87">
        <f t="shared" si="70"/>
        <v>2.7186640631055532</v>
      </c>
      <c r="T38" s="87">
        <f t="shared" si="70"/>
        <v>3.1494253935698171</v>
      </c>
      <c r="U38" s="87">
        <f t="shared" si="70"/>
        <v>3.6662597093617353</v>
      </c>
      <c r="V38" s="87">
        <f t="shared" si="70"/>
        <v>4.286348371239348</v>
      </c>
      <c r="W38" s="96">
        <f t="shared" si="70"/>
        <v>5.0302949426684105</v>
      </c>
      <c r="X38" s="87">
        <f t="shared" si="70"/>
        <v>5.922803556401858</v>
      </c>
      <c r="Y38" s="87">
        <f t="shared" si="70"/>
        <v>3.6936224169841547</v>
      </c>
      <c r="Z38" s="87">
        <f t="shared" si="70"/>
        <v>3.653559606222835</v>
      </c>
      <c r="AA38" s="87">
        <f t="shared" si="70"/>
        <v>3.5952159323237369</v>
      </c>
      <c r="AB38" s="87">
        <f t="shared" si="70"/>
        <v>3.5149377706003593</v>
      </c>
      <c r="AC38" s="87">
        <f t="shared" si="70"/>
        <v>3.4083389944346294</v>
      </c>
      <c r="AD38" s="96">
        <f t="shared" si="70"/>
        <v>3.2701534963895567</v>
      </c>
      <c r="AE38" s="87">
        <f t="shared" si="70"/>
        <v>2.5783814555255828</v>
      </c>
      <c r="AF38" s="87">
        <f t="shared" si="70"/>
        <v>2.5768104097010935</v>
      </c>
      <c r="AG38" s="87">
        <f t="shared" si="70"/>
        <v>2.6747130974232762</v>
      </c>
      <c r="AH38" s="87">
        <f t="shared" si="70"/>
        <v>2.7404751474285618</v>
      </c>
      <c r="AI38" s="87">
        <f t="shared" si="70"/>
        <v>2.7669010893065691</v>
      </c>
      <c r="AJ38" s="167">
        <f t="shared" si="70"/>
        <v>2.7453601837196859</v>
      </c>
      <c r="AK38" s="96">
        <f t="shared" si="70"/>
        <v>2.6654993662047506</v>
      </c>
      <c r="AL38" s="87">
        <f t="shared" si="70"/>
        <v>2.5148985501357459</v>
      </c>
      <c r="AM38" s="87">
        <f t="shared" si="70"/>
        <v>2.2551932599570699</v>
      </c>
      <c r="AN38" s="87">
        <f t="shared" si="70"/>
        <v>2.176991247828882</v>
      </c>
      <c r="AO38" s="87">
        <f t="shared" si="70"/>
        <v>2.1069277822055059</v>
      </c>
      <c r="AP38" s="87">
        <f t="shared" si="70"/>
        <v>2.0433797880810047</v>
      </c>
      <c r="AQ38" s="167">
        <f t="shared" si="70"/>
        <v>1.984342060127432</v>
      </c>
      <c r="AR38" s="96">
        <f t="shared" si="70"/>
        <v>1.927351236571178</v>
      </c>
      <c r="AS38" s="87">
        <f t="shared" si="70"/>
        <v>1.7447683695461194</v>
      </c>
      <c r="AT38" s="87">
        <f t="shared" si="70"/>
        <v>1.7197230922852795</v>
      </c>
      <c r="AU38" s="87">
        <f t="shared" si="70"/>
        <v>1.6901918714761472</v>
      </c>
      <c r="AV38" s="87">
        <f t="shared" si="70"/>
        <v>1.6487782938964546</v>
      </c>
      <c r="AW38" s="87">
        <f t="shared" si="70"/>
        <v>1.5982995498823804</v>
      </c>
      <c r="AX38" s="167">
        <f t="shared" si="70"/>
        <v>1.5419527176047045</v>
      </c>
      <c r="AY38" s="96">
        <f t="shared" si="70"/>
        <v>1.4833865030498941</v>
      </c>
      <c r="AZ38" s="87">
        <f t="shared" si="70"/>
        <v>1.4267873916349401</v>
      </c>
      <c r="BA38" s="87">
        <f t="shared" si="70"/>
        <v>1.3713348383641528</v>
      </c>
      <c r="BB38" s="87">
        <f t="shared" si="70"/>
        <v>1.3313317658578669</v>
      </c>
      <c r="BC38" s="87">
        <f t="shared" si="70"/>
        <v>1.29390161663496</v>
      </c>
      <c r="BD38" s="87">
        <f t="shared" si="70"/>
        <v>1.2578197807636631</v>
      </c>
      <c r="BE38" s="167">
        <f t="shared" si="70"/>
        <v>1.2222088470817791</v>
      </c>
      <c r="BF38" s="96">
        <f t="shared" si="70"/>
        <v>1.1865985175556222</v>
      </c>
      <c r="BG38" s="87">
        <f t="shared" si="70"/>
        <v>1.1509971897414282</v>
      </c>
      <c r="BH38" s="87">
        <f t="shared" si="70"/>
        <v>1.124026677338106</v>
      </c>
      <c r="BI38" s="87">
        <f t="shared" si="70"/>
        <v>1.0961077889469033</v>
      </c>
      <c r="BJ38" s="87">
        <f t="shared" si="70"/>
        <v>1.0676943288386027</v>
      </c>
      <c r="BK38" s="87">
        <f t="shared" si="70"/>
        <v>1.0397172661493632</v>
      </c>
      <c r="BL38" s="167">
        <f t="shared" si="70"/>
        <v>1.0128414472185907</v>
      </c>
      <c r="BM38" s="96">
        <f t="shared" si="70"/>
        <v>0.98746736214780906</v>
      </c>
      <c r="BN38" s="87">
        <f t="shared" si="70"/>
        <v>0.96373284144658722</v>
      </c>
      <c r="BO38" s="87">
        <f t="shared" si="70"/>
        <v>0.94226580831613949</v>
      </c>
      <c r="BP38" s="87">
        <f t="shared" si="70"/>
        <v>0.92268898642785424</v>
      </c>
      <c r="BQ38" s="87">
        <f t="shared" si="70"/>
        <v>0.90392682571648086</v>
      </c>
      <c r="BR38" s="87">
        <f t="shared" si="70"/>
        <v>0.88583472655898432</v>
      </c>
      <c r="BS38" s="87">
        <f t="shared" si="70"/>
        <v>0.86840137197630574</v>
      </c>
      <c r="BT38" s="96">
        <f t="shared" si="70"/>
        <v>0.85170463483270176</v>
      </c>
      <c r="BU38" s="87">
        <f t="shared" si="70"/>
        <v>0.83586327355891632</v>
      </c>
      <c r="BV38" s="87">
        <f t="shared" si="70"/>
        <v>0.82098356236042724</v>
      </c>
      <c r="BW38" s="87">
        <f t="shared" ref="BW38:DS38" si="71">BP20*$L$5</f>
        <v>0.80664663015759608</v>
      </c>
      <c r="BX38" s="87">
        <f t="shared" si="71"/>
        <v>0.79297058154176814</v>
      </c>
      <c r="BY38" s="87">
        <f t="shared" si="71"/>
        <v>0.78003336135421386</v>
      </c>
      <c r="BZ38" s="87">
        <f t="shared" si="71"/>
        <v>0.76784709843558141</v>
      </c>
      <c r="CA38" s="96">
        <f t="shared" si="71"/>
        <v>0.75638349375822767</v>
      </c>
      <c r="CB38" s="87">
        <f t="shared" si="71"/>
        <v>0.7455956159976348</v>
      </c>
      <c r="CC38" s="87">
        <f t="shared" si="71"/>
        <v>0.73543574765642417</v>
      </c>
      <c r="CD38" s="87">
        <f t="shared" si="71"/>
        <v>0.72577777243035235</v>
      </c>
      <c r="CE38" s="87">
        <f t="shared" si="71"/>
        <v>0.71653961512133602</v>
      </c>
      <c r="CF38" s="87">
        <f t="shared" si="71"/>
        <v>0.70771698024040164</v>
      </c>
      <c r="CG38" s="87">
        <f t="shared" si="71"/>
        <v>0.69931592907520634</v>
      </c>
      <c r="CH38" s="96">
        <f t="shared" si="71"/>
        <v>0.69134070505858292</v>
      </c>
      <c r="CI38" s="87">
        <f t="shared" si="71"/>
        <v>0.68378629232733923</v>
      </c>
      <c r="CJ38" s="87">
        <f t="shared" si="71"/>
        <v>0.67663572881604506</v>
      </c>
      <c r="CK38" s="87">
        <f t="shared" si="71"/>
        <v>0.66985802467093647</v>
      </c>
      <c r="CL38" s="87">
        <f t="shared" si="71"/>
        <v>0.66344325228760026</v>
      </c>
      <c r="CM38" s="87">
        <f t="shared" si="71"/>
        <v>0.65737335194268876</v>
      </c>
      <c r="CN38" s="87">
        <f t="shared" si="71"/>
        <v>0.65162551732183549</v>
      </c>
      <c r="CO38" s="96">
        <f t="shared" si="71"/>
        <v>0.64617661518383973</v>
      </c>
      <c r="CP38" s="87">
        <f t="shared" si="71"/>
        <v>0.64100527912787386</v>
      </c>
      <c r="CQ38" s="87">
        <f t="shared" si="71"/>
        <v>0.63609227679804925</v>
      </c>
      <c r="CR38" s="87">
        <f t="shared" si="71"/>
        <v>0.63141977937220661</v>
      </c>
      <c r="CS38" s="87">
        <f t="shared" si="71"/>
        <v>0.62697827929777372</v>
      </c>
      <c r="CT38" s="87">
        <f t="shared" si="71"/>
        <v>0.62276241686711753</v>
      </c>
      <c r="CU38" s="87">
        <f t="shared" si="71"/>
        <v>0.61876542525565681</v>
      </c>
      <c r="CV38" s="96">
        <f t="shared" si="71"/>
        <v>0.6149784432965113</v>
      </c>
      <c r="CW38" s="87">
        <f t="shared" si="71"/>
        <v>0.61139082075531059</v>
      </c>
      <c r="CX38" s="87">
        <f t="shared" si="71"/>
        <v>0.60799095448990759</v>
      </c>
      <c r="CY38" s="87">
        <f t="shared" si="71"/>
        <v>0.60476723731432303</v>
      </c>
      <c r="CZ38" s="87">
        <f t="shared" si="71"/>
        <v>0.60170951045661902</v>
      </c>
      <c r="DA38" s="87">
        <f t="shared" si="71"/>
        <v>0.59880801722498944</v>
      </c>
      <c r="DB38" s="87">
        <f t="shared" si="71"/>
        <v>0.59605383623751951</v>
      </c>
      <c r="DC38" s="87">
        <f t="shared" si="71"/>
        <v>0.59343904331269592</v>
      </c>
      <c r="DD38" s="96">
        <f t="shared" si="71"/>
        <v>0.5909565938377741</v>
      </c>
      <c r="DE38" s="87">
        <f t="shared" si="71"/>
        <v>0.58860012630188308</v>
      </c>
      <c r="DF38" s="87">
        <f t="shared" si="71"/>
        <v>0.58636381478390187</v>
      </c>
      <c r="DG38" s="87">
        <f t="shared" si="71"/>
        <v>0.58424234978472267</v>
      </c>
      <c r="DH38" s="87">
        <f t="shared" si="71"/>
        <v>0.58223038018891926</v>
      </c>
      <c r="DI38" s="87">
        <f t="shared" si="71"/>
        <v>0.5803223072671968</v>
      </c>
      <c r="DJ38" s="87">
        <f t="shared" si="71"/>
        <v>0.57851246206647666</v>
      </c>
      <c r="DK38" s="96">
        <f t="shared" si="71"/>
        <v>0.5767953172505571</v>
      </c>
      <c r="DL38" s="87">
        <f t="shared" si="71"/>
        <v>0.57516565958505705</v>
      </c>
      <c r="DM38" s="87">
        <f t="shared" si="71"/>
        <v>0.57361869110607844</v>
      </c>
      <c r="DN38" s="87">
        <f t="shared" si="71"/>
        <v>0.57215006060183093</v>
      </c>
      <c r="DO38" s="87">
        <f t="shared" si="71"/>
        <v>0.57075576063335065</v>
      </c>
      <c r="DP38" s="87">
        <f t="shared" si="71"/>
        <v>0.56943207659726547</v>
      </c>
      <c r="DQ38" s="87">
        <f t="shared" si="71"/>
        <v>0.56817552107712566</v>
      </c>
      <c r="DR38" s="87">
        <f t="shared" si="71"/>
        <v>0.56698277360424654</v>
      </c>
      <c r="DS38" s="87">
        <f t="shared" si="71"/>
        <v>0.56585064171769317</v>
      </c>
    </row>
    <row r="39" spans="1:123" s="53" customFormat="1" x14ac:dyDescent="0.25">
      <c r="A39" s="53" t="s">
        <v>88</v>
      </c>
      <c r="B39" s="61"/>
      <c r="C39" s="109">
        <f t="shared" si="66"/>
        <v>0.90933056067501283</v>
      </c>
      <c r="D39" s="109">
        <f t="shared" si="66"/>
        <v>1.0911966728100153</v>
      </c>
      <c r="E39" s="109">
        <f t="shared" si="66"/>
        <v>1.3094360073720184</v>
      </c>
      <c r="F39" s="109">
        <f t="shared" si="66"/>
        <v>1.571323208846422</v>
      </c>
      <c r="G39" s="109">
        <f t="shared" si="66"/>
        <v>1.8855878506157062</v>
      </c>
      <c r="H39" s="109">
        <f>I39/(1+$V$5)</f>
        <v>2.2627054207388473</v>
      </c>
      <c r="I39" s="82">
        <f>V6*AH6</f>
        <v>2.7152465048866166</v>
      </c>
      <c r="J39" s="83">
        <f t="shared" ref="J39:BU39" si="72">I39-C40+J40</f>
        <v>3.1067407124181043</v>
      </c>
      <c r="K39" s="83">
        <f t="shared" si="72"/>
        <v>3.5765337614558894</v>
      </c>
      <c r="L39" s="83">
        <f t="shared" si="72"/>
        <v>4.1402854203012316</v>
      </c>
      <c r="M39" s="83">
        <f t="shared" si="72"/>
        <v>4.8167874109156426</v>
      </c>
      <c r="N39" s="83">
        <f t="shared" si="72"/>
        <v>5.6285897996529348</v>
      </c>
      <c r="O39" s="83">
        <f t="shared" si="72"/>
        <v>6.6027526661376861</v>
      </c>
      <c r="P39" s="105">
        <f t="shared" si="72"/>
        <v>7.7717481059193876</v>
      </c>
      <c r="Q39" s="83">
        <f t="shared" si="72"/>
        <v>7.982468028736907</v>
      </c>
      <c r="R39" s="83">
        <f t="shared" si="72"/>
        <v>7.6067781583615055</v>
      </c>
      <c r="S39" s="83">
        <f t="shared" si="72"/>
        <v>7.1424835359686734</v>
      </c>
      <c r="T39" s="83">
        <f t="shared" si="72"/>
        <v>6.5718621369019923</v>
      </c>
      <c r="U39" s="83">
        <f t="shared" si="72"/>
        <v>5.8736470923435009</v>
      </c>
      <c r="V39" s="83">
        <f t="shared" si="72"/>
        <v>5.0223175404213123</v>
      </c>
      <c r="W39" s="105">
        <f t="shared" si="72"/>
        <v>3.9872475709675963</v>
      </c>
      <c r="X39" s="83">
        <f t="shared" si="72"/>
        <v>3.923759454427822</v>
      </c>
      <c r="Y39" s="83">
        <f t="shared" si="72"/>
        <v>4.0776590781116671</v>
      </c>
      <c r="Z39" s="83">
        <f t="shared" si="72"/>
        <v>4.1831009670314989</v>
      </c>
      <c r="AA39" s="83">
        <f t="shared" si="72"/>
        <v>4.2291585893168371</v>
      </c>
      <c r="AB39" s="83">
        <f t="shared" si="72"/>
        <v>4.2027202121709282</v>
      </c>
      <c r="AC39" s="83">
        <f t="shared" si="72"/>
        <v>4.0880518118809874</v>
      </c>
      <c r="AD39" s="105">
        <f t="shared" si="72"/>
        <v>3.8662725376367955</v>
      </c>
      <c r="AE39" s="83">
        <f t="shared" si="72"/>
        <v>3.4582695936837275</v>
      </c>
      <c r="AF39" s="83">
        <f t="shared" si="72"/>
        <v>3.3074145889516378</v>
      </c>
      <c r="AG39" s="83">
        <f t="shared" si="72"/>
        <v>3.1754540785280159</v>
      </c>
      <c r="AH39" s="83">
        <f t="shared" si="72"/>
        <v>3.0613158179799913</v>
      </c>
      <c r="AI39" s="83">
        <f t="shared" si="72"/>
        <v>2.9636200684417324</v>
      </c>
      <c r="AJ39" s="161">
        <f t="shared" si="72"/>
        <v>2.8806185994185864</v>
      </c>
      <c r="AK39" s="105">
        <f t="shared" si="72"/>
        <v>2.810121648061465</v>
      </c>
      <c r="AL39" s="83">
        <f t="shared" si="72"/>
        <v>2.805866119856526</v>
      </c>
      <c r="AM39" s="83">
        <f t="shared" si="72"/>
        <v>2.7742468230949342</v>
      </c>
      <c r="AN39" s="83">
        <f t="shared" si="72"/>
        <v>2.7200926766850304</v>
      </c>
      <c r="AO39" s="83">
        <f t="shared" si="72"/>
        <v>2.6483434901991285</v>
      </c>
      <c r="AP39" s="83">
        <f t="shared" si="72"/>
        <v>2.5646408349410916</v>
      </c>
      <c r="AQ39" s="161">
        <f t="shared" si="72"/>
        <v>2.4754610943827267</v>
      </c>
      <c r="AR39" s="105">
        <f t="shared" si="72"/>
        <v>2.3882751204860089</v>
      </c>
      <c r="AS39" s="83">
        <f t="shared" si="72"/>
        <v>2.2983073243813759</v>
      </c>
      <c r="AT39" s="83">
        <f t="shared" si="72"/>
        <v>2.238451503027985</v>
      </c>
      <c r="AU39" s="83">
        <f t="shared" si="72"/>
        <v>2.1862799364641448</v>
      </c>
      <c r="AV39" s="83">
        <f t="shared" si="72"/>
        <v>2.138984049135308</v>
      </c>
      <c r="AW39" s="83">
        <f t="shared" si="72"/>
        <v>2.0942240744748442</v>
      </c>
      <c r="AX39" s="161">
        <f t="shared" si="72"/>
        <v>2.0502086342411538</v>
      </c>
      <c r="AY39" s="105">
        <f t="shared" si="72"/>
        <v>2.0057896647030327</v>
      </c>
      <c r="AZ39" s="83">
        <f t="shared" si="72"/>
        <v>1.9740082415486619</v>
      </c>
      <c r="BA39" s="83">
        <f t="shared" si="72"/>
        <v>1.9361678867085348</v>
      </c>
      <c r="BB39" s="83">
        <f t="shared" si="72"/>
        <v>1.8964703763368829</v>
      </c>
      <c r="BC39" s="83">
        <f t="shared" si="72"/>
        <v>1.856874485096184</v>
      </c>
      <c r="BD39" s="83">
        <f t="shared" si="72"/>
        <v>1.8188170455063828</v>
      </c>
      <c r="BE39" s="161">
        <f t="shared" si="72"/>
        <v>1.7832023084036208</v>
      </c>
      <c r="BF39" s="105">
        <f t="shared" si="72"/>
        <v>1.7503886212031523</v>
      </c>
      <c r="BG39" s="83">
        <f t="shared" si="72"/>
        <v>1.7201718440979272</v>
      </c>
      <c r="BH39" s="83">
        <f t="shared" si="72"/>
        <v>1.6938690534934024</v>
      </c>
      <c r="BI39" s="83">
        <f t="shared" si="72"/>
        <v>1.6691640253708073</v>
      </c>
      <c r="BJ39" s="83">
        <f t="shared" si="72"/>
        <v>1.6455254714779799</v>
      </c>
      <c r="BK39" s="83">
        <f t="shared" si="72"/>
        <v>1.6227237901555822</v>
      </c>
      <c r="BL39" s="161">
        <f t="shared" si="72"/>
        <v>1.600758660411377</v>
      </c>
      <c r="BM39" s="105">
        <f t="shared" si="72"/>
        <v>1.5797798868961057</v>
      </c>
      <c r="BN39" s="83">
        <f t="shared" si="72"/>
        <v>1.5600001401598236</v>
      </c>
      <c r="BO39" s="83">
        <f t="shared" si="72"/>
        <v>1.5405458802236798</v>
      </c>
      <c r="BP39" s="83">
        <f t="shared" si="72"/>
        <v>1.5219513052032312</v>
      </c>
      <c r="BQ39" s="83">
        <f t="shared" si="72"/>
        <v>1.5044172395615518</v>
      </c>
      <c r="BR39" s="83">
        <f t="shared" si="72"/>
        <v>1.4879905726344591</v>
      </c>
      <c r="BS39" s="83">
        <f t="shared" si="72"/>
        <v>1.4726181462535395</v>
      </c>
      <c r="BT39" s="105">
        <f t="shared" si="72"/>
        <v>1.4581957424291616</v>
      </c>
      <c r="BU39" s="83">
        <f t="shared" si="72"/>
        <v>1.4446117894199924</v>
      </c>
      <c r="BV39" s="83">
        <f t="shared" ref="BV39:DS39" si="73">BU39-BO40+BV40</f>
        <v>1.4317853304361352</v>
      </c>
      <c r="BW39" s="83">
        <f t="shared" si="73"/>
        <v>1.4195111740453847</v>
      </c>
      <c r="BX39" s="83">
        <f t="shared" si="73"/>
        <v>1.4077542747758161</v>
      </c>
      <c r="BY39" s="83">
        <f t="shared" si="73"/>
        <v>1.3965191122072336</v>
      </c>
      <c r="BZ39" s="83">
        <f t="shared" si="73"/>
        <v>1.3858213425495425</v>
      </c>
      <c r="CA39" s="105">
        <f t="shared" si="73"/>
        <v>1.3756681744905634</v>
      </c>
      <c r="CB39" s="83">
        <f t="shared" si="73"/>
        <v>1.3660475778271772</v>
      </c>
      <c r="CC39" s="83">
        <f t="shared" si="73"/>
        <v>1.3569264991317371</v>
      </c>
      <c r="CD39" s="83">
        <f t="shared" si="73"/>
        <v>1.3483172014567615</v>
      </c>
      <c r="CE39" s="83">
        <f t="shared" si="73"/>
        <v>1.3401937681786116</v>
      </c>
      <c r="CF39" s="83">
        <f t="shared" si="73"/>
        <v>1.3325171635239386</v>
      </c>
      <c r="CG39" s="83">
        <f t="shared" si="73"/>
        <v>1.325246722449261</v>
      </c>
      <c r="CH39" s="105">
        <f t="shared" si="73"/>
        <v>1.3183464106050073</v>
      </c>
      <c r="CI39" s="83">
        <f t="shared" si="73"/>
        <v>1.3117868405101849</v>
      </c>
      <c r="CJ39" s="83">
        <f t="shared" si="73"/>
        <v>1.3055440699721661</v>
      </c>
      <c r="CK39" s="83">
        <f t="shared" si="73"/>
        <v>1.2996017690855599</v>
      </c>
      <c r="CL39" s="83">
        <f t="shared" si="73"/>
        <v>1.293955389854242</v>
      </c>
      <c r="CM39" s="83">
        <f t="shared" si="73"/>
        <v>1.2885998275401132</v>
      </c>
      <c r="CN39" s="83">
        <f t="shared" si="73"/>
        <v>1.2835266527290228</v>
      </c>
      <c r="CO39" s="105">
        <f t="shared" si="73"/>
        <v>1.278723768175916</v>
      </c>
      <c r="CP39" s="83">
        <f t="shared" si="73"/>
        <v>1.2741765624915888</v>
      </c>
      <c r="CQ39" s="83">
        <f t="shared" si="73"/>
        <v>1.2698696983281388</v>
      </c>
      <c r="CR39" s="83">
        <f t="shared" si="73"/>
        <v>1.2657887371755938</v>
      </c>
      <c r="CS39" s="83">
        <f t="shared" si="73"/>
        <v>1.2619183108688665</v>
      </c>
      <c r="CT39" s="83">
        <f t="shared" si="73"/>
        <v>1.2582446230019704</v>
      </c>
      <c r="CU39" s="83">
        <f t="shared" si="73"/>
        <v>1.2547560777054567</v>
      </c>
      <c r="CV39" s="105">
        <f t="shared" si="73"/>
        <v>1.2514430942287109</v>
      </c>
      <c r="CW39" s="83">
        <f t="shared" si="73"/>
        <v>1.2482975825911631</v>
      </c>
      <c r="CX39" s="83">
        <f t="shared" si="73"/>
        <v>1.2453124230999042</v>
      </c>
      <c r="CY39" s="83">
        <f t="shared" si="73"/>
        <v>1.2424811617998701</v>
      </c>
      <c r="CZ39" s="83">
        <f t="shared" si="73"/>
        <v>1.2397973384554526</v>
      </c>
      <c r="DA39" s="83">
        <f t="shared" si="73"/>
        <v>1.2372538323160018</v>
      </c>
      <c r="DB39" s="83">
        <f t="shared" si="73"/>
        <v>1.2348430786220077</v>
      </c>
      <c r="DC39" s="83">
        <f t="shared" si="73"/>
        <v>1.2325574546259188</v>
      </c>
      <c r="DD39" s="105">
        <f t="shared" si="73"/>
        <v>1.230389643029888</v>
      </c>
      <c r="DE39" s="83">
        <f t="shared" si="73"/>
        <v>1.2283328711873174</v>
      </c>
      <c r="DF39" s="83">
        <f t="shared" si="73"/>
        <v>1.2263810008043028</v>
      </c>
      <c r="DG39" s="83">
        <f t="shared" si="73"/>
        <v>1.2245284745428171</v>
      </c>
      <c r="DH39" s="83">
        <f t="shared" si="73"/>
        <v>1.2227703170428288</v>
      </c>
      <c r="DI39" s="83">
        <f t="shared" si="73"/>
        <v>1.2211019866546384</v>
      </c>
      <c r="DJ39" s="83">
        <f t="shared" si="73"/>
        <v>1.2195192150542251</v>
      </c>
      <c r="DK39" s="105">
        <f t="shared" si="73"/>
        <v>1.2180178883838515</v>
      </c>
      <c r="DL39" s="83">
        <f t="shared" si="73"/>
        <v>1.2165939830994037</v>
      </c>
      <c r="DM39" s="83">
        <f t="shared" si="73"/>
        <v>1.2152435441646714</v>
      </c>
      <c r="DN39" s="83">
        <f t="shared" si="73"/>
        <v>1.2139626814930533</v>
      </c>
      <c r="DO39" s="83">
        <f t="shared" si="73"/>
        <v>1.2127476163726263</v>
      </c>
      <c r="DP39" s="83">
        <f t="shared" si="73"/>
        <v>1.2115947586809164</v>
      </c>
      <c r="DQ39" s="83">
        <f t="shared" si="73"/>
        <v>1.2105007559455254</v>
      </c>
      <c r="DR39" s="83">
        <f t="shared" si="73"/>
        <v>1.2094625063169921</v>
      </c>
      <c r="DS39" s="83">
        <f t="shared" si="73"/>
        <v>1.2084771416459921</v>
      </c>
    </row>
    <row r="40" spans="1:123" s="53" customFormat="1" x14ac:dyDescent="0.25">
      <c r="A40" s="87" t="s">
        <v>122</v>
      </c>
      <c r="B40" s="61"/>
      <c r="C40" s="88">
        <f t="shared" si="66"/>
        <v>0.1515550934458354</v>
      </c>
      <c r="D40" s="89">
        <f t="shared" ref="D40:H40" si="74">D39-C39</f>
        <v>0.18186611213500248</v>
      </c>
      <c r="E40" s="89">
        <f t="shared" si="74"/>
        <v>0.21823933456200306</v>
      </c>
      <c r="F40" s="89">
        <f t="shared" si="74"/>
        <v>0.26188720147440359</v>
      </c>
      <c r="G40" s="89">
        <f t="shared" si="74"/>
        <v>0.31426464176928426</v>
      </c>
      <c r="H40" s="89">
        <f t="shared" si="74"/>
        <v>0.37711757012314107</v>
      </c>
      <c r="I40" s="89">
        <f>I39-H39</f>
        <v>0.45254108414776928</v>
      </c>
      <c r="J40" s="87">
        <f>C22*$L$5</f>
        <v>0.54304930097732296</v>
      </c>
      <c r="K40" s="87">
        <f t="shared" ref="K40:BV40" si="75">D22*$L$5</f>
        <v>0.65165916117278755</v>
      </c>
      <c r="L40" s="87">
        <f t="shared" si="75"/>
        <v>0.78199099340734524</v>
      </c>
      <c r="M40" s="87">
        <f t="shared" si="75"/>
        <v>0.93838919208881411</v>
      </c>
      <c r="N40" s="87">
        <f t="shared" si="75"/>
        <v>1.1260670305065767</v>
      </c>
      <c r="O40" s="87">
        <f t="shared" si="75"/>
        <v>1.3512804366078921</v>
      </c>
      <c r="P40" s="96">
        <f t="shared" si="75"/>
        <v>1.6215365239294712</v>
      </c>
      <c r="Q40" s="87">
        <f t="shared" si="75"/>
        <v>0.75376922379484268</v>
      </c>
      <c r="R40" s="87">
        <f t="shared" si="75"/>
        <v>0.27596929079738636</v>
      </c>
      <c r="S40" s="87">
        <f t="shared" si="75"/>
        <v>0.31769637101451281</v>
      </c>
      <c r="T40" s="87">
        <f t="shared" si="75"/>
        <v>0.36776779302213319</v>
      </c>
      <c r="U40" s="87">
        <f t="shared" si="75"/>
        <v>0.42785198594808538</v>
      </c>
      <c r="V40" s="87">
        <f t="shared" si="75"/>
        <v>0.49995088468570353</v>
      </c>
      <c r="W40" s="96">
        <f t="shared" si="75"/>
        <v>0.58646655447575535</v>
      </c>
      <c r="X40" s="87">
        <f t="shared" si="75"/>
        <v>0.69028110725506864</v>
      </c>
      <c r="Y40" s="87">
        <f t="shared" si="75"/>
        <v>0.42986891448123127</v>
      </c>
      <c r="Z40" s="87">
        <f t="shared" si="75"/>
        <v>0.42313825993434467</v>
      </c>
      <c r="AA40" s="87">
        <f t="shared" si="75"/>
        <v>0.41382541530747086</v>
      </c>
      <c r="AB40" s="87">
        <f t="shared" si="75"/>
        <v>0.40141360880217669</v>
      </c>
      <c r="AC40" s="87">
        <f t="shared" si="75"/>
        <v>0.38528248439576301</v>
      </c>
      <c r="AD40" s="96">
        <f t="shared" si="75"/>
        <v>0.36468728023156316</v>
      </c>
      <c r="AE40" s="87">
        <f t="shared" si="75"/>
        <v>0.28227816330200084</v>
      </c>
      <c r="AF40" s="87">
        <f t="shared" si="75"/>
        <v>0.2790139097491412</v>
      </c>
      <c r="AG40" s="87">
        <f t="shared" si="75"/>
        <v>0.29117774951072278</v>
      </c>
      <c r="AH40" s="87">
        <f t="shared" si="75"/>
        <v>0.29968715475944629</v>
      </c>
      <c r="AI40" s="87">
        <f t="shared" si="75"/>
        <v>0.30371785926391798</v>
      </c>
      <c r="AJ40" s="167">
        <f t="shared" si="75"/>
        <v>0.30228101537261731</v>
      </c>
      <c r="AK40" s="96">
        <f t="shared" si="75"/>
        <v>0.29419032887444196</v>
      </c>
      <c r="AL40" s="87">
        <f t="shared" si="75"/>
        <v>0.2780226350970616</v>
      </c>
      <c r="AM40" s="87">
        <f t="shared" si="75"/>
        <v>0.2473946129875495</v>
      </c>
      <c r="AN40" s="87">
        <f t="shared" si="75"/>
        <v>0.23702360310081891</v>
      </c>
      <c r="AO40" s="87">
        <f t="shared" si="75"/>
        <v>0.22793796827354434</v>
      </c>
      <c r="AP40" s="87">
        <f t="shared" si="75"/>
        <v>0.22001520400588126</v>
      </c>
      <c r="AQ40" s="167">
        <f t="shared" si="75"/>
        <v>0.21310127481425203</v>
      </c>
      <c r="AR40" s="96">
        <f t="shared" si="75"/>
        <v>0.20700435497772415</v>
      </c>
      <c r="AS40" s="87">
        <f t="shared" si="75"/>
        <v>0.18805483899242847</v>
      </c>
      <c r="AT40" s="87">
        <f t="shared" si="75"/>
        <v>0.18753879163415879</v>
      </c>
      <c r="AU40" s="87">
        <f t="shared" si="75"/>
        <v>0.18485203653697857</v>
      </c>
      <c r="AV40" s="87">
        <f t="shared" si="75"/>
        <v>0.18064208094470774</v>
      </c>
      <c r="AW40" s="87">
        <f t="shared" si="75"/>
        <v>0.1752552293454171</v>
      </c>
      <c r="AX40" s="167">
        <f t="shared" si="75"/>
        <v>0.16908583458056173</v>
      </c>
      <c r="AY40" s="96">
        <f t="shared" si="75"/>
        <v>0.16258538543960299</v>
      </c>
      <c r="AZ40" s="87">
        <f t="shared" si="75"/>
        <v>0.15627341583805793</v>
      </c>
      <c r="BA40" s="87">
        <f t="shared" si="75"/>
        <v>0.14969843679403169</v>
      </c>
      <c r="BB40" s="87">
        <f t="shared" si="75"/>
        <v>0.14515452616532662</v>
      </c>
      <c r="BC40" s="87">
        <f t="shared" si="75"/>
        <v>0.14104618970400898</v>
      </c>
      <c r="BD40" s="87">
        <f t="shared" si="75"/>
        <v>0.13719778975561578</v>
      </c>
      <c r="BE40" s="167">
        <f t="shared" si="75"/>
        <v>0.13347109747779978</v>
      </c>
      <c r="BF40" s="96">
        <f t="shared" si="75"/>
        <v>0.12977169823913456</v>
      </c>
      <c r="BG40" s="87">
        <f t="shared" si="75"/>
        <v>0.12605663873283268</v>
      </c>
      <c r="BH40" s="87">
        <f t="shared" si="75"/>
        <v>0.12339564618950705</v>
      </c>
      <c r="BI40" s="87">
        <f t="shared" si="75"/>
        <v>0.12044949804273147</v>
      </c>
      <c r="BJ40" s="87">
        <f t="shared" si="75"/>
        <v>0.11740763581118145</v>
      </c>
      <c r="BK40" s="87">
        <f t="shared" si="75"/>
        <v>0.11439610843321814</v>
      </c>
      <c r="BL40" s="167">
        <f t="shared" si="75"/>
        <v>0.11150596773359457</v>
      </c>
      <c r="BM40" s="96">
        <f t="shared" si="75"/>
        <v>0.10879292472386327</v>
      </c>
      <c r="BN40" s="87">
        <f t="shared" si="75"/>
        <v>0.10627689199655049</v>
      </c>
      <c r="BO40" s="87">
        <f t="shared" si="75"/>
        <v>0.10394138625336306</v>
      </c>
      <c r="BP40" s="87">
        <f t="shared" si="75"/>
        <v>0.10185492302228294</v>
      </c>
      <c r="BQ40" s="87">
        <f t="shared" si="75"/>
        <v>9.9873570169502088E-2</v>
      </c>
      <c r="BR40" s="87">
        <f t="shared" si="75"/>
        <v>9.796944150612534E-2</v>
      </c>
      <c r="BS40" s="87">
        <f t="shared" si="75"/>
        <v>9.6133541352674851E-2</v>
      </c>
      <c r="BT40" s="96">
        <f t="shared" si="75"/>
        <v>9.4370520899485305E-2</v>
      </c>
      <c r="BU40" s="87">
        <f t="shared" si="75"/>
        <v>9.2692938987381249E-2</v>
      </c>
      <c r="BV40" s="87">
        <f t="shared" si="75"/>
        <v>9.1114927269505902E-2</v>
      </c>
      <c r="BW40" s="87">
        <f t="shared" ref="BW40:DS40" si="76">BP22*$L$5</f>
        <v>8.958076663153243E-2</v>
      </c>
      <c r="BX40" s="87">
        <f t="shared" si="76"/>
        <v>8.8116670899933566E-2</v>
      </c>
      <c r="BY40" s="87">
        <f t="shared" si="76"/>
        <v>8.6734278937542847E-2</v>
      </c>
      <c r="BZ40" s="87">
        <f t="shared" si="76"/>
        <v>8.5435771694983814E-2</v>
      </c>
      <c r="CA40" s="96">
        <f t="shared" si="76"/>
        <v>8.4217352840506354E-2</v>
      </c>
      <c r="CB40" s="87">
        <f t="shared" si="76"/>
        <v>8.3072342323994963E-2</v>
      </c>
      <c r="CC40" s="87">
        <f t="shared" si="76"/>
        <v>8.19938485740659E-2</v>
      </c>
      <c r="CD40" s="87">
        <f t="shared" si="76"/>
        <v>8.0971468956556769E-2</v>
      </c>
      <c r="CE40" s="87">
        <f t="shared" si="76"/>
        <v>7.9993237621783536E-2</v>
      </c>
      <c r="CF40" s="87">
        <f t="shared" si="76"/>
        <v>7.9057674282869916E-2</v>
      </c>
      <c r="CG40" s="87">
        <f t="shared" si="76"/>
        <v>7.8165330620306228E-2</v>
      </c>
      <c r="CH40" s="96">
        <f t="shared" si="76"/>
        <v>7.7317040996252806E-2</v>
      </c>
      <c r="CI40" s="87">
        <f t="shared" si="76"/>
        <v>7.6512772229172604E-2</v>
      </c>
      <c r="CJ40" s="87">
        <f t="shared" si="76"/>
        <v>7.5751078036047081E-2</v>
      </c>
      <c r="CK40" s="87">
        <f t="shared" si="76"/>
        <v>7.5029168069950705E-2</v>
      </c>
      <c r="CL40" s="87">
        <f t="shared" si="76"/>
        <v>7.4346858390465675E-2</v>
      </c>
      <c r="CM40" s="87">
        <f t="shared" si="76"/>
        <v>7.3702111968741074E-2</v>
      </c>
      <c r="CN40" s="87">
        <f t="shared" si="76"/>
        <v>7.3092155809216006E-2</v>
      </c>
      <c r="CO40" s="96">
        <f t="shared" si="76"/>
        <v>7.2514156443145961E-2</v>
      </c>
      <c r="CP40" s="87">
        <f t="shared" si="76"/>
        <v>7.196556654484533E-2</v>
      </c>
      <c r="CQ40" s="87">
        <f t="shared" si="76"/>
        <v>7.1444213872597043E-2</v>
      </c>
      <c r="CR40" s="87">
        <f t="shared" si="76"/>
        <v>7.0948206917405721E-2</v>
      </c>
      <c r="CS40" s="87">
        <f t="shared" si="76"/>
        <v>7.0476432083738369E-2</v>
      </c>
      <c r="CT40" s="87">
        <f t="shared" si="76"/>
        <v>7.0028424101845024E-2</v>
      </c>
      <c r="CU40" s="87">
        <f t="shared" si="76"/>
        <v>6.9603610512702363E-2</v>
      </c>
      <c r="CV40" s="96">
        <f t="shared" si="76"/>
        <v>6.920117296640009E-2</v>
      </c>
      <c r="CW40" s="87">
        <f t="shared" si="76"/>
        <v>6.8820054907297409E-2</v>
      </c>
      <c r="CX40" s="87">
        <f t="shared" si="76"/>
        <v>6.8459054381338064E-2</v>
      </c>
      <c r="CY40" s="87">
        <f t="shared" si="76"/>
        <v>6.8116945617371583E-2</v>
      </c>
      <c r="CZ40" s="87">
        <f t="shared" si="76"/>
        <v>6.7792608739320789E-2</v>
      </c>
      <c r="DA40" s="87">
        <f t="shared" si="76"/>
        <v>6.748491796239417E-2</v>
      </c>
      <c r="DB40" s="87">
        <f t="shared" si="76"/>
        <v>6.7192856818708346E-2</v>
      </c>
      <c r="DC40" s="87">
        <f t="shared" si="76"/>
        <v>6.691554897031117E-2</v>
      </c>
      <c r="DD40" s="96">
        <f t="shared" si="76"/>
        <v>6.6652243311266526E-2</v>
      </c>
      <c r="DE40" s="87">
        <f t="shared" si="76"/>
        <v>6.6402282538767551E-2</v>
      </c>
      <c r="DF40" s="87">
        <f t="shared" si="76"/>
        <v>6.6165075234356968E-2</v>
      </c>
      <c r="DG40" s="87">
        <f t="shared" si="76"/>
        <v>6.594008247783513E-2</v>
      </c>
      <c r="DH40" s="87">
        <f t="shared" si="76"/>
        <v>6.5726760462405956E-2</v>
      </c>
      <c r="DI40" s="87">
        <f t="shared" si="76"/>
        <v>6.5524526430517982E-2</v>
      </c>
      <c r="DJ40" s="87">
        <f t="shared" si="76"/>
        <v>6.533277736989801E-2</v>
      </c>
      <c r="DK40" s="96">
        <f t="shared" si="76"/>
        <v>6.5150916640892995E-2</v>
      </c>
      <c r="DL40" s="87">
        <f t="shared" si="76"/>
        <v>6.4978377254319819E-2</v>
      </c>
      <c r="DM40" s="87">
        <f t="shared" si="76"/>
        <v>6.4814636299624709E-2</v>
      </c>
      <c r="DN40" s="87">
        <f t="shared" si="76"/>
        <v>6.465921980621693E-2</v>
      </c>
      <c r="DO40" s="87">
        <f t="shared" si="76"/>
        <v>6.4511695341978884E-2</v>
      </c>
      <c r="DP40" s="87">
        <f t="shared" si="76"/>
        <v>6.4371668738808133E-2</v>
      </c>
      <c r="DQ40" s="87">
        <f t="shared" si="76"/>
        <v>6.4238774634506973E-2</v>
      </c>
      <c r="DR40" s="87">
        <f t="shared" si="76"/>
        <v>6.4112667012359681E-2</v>
      </c>
      <c r="DS40" s="87">
        <f t="shared" si="76"/>
        <v>6.3993012583319575E-2</v>
      </c>
    </row>
    <row r="41" spans="1:123" s="53" customFormat="1" x14ac:dyDescent="0.25">
      <c r="A41" s="53" t="s">
        <v>89</v>
      </c>
      <c r="B41" s="61"/>
      <c r="C41" s="109">
        <f t="shared" si="66"/>
        <v>8.4870852329667859E-2</v>
      </c>
      <c r="D41" s="109">
        <f t="shared" si="66"/>
        <v>0.10184502279560143</v>
      </c>
      <c r="E41" s="109">
        <f t="shared" si="66"/>
        <v>0.12221402735472171</v>
      </c>
      <c r="F41" s="109">
        <f t="shared" si="66"/>
        <v>0.14665683282566605</v>
      </c>
      <c r="G41" s="109">
        <f t="shared" si="66"/>
        <v>0.17598819939079924</v>
      </c>
      <c r="H41" s="109">
        <f>I41/(1+$V$5)</f>
        <v>0.21118583926895909</v>
      </c>
      <c r="I41" s="82">
        <f>V6*AH7</f>
        <v>0.2534230071227509</v>
      </c>
      <c r="J41" s="83">
        <f t="shared" ref="J41:BU41" si="77">I41-C42+J42</f>
        <v>0.28996246649235646</v>
      </c>
      <c r="K41" s="83">
        <f t="shared" si="77"/>
        <v>0.33380981773588309</v>
      </c>
      <c r="L41" s="83">
        <f t="shared" si="77"/>
        <v>0.38642663922811504</v>
      </c>
      <c r="M41" s="83">
        <f t="shared" si="77"/>
        <v>0.44956682501879336</v>
      </c>
      <c r="N41" s="83">
        <f t="shared" si="77"/>
        <v>0.52533504796760733</v>
      </c>
      <c r="O41" s="83">
        <f t="shared" si="77"/>
        <v>0.61625691550618411</v>
      </c>
      <c r="P41" s="105">
        <f t="shared" si="77"/>
        <v>0.7253631565524763</v>
      </c>
      <c r="Q41" s="83">
        <f t="shared" si="77"/>
        <v>0.76404494328035799</v>
      </c>
      <c r="R41" s="83">
        <f t="shared" si="77"/>
        <v>0.80547208406663917</v>
      </c>
      <c r="S41" s="83">
        <f t="shared" si="77"/>
        <v>0.85019288991630271</v>
      </c>
      <c r="T41" s="83">
        <f t="shared" si="77"/>
        <v>0.89886501294580201</v>
      </c>
      <c r="U41" s="83">
        <f t="shared" si="77"/>
        <v>0.95227717980897708</v>
      </c>
      <c r="V41" s="83">
        <f t="shared" si="77"/>
        <v>1.0113752138090111</v>
      </c>
      <c r="W41" s="105">
        <f t="shared" si="77"/>
        <v>1.0772931781867026</v>
      </c>
      <c r="X41" s="83">
        <f t="shared" si="77"/>
        <v>1.2436363310544227</v>
      </c>
      <c r="Y41" s="83">
        <f t="shared" si="77"/>
        <v>1.3035374501734187</v>
      </c>
      <c r="Z41" s="83">
        <f t="shared" si="77"/>
        <v>1.3463089603009566</v>
      </c>
      <c r="AA41" s="83">
        <f t="shared" si="77"/>
        <v>1.3680306835727079</v>
      </c>
      <c r="AB41" s="83">
        <f t="shared" si="77"/>
        <v>1.3639987497791326</v>
      </c>
      <c r="AC41" s="83">
        <f t="shared" si="77"/>
        <v>1.3285689506410476</v>
      </c>
      <c r="AD41" s="105">
        <f t="shared" si="77"/>
        <v>1.2549688018378105</v>
      </c>
      <c r="AE41" s="83">
        <f t="shared" si="77"/>
        <v>1.1124366016749454</v>
      </c>
      <c r="AF41" s="83">
        <f t="shared" si="77"/>
        <v>1.0615614069966168</v>
      </c>
      <c r="AG41" s="83">
        <f t="shared" si="77"/>
        <v>1.0172495856572819</v>
      </c>
      <c r="AH41" s="83">
        <f t="shared" si="77"/>
        <v>0.97886550851893772</v>
      </c>
      <c r="AI41" s="83">
        <f t="shared" si="77"/>
        <v>0.94560940922185699</v>
      </c>
      <c r="AJ41" s="161">
        <f t="shared" si="77"/>
        <v>0.91648479844477748</v>
      </c>
      <c r="AK41" s="105">
        <f t="shared" si="77"/>
        <v>0.89025942936002389</v>
      </c>
      <c r="AL41" s="83">
        <f t="shared" si="77"/>
        <v>0.88805401808279327</v>
      </c>
      <c r="AM41" s="83">
        <f t="shared" si="77"/>
        <v>0.87547492133342641</v>
      </c>
      <c r="AN41" s="83">
        <f t="shared" si="77"/>
        <v>0.85390269624561066</v>
      </c>
      <c r="AO41" s="83">
        <f t="shared" si="77"/>
        <v>0.82530925871524274</v>
      </c>
      <c r="AP41" s="83">
        <f t="shared" si="77"/>
        <v>0.79194577153452339</v>
      </c>
      <c r="AQ41" s="161">
        <f t="shared" si="77"/>
        <v>0.75639555815524528</v>
      </c>
      <c r="AR41" s="105">
        <f t="shared" si="77"/>
        <v>0.72163759593942722</v>
      </c>
      <c r="AS41" s="83">
        <f t="shared" si="77"/>
        <v>0.68575890175647669</v>
      </c>
      <c r="AT41" s="83">
        <f t="shared" si="77"/>
        <v>0.66193711219944262</v>
      </c>
      <c r="AU41" s="83">
        <f t="shared" si="77"/>
        <v>0.64111344665316716</v>
      </c>
      <c r="AV41" s="83">
        <f t="shared" si="77"/>
        <v>0.62217842450513494</v>
      </c>
      <c r="AW41" s="83">
        <f t="shared" si="77"/>
        <v>0.60421146858320263</v>
      </c>
      <c r="AX41" s="161">
        <f t="shared" si="77"/>
        <v>0.5865129426724589</v>
      </c>
      <c r="AY41" s="105">
        <f t="shared" si="77"/>
        <v>0.56864236996257012</v>
      </c>
      <c r="AZ41" s="83">
        <f t="shared" si="77"/>
        <v>0.55582786924159033</v>
      </c>
      <c r="BA41" s="83">
        <f t="shared" si="77"/>
        <v>0.54059502443942997</v>
      </c>
      <c r="BB41" s="83">
        <f t="shared" si="77"/>
        <v>0.52463102137907058</v>
      </c>
      <c r="BC41" s="83">
        <f t="shared" si="77"/>
        <v>0.50870541969632721</v>
      </c>
      <c r="BD41" s="83">
        <f t="shared" si="77"/>
        <v>0.49338126839229118</v>
      </c>
      <c r="BE41" s="161">
        <f t="shared" si="77"/>
        <v>0.47901125692570024</v>
      </c>
      <c r="BF41" s="105">
        <f t="shared" si="77"/>
        <v>0.46573286909082634</v>
      </c>
      <c r="BG41" s="83">
        <f t="shared" si="77"/>
        <v>0.45346232225947641</v>
      </c>
      <c r="BH41" s="83">
        <f t="shared" si="77"/>
        <v>0.44274022445894889</v>
      </c>
      <c r="BI41" s="83">
        <f t="shared" si="77"/>
        <v>0.43265914700016661</v>
      </c>
      <c r="BJ41" s="83">
        <f t="shared" si="77"/>
        <v>0.42301662153253378</v>
      </c>
      <c r="BK41" s="83">
        <f t="shared" si="77"/>
        <v>0.41372819592239346</v>
      </c>
      <c r="BL41" s="161">
        <f t="shared" si="77"/>
        <v>0.40479838963638121</v>
      </c>
      <c r="BM41" s="105">
        <f t="shared" si="77"/>
        <v>0.39628893279167038</v>
      </c>
      <c r="BN41" s="83">
        <f t="shared" si="77"/>
        <v>0.38828374278407901</v>
      </c>
      <c r="BO41" s="83">
        <f t="shared" si="77"/>
        <v>0.3804234310501563</v>
      </c>
      <c r="BP41" s="83">
        <f t="shared" si="77"/>
        <v>0.37290949134887064</v>
      </c>
      <c r="BQ41" s="83">
        <f t="shared" si="77"/>
        <v>0.3658190847071896</v>
      </c>
      <c r="BR41" s="83">
        <f t="shared" si="77"/>
        <v>0.35916939992875385</v>
      </c>
      <c r="BS41" s="83">
        <f t="shared" si="77"/>
        <v>0.35293886790814338</v>
      </c>
      <c r="BT41" s="105">
        <f t="shared" si="77"/>
        <v>0.347086386525853</v>
      </c>
      <c r="BU41" s="83">
        <f t="shared" si="77"/>
        <v>0.34156839801297373</v>
      </c>
      <c r="BV41" s="83">
        <f t="shared" ref="BV41:DS41" si="78">BU41-BO42+BV42</f>
        <v>0.33635361601524494</v>
      </c>
      <c r="BW41" s="83">
        <f t="shared" si="78"/>
        <v>0.33136338821976852</v>
      </c>
      <c r="BX41" s="83">
        <f t="shared" si="78"/>
        <v>0.32658489385878497</v>
      </c>
      <c r="BY41" s="83">
        <f t="shared" si="78"/>
        <v>0.32202028904673397</v>
      </c>
      <c r="BZ41" s="83">
        <f t="shared" si="78"/>
        <v>0.31767564918637159</v>
      </c>
      <c r="CA41" s="105">
        <f t="shared" si="78"/>
        <v>0.31355337782999526</v>
      </c>
      <c r="CB41" s="83">
        <f t="shared" si="78"/>
        <v>0.30964812368229799</v>
      </c>
      <c r="CC41" s="83">
        <f t="shared" si="78"/>
        <v>0.30594627344800074</v>
      </c>
      <c r="CD41" s="83">
        <f t="shared" si="78"/>
        <v>0.30245152058611308</v>
      </c>
      <c r="CE41" s="83">
        <f t="shared" si="78"/>
        <v>0.29915323711413538</v>
      </c>
      <c r="CF41" s="83">
        <f t="shared" si="78"/>
        <v>0.29603579024503668</v>
      </c>
      <c r="CG41" s="83">
        <f t="shared" si="78"/>
        <v>0.29308298422699497</v>
      </c>
      <c r="CH41" s="105">
        <f t="shared" si="78"/>
        <v>0.290280454028709</v>
      </c>
      <c r="CI41" s="83">
        <f t="shared" si="78"/>
        <v>0.28761640570488639</v>
      </c>
      <c r="CJ41" s="83">
        <f t="shared" si="78"/>
        <v>0.28508111451908702</v>
      </c>
      <c r="CK41" s="83">
        <f t="shared" si="78"/>
        <v>0.28266818376435765</v>
      </c>
      <c r="CL41" s="83">
        <f t="shared" si="78"/>
        <v>0.28037568728392465</v>
      </c>
      <c r="CM41" s="83">
        <f t="shared" si="78"/>
        <v>0.27820140040831176</v>
      </c>
      <c r="CN41" s="83">
        <f t="shared" si="78"/>
        <v>0.27614175727237289</v>
      </c>
      <c r="CO41" s="105">
        <f t="shared" si="78"/>
        <v>0.27419174997570567</v>
      </c>
      <c r="CP41" s="83">
        <f t="shared" si="78"/>
        <v>0.27234540328167683</v>
      </c>
      <c r="CQ41" s="83">
        <f t="shared" si="78"/>
        <v>0.27059648495143868</v>
      </c>
      <c r="CR41" s="83">
        <f t="shared" si="78"/>
        <v>0.26893913779926693</v>
      </c>
      <c r="CS41" s="83">
        <f t="shared" si="78"/>
        <v>0.26736720357532545</v>
      </c>
      <c r="CT41" s="83">
        <f t="shared" si="78"/>
        <v>0.2658751545408361</v>
      </c>
      <c r="CU41" s="83">
        <f t="shared" si="78"/>
        <v>0.26445832767333777</v>
      </c>
      <c r="CV41" s="105">
        <f t="shared" si="78"/>
        <v>0.26311284660637613</v>
      </c>
      <c r="CW41" s="83">
        <f t="shared" si="78"/>
        <v>0.26183541659782883</v>
      </c>
      <c r="CX41" s="83">
        <f t="shared" si="78"/>
        <v>0.26062312517299824</v>
      </c>
      <c r="CY41" s="83">
        <f t="shared" si="78"/>
        <v>0.25947332912901128</v>
      </c>
      <c r="CZ41" s="83">
        <f t="shared" si="78"/>
        <v>0.25838337406975248</v>
      </c>
      <c r="DA41" s="83">
        <f t="shared" si="78"/>
        <v>0.25735034904332599</v>
      </c>
      <c r="DB41" s="83">
        <f t="shared" si="78"/>
        <v>0.25637117709133439</v>
      </c>
      <c r="DC41" s="83">
        <f t="shared" si="78"/>
        <v>0.25544276887703932</v>
      </c>
      <c r="DD41" s="105">
        <f t="shared" si="78"/>
        <v>0.25456216515420205</v>
      </c>
      <c r="DE41" s="83">
        <f t="shared" si="78"/>
        <v>0.2537266293433626</v>
      </c>
      <c r="DF41" s="83">
        <f t="shared" si="78"/>
        <v>0.25293368137763739</v>
      </c>
      <c r="DG41" s="83">
        <f t="shared" si="78"/>
        <v>0.25218107394165856</v>
      </c>
      <c r="DH41" s="83">
        <f t="shared" si="78"/>
        <v>0.25146678878544043</v>
      </c>
      <c r="DI41" s="83">
        <f t="shared" si="78"/>
        <v>0.25078897822717811</v>
      </c>
      <c r="DJ41" s="83">
        <f t="shared" si="78"/>
        <v>0.25014590290833494</v>
      </c>
      <c r="DK41" s="105">
        <f t="shared" si="78"/>
        <v>0.24953588617327638</v>
      </c>
      <c r="DL41" s="83">
        <f t="shared" si="78"/>
        <v>0.24895728974264358</v>
      </c>
      <c r="DM41" s="83">
        <f t="shared" si="78"/>
        <v>0.24840850554241856</v>
      </c>
      <c r="DN41" s="83">
        <f t="shared" si="78"/>
        <v>0.24788795419312251</v>
      </c>
      <c r="DO41" s="83">
        <f t="shared" si="78"/>
        <v>0.24739410382186633</v>
      </c>
      <c r="DP41" s="83">
        <f t="shared" si="78"/>
        <v>0.24692550016692477</v>
      </c>
      <c r="DQ41" s="83">
        <f t="shared" si="78"/>
        <v>0.24648078530608653</v>
      </c>
      <c r="DR41" s="83">
        <f t="shared" si="78"/>
        <v>0.24605870215865214</v>
      </c>
      <c r="DS41" s="83">
        <f t="shared" si="78"/>
        <v>0.24565808733563416</v>
      </c>
    </row>
    <row r="42" spans="1:123" s="53" customFormat="1" x14ac:dyDescent="0.25">
      <c r="A42" s="87" t="s">
        <v>123</v>
      </c>
      <c r="B42" s="61"/>
      <c r="C42" s="88">
        <f t="shared" si="66"/>
        <v>1.4145142054944639E-2</v>
      </c>
      <c r="D42" s="89">
        <f t="shared" ref="D42:H42" si="79">D41-C41</f>
        <v>1.6974170465933566E-2</v>
      </c>
      <c r="E42" s="89">
        <f t="shared" si="79"/>
        <v>2.0369004559120288E-2</v>
      </c>
      <c r="F42" s="89">
        <f t="shared" si="79"/>
        <v>2.4442805470944337E-2</v>
      </c>
      <c r="G42" s="89">
        <f t="shared" si="79"/>
        <v>2.9331366565133188E-2</v>
      </c>
      <c r="H42" s="89">
        <f t="shared" si="79"/>
        <v>3.5197639878159853E-2</v>
      </c>
      <c r="I42" s="89">
        <f>I41-H41</f>
        <v>4.2237167853791807E-2</v>
      </c>
      <c r="J42" s="87">
        <f>C24*$L$5</f>
        <v>5.0684601424550169E-2</v>
      </c>
      <c r="K42" s="87">
        <f t="shared" ref="K42:BV42" si="80">D24*$L$5</f>
        <v>6.0821521709460202E-2</v>
      </c>
      <c r="L42" s="87">
        <f t="shared" si="80"/>
        <v>7.2985826051352232E-2</v>
      </c>
      <c r="M42" s="87">
        <f t="shared" si="80"/>
        <v>8.7582991261622667E-2</v>
      </c>
      <c r="N42" s="87">
        <f t="shared" si="80"/>
        <v>0.10509958951394716</v>
      </c>
      <c r="O42" s="87">
        <f t="shared" si="80"/>
        <v>0.12611950741673661</v>
      </c>
      <c r="P42" s="96">
        <f t="shared" si="80"/>
        <v>0.15134340890008402</v>
      </c>
      <c r="Q42" s="87">
        <f t="shared" si="80"/>
        <v>8.936638815243185E-2</v>
      </c>
      <c r="R42" s="87">
        <f t="shared" si="80"/>
        <v>0.10224866249574141</v>
      </c>
      <c r="S42" s="87">
        <f t="shared" si="80"/>
        <v>0.11770663190101584</v>
      </c>
      <c r="T42" s="87">
        <f t="shared" si="80"/>
        <v>0.13625511429112197</v>
      </c>
      <c r="U42" s="87">
        <f t="shared" si="80"/>
        <v>0.15851175637712228</v>
      </c>
      <c r="V42" s="87">
        <f t="shared" si="80"/>
        <v>0.18521754141677049</v>
      </c>
      <c r="W42" s="96">
        <f t="shared" si="80"/>
        <v>0.21726137327777548</v>
      </c>
      <c r="X42" s="87">
        <f t="shared" si="80"/>
        <v>0.25570954102015203</v>
      </c>
      <c r="Y42" s="87">
        <f t="shared" si="80"/>
        <v>0.16214978161473753</v>
      </c>
      <c r="Z42" s="87">
        <f t="shared" si="80"/>
        <v>0.16047814202855379</v>
      </c>
      <c r="AA42" s="87">
        <f t="shared" si="80"/>
        <v>0.15797683756287306</v>
      </c>
      <c r="AB42" s="87">
        <f t="shared" si="80"/>
        <v>0.15447982258354709</v>
      </c>
      <c r="AC42" s="87">
        <f t="shared" si="80"/>
        <v>0.14978774227868547</v>
      </c>
      <c r="AD42" s="96">
        <f t="shared" si="80"/>
        <v>0.14366122447453827</v>
      </c>
      <c r="AE42" s="87">
        <f t="shared" si="80"/>
        <v>0.11317734085728683</v>
      </c>
      <c r="AF42" s="87">
        <f t="shared" si="80"/>
        <v>0.111274586936409</v>
      </c>
      <c r="AG42" s="87">
        <f t="shared" si="80"/>
        <v>0.11616632068921888</v>
      </c>
      <c r="AH42" s="87">
        <f t="shared" si="80"/>
        <v>0.11959276042452895</v>
      </c>
      <c r="AI42" s="87">
        <f t="shared" si="80"/>
        <v>0.12122372328646633</v>
      </c>
      <c r="AJ42" s="167">
        <f t="shared" si="80"/>
        <v>0.12066313150160597</v>
      </c>
      <c r="AK42" s="96">
        <f t="shared" si="80"/>
        <v>0.11743585538978474</v>
      </c>
      <c r="AL42" s="87">
        <f t="shared" si="80"/>
        <v>0.11097192958005618</v>
      </c>
      <c r="AM42" s="87">
        <f t="shared" si="80"/>
        <v>9.8695490187042129E-2</v>
      </c>
      <c r="AN42" s="87">
        <f t="shared" si="80"/>
        <v>9.4594095601403111E-2</v>
      </c>
      <c r="AO42" s="87">
        <f t="shared" si="80"/>
        <v>9.0999322894161058E-2</v>
      </c>
      <c r="AP42" s="87">
        <f t="shared" si="80"/>
        <v>8.7860236105747017E-2</v>
      </c>
      <c r="AQ42" s="167">
        <f t="shared" si="80"/>
        <v>8.5112918122327907E-2</v>
      </c>
      <c r="AR42" s="96">
        <f t="shared" si="80"/>
        <v>8.2677893173966677E-2</v>
      </c>
      <c r="AS42" s="87">
        <f t="shared" si="80"/>
        <v>7.5093235397105648E-2</v>
      </c>
      <c r="AT42" s="87">
        <f t="shared" si="80"/>
        <v>7.4873700630008089E-2</v>
      </c>
      <c r="AU42" s="87">
        <f t="shared" si="80"/>
        <v>7.3770430055127664E-2</v>
      </c>
      <c r="AV42" s="87">
        <f t="shared" si="80"/>
        <v>7.2064300746128754E-2</v>
      </c>
      <c r="AW42" s="87">
        <f t="shared" si="80"/>
        <v>6.9893280183814702E-2</v>
      </c>
      <c r="AX42" s="167">
        <f t="shared" si="80"/>
        <v>6.7414392211584198E-2</v>
      </c>
      <c r="AY42" s="96">
        <f t="shared" si="80"/>
        <v>6.4807320464077875E-2</v>
      </c>
      <c r="AZ42" s="87">
        <f t="shared" si="80"/>
        <v>6.2278734676125838E-2</v>
      </c>
      <c r="BA42" s="87">
        <f t="shared" si="80"/>
        <v>5.9640855827847762E-2</v>
      </c>
      <c r="BB42" s="87">
        <f t="shared" si="80"/>
        <v>5.780642699476829E-2</v>
      </c>
      <c r="BC42" s="87">
        <f t="shared" si="80"/>
        <v>5.6138699063385339E-2</v>
      </c>
      <c r="BD42" s="87">
        <f t="shared" si="80"/>
        <v>5.4569128879778654E-2</v>
      </c>
      <c r="BE42" s="167">
        <f t="shared" si="80"/>
        <v>5.3044380744993243E-2</v>
      </c>
      <c r="BF42" s="96">
        <f t="shared" si="80"/>
        <v>5.1528932629204022E-2</v>
      </c>
      <c r="BG42" s="87">
        <f t="shared" si="80"/>
        <v>5.0008187844775912E-2</v>
      </c>
      <c r="BH42" s="87">
        <f t="shared" si="80"/>
        <v>4.8918758027320264E-2</v>
      </c>
      <c r="BI42" s="87">
        <f t="shared" si="80"/>
        <v>4.7725349535986013E-2</v>
      </c>
      <c r="BJ42" s="87">
        <f t="shared" si="80"/>
        <v>4.6496173595752484E-2</v>
      </c>
      <c r="BK42" s="87">
        <f t="shared" si="80"/>
        <v>4.5280703269638359E-2</v>
      </c>
      <c r="BL42" s="167">
        <f t="shared" si="80"/>
        <v>4.4114574458980996E-2</v>
      </c>
      <c r="BM42" s="96">
        <f t="shared" si="80"/>
        <v>4.3019475784493229E-2</v>
      </c>
      <c r="BN42" s="87">
        <f t="shared" si="80"/>
        <v>4.2002997837184551E-2</v>
      </c>
      <c r="BO42" s="87">
        <f t="shared" si="80"/>
        <v>4.1058446293397576E-2</v>
      </c>
      <c r="BP42" s="87">
        <f t="shared" si="80"/>
        <v>4.0211409834700368E-2</v>
      </c>
      <c r="BQ42" s="87">
        <f t="shared" si="80"/>
        <v>3.9405766954071469E-2</v>
      </c>
      <c r="BR42" s="87">
        <f t="shared" si="80"/>
        <v>3.8631018491202596E-2</v>
      </c>
      <c r="BS42" s="87">
        <f t="shared" si="80"/>
        <v>3.788404243837052E-2</v>
      </c>
      <c r="BT42" s="96">
        <f t="shared" si="80"/>
        <v>3.7166994402202856E-2</v>
      </c>
      <c r="BU42" s="87">
        <f t="shared" si="80"/>
        <v>3.6485009324305262E-2</v>
      </c>
      <c r="BV42" s="87">
        <f t="shared" si="80"/>
        <v>3.5843664295668792E-2</v>
      </c>
      <c r="BW42" s="87">
        <f t="shared" ref="BW42:DS42" si="81">BP24*$L$5</f>
        <v>3.5221182039223989E-2</v>
      </c>
      <c r="BX42" s="87">
        <f t="shared" si="81"/>
        <v>3.4627272593087961E-2</v>
      </c>
      <c r="BY42" s="87">
        <f t="shared" si="81"/>
        <v>3.40664136791516E-2</v>
      </c>
      <c r="BZ42" s="87">
        <f t="shared" si="81"/>
        <v>3.3539402578008158E-2</v>
      </c>
      <c r="CA42" s="96">
        <f t="shared" si="81"/>
        <v>3.3044723045826487E-2</v>
      </c>
      <c r="CB42" s="87">
        <f t="shared" si="81"/>
        <v>3.2579755176608008E-2</v>
      </c>
      <c r="CC42" s="87">
        <f t="shared" si="81"/>
        <v>3.2141814061371503E-2</v>
      </c>
      <c r="CD42" s="87">
        <f t="shared" si="81"/>
        <v>3.1726429177336327E-2</v>
      </c>
      <c r="CE42" s="87">
        <f t="shared" si="81"/>
        <v>3.1328989121110262E-2</v>
      </c>
      <c r="CF42" s="87">
        <f t="shared" si="81"/>
        <v>3.0948966810052853E-2</v>
      </c>
      <c r="CG42" s="87">
        <f t="shared" si="81"/>
        <v>3.0586596559966438E-2</v>
      </c>
      <c r="CH42" s="96">
        <f t="shared" si="81"/>
        <v>3.0242192847540528E-2</v>
      </c>
      <c r="CI42" s="87">
        <f t="shared" si="81"/>
        <v>2.9915706852785381E-2</v>
      </c>
      <c r="CJ42" s="87">
        <f t="shared" si="81"/>
        <v>2.9606522875572156E-2</v>
      </c>
      <c r="CK42" s="87">
        <f t="shared" si="81"/>
        <v>2.9313498422606939E-2</v>
      </c>
      <c r="CL42" s="87">
        <f t="shared" si="81"/>
        <v>2.9036492640677283E-2</v>
      </c>
      <c r="CM42" s="87">
        <f t="shared" si="81"/>
        <v>2.877467993443994E-2</v>
      </c>
      <c r="CN42" s="87">
        <f t="shared" si="81"/>
        <v>2.8526953424027557E-2</v>
      </c>
      <c r="CO42" s="96">
        <f t="shared" si="81"/>
        <v>2.8292185550873303E-2</v>
      </c>
      <c r="CP42" s="87">
        <f t="shared" si="81"/>
        <v>2.8069360158756534E-2</v>
      </c>
      <c r="CQ42" s="87">
        <f t="shared" si="81"/>
        <v>2.7857604545334019E-2</v>
      </c>
      <c r="CR42" s="87">
        <f t="shared" si="81"/>
        <v>2.765615127043522E-2</v>
      </c>
      <c r="CS42" s="87">
        <f t="shared" si="81"/>
        <v>2.7464558416735837E-2</v>
      </c>
      <c r="CT42" s="87">
        <f t="shared" si="81"/>
        <v>2.7282630899950561E-2</v>
      </c>
      <c r="CU42" s="87">
        <f t="shared" si="81"/>
        <v>2.7110126556529227E-2</v>
      </c>
      <c r="CV42" s="96">
        <f t="shared" si="81"/>
        <v>2.6946704483911697E-2</v>
      </c>
      <c r="CW42" s="87">
        <f t="shared" si="81"/>
        <v>2.6791930150209212E-2</v>
      </c>
      <c r="CX42" s="87">
        <f t="shared" si="81"/>
        <v>2.6645313120503424E-2</v>
      </c>
      <c r="CY42" s="87">
        <f t="shared" si="81"/>
        <v>2.6506355226448265E-2</v>
      </c>
      <c r="CZ42" s="87">
        <f t="shared" si="81"/>
        <v>2.6374603357477024E-2</v>
      </c>
      <c r="DA42" s="87">
        <f t="shared" si="81"/>
        <v>2.6249605873524061E-2</v>
      </c>
      <c r="DB42" s="87">
        <f t="shared" si="81"/>
        <v>2.6130954604537654E-2</v>
      </c>
      <c r="DC42" s="87">
        <f t="shared" si="81"/>
        <v>2.6018296269616634E-2</v>
      </c>
      <c r="DD42" s="96">
        <f t="shared" si="81"/>
        <v>2.5911326427371956E-2</v>
      </c>
      <c r="DE42" s="87">
        <f t="shared" si="81"/>
        <v>2.5809777309663974E-2</v>
      </c>
      <c r="DF42" s="87">
        <f t="shared" si="81"/>
        <v>2.5713407260723065E-2</v>
      </c>
      <c r="DG42" s="87">
        <f t="shared" si="81"/>
        <v>2.5621995921498195E-2</v>
      </c>
      <c r="DH42" s="87">
        <f t="shared" si="81"/>
        <v>2.5535320717305944E-2</v>
      </c>
      <c r="DI42" s="87">
        <f t="shared" si="81"/>
        <v>2.5453144046275352E-2</v>
      </c>
      <c r="DJ42" s="87">
        <f t="shared" si="81"/>
        <v>2.5375220950773446E-2</v>
      </c>
      <c r="DK42" s="96">
        <f t="shared" si="81"/>
        <v>2.5301309692313399E-2</v>
      </c>
      <c r="DL42" s="87">
        <f t="shared" si="81"/>
        <v>2.5231180879031163E-2</v>
      </c>
      <c r="DM42" s="87">
        <f t="shared" si="81"/>
        <v>2.5164623060498048E-2</v>
      </c>
      <c r="DN42" s="87">
        <f t="shared" si="81"/>
        <v>2.5101444572202144E-2</v>
      </c>
      <c r="DO42" s="87">
        <f t="shared" si="81"/>
        <v>2.5041470346049748E-2</v>
      </c>
      <c r="DP42" s="87">
        <f t="shared" si="81"/>
        <v>2.4984540391333805E-2</v>
      </c>
      <c r="DQ42" s="87">
        <f t="shared" si="81"/>
        <v>2.4930506089935189E-2</v>
      </c>
      <c r="DR42" s="87">
        <f t="shared" si="81"/>
        <v>2.4879226544879018E-2</v>
      </c>
      <c r="DS42" s="87">
        <f t="shared" si="81"/>
        <v>2.4830566056013199E-2</v>
      </c>
    </row>
    <row r="43" spans="1:123" s="195" customFormat="1" x14ac:dyDescent="0.25">
      <c r="A43" s="193" t="s">
        <v>112</v>
      </c>
      <c r="B43" s="194"/>
      <c r="I43" s="196">
        <f t="shared" ref="I43:M43" si="82">I29+I36</f>
        <v>28.745409665066308</v>
      </c>
      <c r="J43" s="196">
        <f t="shared" si="82"/>
        <v>32.890028342132993</v>
      </c>
      <c r="K43" s="196">
        <f t="shared" si="82"/>
        <v>37.863570754613015</v>
      </c>
      <c r="L43" s="196">
        <f t="shared" si="82"/>
        <v>43.831821649589038</v>
      </c>
      <c r="M43" s="196">
        <f t="shared" si="82"/>
        <v>50.993722723560253</v>
      </c>
      <c r="N43" s="193">
        <f>N29+N36</f>
        <v>59.58800401232574</v>
      </c>
      <c r="O43" s="193">
        <f>O29+O36</f>
        <v>69.901141558844301</v>
      </c>
      <c r="P43" s="196">
        <f>P29+P36</f>
        <v>82.276906614666586</v>
      </c>
      <c r="Q43" s="193">
        <f>Q29+Q36</f>
        <v>91.094023606870778</v>
      </c>
      <c r="R43" s="193">
        <f t="shared" ref="R43:CC43" si="83">R29+R36</f>
        <v>89.670860634262255</v>
      </c>
      <c r="S43" s="193">
        <f t="shared" si="83"/>
        <v>87.700316782765313</v>
      </c>
      <c r="T43" s="193">
        <f t="shared" si="83"/>
        <v>85.072799804284557</v>
      </c>
      <c r="U43" s="193">
        <f t="shared" si="83"/>
        <v>81.65675041136214</v>
      </c>
      <c r="V43" s="193">
        <f t="shared" si="83"/>
        <v>77.294228450490223</v>
      </c>
      <c r="W43" s="196">
        <f t="shared" si="83"/>
        <v>71.795607524667446</v>
      </c>
      <c r="X43" s="193">
        <f t="shared" si="83"/>
        <v>70.966997008804171</v>
      </c>
      <c r="Y43" s="193">
        <f t="shared" si="83"/>
        <v>74.062543887957005</v>
      </c>
      <c r="Z43" s="193">
        <f t="shared" si="83"/>
        <v>76.228761772286319</v>
      </c>
      <c r="AA43" s="193">
        <f t="shared" si="83"/>
        <v>77.255901540908326</v>
      </c>
      <c r="AB43" s="193">
        <f t="shared" si="83"/>
        <v>76.892317041506615</v>
      </c>
      <c r="AC43" s="193">
        <f t="shared" si="83"/>
        <v>74.836101889041117</v>
      </c>
      <c r="AD43" s="196">
        <f t="shared" si="83"/>
        <v>70.725060150388543</v>
      </c>
      <c r="AE43" s="193">
        <f t="shared" si="83"/>
        <v>62.935145660404139</v>
      </c>
      <c r="AF43" s="193">
        <f t="shared" si="83"/>
        <v>60.298061247017174</v>
      </c>
      <c r="AG43" s="193">
        <f t="shared" si="83"/>
        <v>57.987823565892143</v>
      </c>
      <c r="AH43" s="193">
        <f t="shared" si="83"/>
        <v>55.973297320729053</v>
      </c>
      <c r="AI43" s="193">
        <f t="shared" si="83"/>
        <v>54.21532026047079</v>
      </c>
      <c r="AJ43" s="197">
        <f t="shared" si="83"/>
        <v>52.665110479440457</v>
      </c>
      <c r="AK43" s="196">
        <f t="shared" si="83"/>
        <v>51.262357578187093</v>
      </c>
      <c r="AL43" s="193">
        <f t="shared" si="83"/>
        <v>51.122469888443078</v>
      </c>
      <c r="AM43" s="193">
        <f t="shared" si="83"/>
        <v>50.390838801933121</v>
      </c>
      <c r="AN43" s="193">
        <f t="shared" si="83"/>
        <v>49.243942359748893</v>
      </c>
      <c r="AO43" s="193">
        <f t="shared" si="83"/>
        <v>47.77616238127024</v>
      </c>
      <c r="AP43" s="193">
        <f t="shared" si="83"/>
        <v>46.094987493941595</v>
      </c>
      <c r="AQ43" s="197">
        <f t="shared" si="83"/>
        <v>44.323491338881801</v>
      </c>
      <c r="AR43" s="196">
        <f t="shared" si="83"/>
        <v>42.603307207389577</v>
      </c>
      <c r="AS43" s="193">
        <f t="shared" si="83"/>
        <v>40.811353865635162</v>
      </c>
      <c r="AT43" s="193">
        <f t="shared" si="83"/>
        <v>39.573058308470735</v>
      </c>
      <c r="AU43" s="193">
        <f t="shared" si="83"/>
        <v>38.453469091545038</v>
      </c>
      <c r="AV43" s="193">
        <f t="shared" si="83"/>
        <v>37.404708295973194</v>
      </c>
      <c r="AW43" s="193">
        <f t="shared" si="83"/>
        <v>36.389093958411145</v>
      </c>
      <c r="AX43" s="197">
        <f t="shared" si="83"/>
        <v>35.380887341076829</v>
      </c>
      <c r="AY43" s="196">
        <f t="shared" si="83"/>
        <v>34.368378789538241</v>
      </c>
      <c r="AZ43" s="193">
        <f t="shared" si="83"/>
        <v>33.643224985965183</v>
      </c>
      <c r="BA43" s="193">
        <f t="shared" si="83"/>
        <v>32.840302078838356</v>
      </c>
      <c r="BB43" s="193">
        <f t="shared" si="83"/>
        <v>32.011258840737767</v>
      </c>
      <c r="BC43" s="193">
        <f t="shared" si="83"/>
        <v>31.190462500367893</v>
      </c>
      <c r="BD43" s="193">
        <f t="shared" si="83"/>
        <v>30.402739780342785</v>
      </c>
      <c r="BE43" s="197">
        <f t="shared" si="83"/>
        <v>29.663282542158228</v>
      </c>
      <c r="BF43" s="196">
        <f t="shared" si="83"/>
        <v>28.977522421099</v>
      </c>
      <c r="BG43" s="193">
        <f t="shared" si="83"/>
        <v>28.340967369438822</v>
      </c>
      <c r="BH43" s="193">
        <f t="shared" si="83"/>
        <v>27.772301270576627</v>
      </c>
      <c r="BI43" s="193">
        <f t="shared" si="83"/>
        <v>27.232281105591944</v>
      </c>
      <c r="BJ43" s="193">
        <f t="shared" si="83"/>
        <v>26.713304371278308</v>
      </c>
      <c r="BK43" s="193">
        <f t="shared" si="83"/>
        <v>26.212919128184634</v>
      </c>
      <c r="BL43" s="197">
        <f t="shared" si="83"/>
        <v>25.732394456397824</v>
      </c>
      <c r="BM43" s="196">
        <f t="shared" si="83"/>
        <v>25.275155684862231</v>
      </c>
      <c r="BN43" s="193">
        <f t="shared" si="83"/>
        <v>24.845057114784804</v>
      </c>
      <c r="BO43" s="193">
        <f t="shared" si="83"/>
        <v>24.426906233400739</v>
      </c>
      <c r="BP43" s="193">
        <f t="shared" si="83"/>
        <v>24.02785159891917</v>
      </c>
      <c r="BQ43" s="193">
        <f t="shared" si="83"/>
        <v>23.651067648108203</v>
      </c>
      <c r="BR43" s="193">
        <f t="shared" si="83"/>
        <v>23.297149865516392</v>
      </c>
      <c r="BS43" s="193">
        <f t="shared" si="83"/>
        <v>22.965063798228762</v>
      </c>
      <c r="BT43" s="196">
        <f t="shared" si="83"/>
        <v>22.652988573185208</v>
      </c>
      <c r="BU43" s="193">
        <f t="shared" si="83"/>
        <v>22.359045554365771</v>
      </c>
      <c r="BV43" s="193">
        <f t="shared" si="83"/>
        <v>22.08039858049117</v>
      </c>
      <c r="BW43" s="193">
        <f t="shared" si="83"/>
        <v>21.813785099578201</v>
      </c>
      <c r="BX43" s="193">
        <f t="shared" si="83"/>
        <v>21.558801823967674</v>
      </c>
      <c r="BY43" s="193">
        <f t="shared" si="83"/>
        <v>21.315599558796862</v>
      </c>
      <c r="BZ43" s="193">
        <f t="shared" si="83"/>
        <v>21.084406192679307</v>
      </c>
      <c r="CA43" s="196">
        <f t="shared" si="83"/>
        <v>20.86521303169965</v>
      </c>
      <c r="CB43" s="193">
        <f t="shared" si="83"/>
        <v>20.657626014954914</v>
      </c>
      <c r="CC43" s="193">
        <f t="shared" si="83"/>
        <v>20.460884527687433</v>
      </c>
      <c r="CD43" s="193">
        <f t="shared" ref="CD43:DS43" si="84">CD29+CD36</f>
        <v>20.274938711159219</v>
      </c>
      <c r="CE43" s="193">
        <f t="shared" si="84"/>
        <v>20.099233344818099</v>
      </c>
      <c r="CF43" s="193">
        <f t="shared" si="84"/>
        <v>19.933012479542935</v>
      </c>
      <c r="CG43" s="193">
        <f t="shared" si="84"/>
        <v>19.775503646636746</v>
      </c>
      <c r="CH43" s="196">
        <f t="shared" si="84"/>
        <v>19.626012385152379</v>
      </c>
      <c r="CI43" s="193">
        <f t="shared" si="84"/>
        <v>19.483946500974497</v>
      </c>
      <c r="CJ43" s="193">
        <f t="shared" si="84"/>
        <v>19.348790339846101</v>
      </c>
      <c r="CK43" s="193">
        <f t="shared" si="84"/>
        <v>19.220240381044597</v>
      </c>
      <c r="CL43" s="193">
        <f t="shared" si="84"/>
        <v>19.098169903953625</v>
      </c>
      <c r="CM43" s="193">
        <f t="shared" si="84"/>
        <v>18.982422948978716</v>
      </c>
      <c r="CN43" s="193">
        <f t="shared" si="84"/>
        <v>18.872776489577916</v>
      </c>
      <c r="CO43" s="196">
        <f t="shared" si="84"/>
        <v>18.768942526128882</v>
      </c>
      <c r="CP43" s="193">
        <f t="shared" si="84"/>
        <v>18.670593394973235</v>
      </c>
      <c r="CQ43" s="193">
        <f t="shared" si="84"/>
        <v>18.577394925949868</v>
      </c>
      <c r="CR43" s="193">
        <f t="shared" si="84"/>
        <v>18.489041818742976</v>
      </c>
      <c r="CS43" s="193">
        <f t="shared" si="84"/>
        <v>18.405227151701986</v>
      </c>
      <c r="CT43" s="193">
        <f t="shared" si="84"/>
        <v>18.325673807748071</v>
      </c>
      <c r="CU43" s="193">
        <f t="shared" si="84"/>
        <v>18.250142879287694</v>
      </c>
      <c r="CV43" s="196">
        <f t="shared" si="84"/>
        <v>18.178429606425617</v>
      </c>
      <c r="CW43" s="193">
        <f t="shared" si="84"/>
        <v>18.110354806388305</v>
      </c>
      <c r="CX43" s="193">
        <f t="shared" si="84"/>
        <v>18.04575725993984</v>
      </c>
      <c r="CY43" s="193">
        <f t="shared" si="84"/>
        <v>17.984490061136032</v>
      </c>
      <c r="CZ43" s="193">
        <f t="shared" si="84"/>
        <v>17.92640496664637</v>
      </c>
      <c r="DA43" s="193">
        <f t="shared" si="84"/>
        <v>17.871343105030359</v>
      </c>
      <c r="DB43" s="193">
        <f t="shared" si="84"/>
        <v>17.819140075702112</v>
      </c>
      <c r="DC43" s="193">
        <f t="shared" si="84"/>
        <v>17.76963321131371</v>
      </c>
      <c r="DD43" s="196">
        <f t="shared" si="84"/>
        <v>17.722667926840902</v>
      </c>
      <c r="DE43" s="193">
        <f t="shared" si="84"/>
        <v>17.678101655158031</v>
      </c>
      <c r="DF43" s="193">
        <f t="shared" si="84"/>
        <v>17.635805173399714</v>
      </c>
      <c r="DG43" s="193">
        <f t="shared" si="84"/>
        <v>17.59566058466099</v>
      </c>
      <c r="DH43" s="193">
        <f t="shared" si="84"/>
        <v>17.557560425276439</v>
      </c>
      <c r="DI43" s="193">
        <f t="shared" si="84"/>
        <v>17.521405085442886</v>
      </c>
      <c r="DJ43" s="193">
        <f t="shared" si="84"/>
        <v>17.487100229111935</v>
      </c>
      <c r="DK43" s="196">
        <f t="shared" si="84"/>
        <v>17.454554989126642</v>
      </c>
      <c r="DL43" s="193">
        <f t="shared" si="84"/>
        <v>17.423681052262825</v>
      </c>
      <c r="DM43" s="193">
        <f t="shared" si="84"/>
        <v>17.394392358637262</v>
      </c>
      <c r="DN43" s="193">
        <f t="shared" si="84"/>
        <v>17.366604952229654</v>
      </c>
      <c r="DO43" s="193">
        <f t="shared" si="84"/>
        <v>17.340237882135149</v>
      </c>
      <c r="DP43" s="193">
        <f t="shared" si="84"/>
        <v>17.31521449810198</v>
      </c>
      <c r="DQ43" s="193">
        <f t="shared" si="84"/>
        <v>17.291463180930823</v>
      </c>
      <c r="DR43" s="193">
        <f t="shared" si="84"/>
        <v>17.268917428086269</v>
      </c>
      <c r="DS43" s="193">
        <f t="shared" si="84"/>
        <v>17.247515433363503</v>
      </c>
    </row>
    <row r="44" spans="1:123" s="55" customFormat="1" x14ac:dyDescent="0.25">
      <c r="A44" s="56" t="s">
        <v>71</v>
      </c>
      <c r="B44" s="58" t="s">
        <v>110</v>
      </c>
      <c r="C44" s="103">
        <f t="shared" ref="C44:H44" si="85">C45+C47+C49</f>
        <v>0.87316368437111191</v>
      </c>
      <c r="D44" s="103">
        <f t="shared" si="85"/>
        <v>1.0477964212453341</v>
      </c>
      <c r="E44" s="103">
        <f t="shared" si="85"/>
        <v>1.2573557054944011</v>
      </c>
      <c r="F44" s="103">
        <f t="shared" si="85"/>
        <v>1.5088268465932813</v>
      </c>
      <c r="G44" s="103">
        <f t="shared" si="85"/>
        <v>1.8105922159119374</v>
      </c>
      <c r="H44" s="103">
        <f t="shared" si="85"/>
        <v>2.1727106590943248</v>
      </c>
      <c r="I44" s="111">
        <f>I45+I47+I49</f>
        <v>2.6072527909131895</v>
      </c>
      <c r="J44" s="55">
        <f t="shared" ref="J44:BU44" si="86">J45+J47+J49</f>
        <v>3.1453147591721113</v>
      </c>
      <c r="K44" s="55">
        <f t="shared" si="86"/>
        <v>3.7909891210828173</v>
      </c>
      <c r="L44" s="55">
        <f t="shared" si="86"/>
        <v>4.5657983553756658</v>
      </c>
      <c r="M44" s="55">
        <f t="shared" si="86"/>
        <v>5.4955694365270817</v>
      </c>
      <c r="N44" s="55">
        <f t="shared" si="86"/>
        <v>6.6112947339087826</v>
      </c>
      <c r="O44" s="55">
        <f t="shared" si="86"/>
        <v>7.9501650907668235</v>
      </c>
      <c r="P44" s="70">
        <f t="shared" si="86"/>
        <v>9.5568095189964701</v>
      </c>
      <c r="Q44" s="55">
        <f t="shared" si="86"/>
        <v>11.322644142067245</v>
      </c>
      <c r="R44" s="55">
        <f t="shared" si="86"/>
        <v>13.441645689752177</v>
      </c>
      <c r="S44" s="55">
        <f t="shared" si="86"/>
        <v>15.984447546974092</v>
      </c>
      <c r="T44" s="55">
        <f t="shared" si="86"/>
        <v>19.035809775640388</v>
      </c>
      <c r="U44" s="55">
        <f t="shared" si="86"/>
        <v>22.697444450039949</v>
      </c>
      <c r="V44" s="55">
        <f t="shared" si="86"/>
        <v>27.091406059319421</v>
      </c>
      <c r="W44" s="70">
        <f t="shared" si="86"/>
        <v>32.364159990454787</v>
      </c>
      <c r="X44" s="55">
        <f t="shared" si="86"/>
        <v>36.307963044037507</v>
      </c>
      <c r="Y44" s="55">
        <f t="shared" si="86"/>
        <v>35.73188940502682</v>
      </c>
      <c r="Z44" s="55">
        <f t="shared" si="86"/>
        <v>34.927314617576549</v>
      </c>
      <c r="AA44" s="55">
        <f t="shared" si="86"/>
        <v>33.848486438044134</v>
      </c>
      <c r="AB44" s="55">
        <f t="shared" si="86"/>
        <v>32.44048039951619</v>
      </c>
      <c r="AC44" s="55">
        <f t="shared" si="86"/>
        <v>30.637356216422933</v>
      </c>
      <c r="AD44" s="70">
        <f t="shared" si="86"/>
        <v>28.359941532816553</v>
      </c>
      <c r="AE44" s="55">
        <f t="shared" si="86"/>
        <v>27.896668434414142</v>
      </c>
      <c r="AF44" s="55">
        <f t="shared" si="86"/>
        <v>29.231923611350236</v>
      </c>
      <c r="AG44" s="55">
        <f t="shared" si="86"/>
        <v>30.166384475280907</v>
      </c>
      <c r="AH44" s="55">
        <f t="shared" si="86"/>
        <v>30.609622313360855</v>
      </c>
      <c r="AI44" s="55">
        <f t="shared" si="86"/>
        <v>30.453146518958185</v>
      </c>
      <c r="AJ44" s="166">
        <f t="shared" si="86"/>
        <v>29.566799562693998</v>
      </c>
      <c r="AK44" s="70">
        <f t="shared" si="86"/>
        <v>27.794433920064844</v>
      </c>
      <c r="AL44" s="55">
        <f t="shared" si="86"/>
        <v>24.434687179396889</v>
      </c>
      <c r="AM44" s="55">
        <f t="shared" si="86"/>
        <v>23.302277911271737</v>
      </c>
      <c r="AN44" s="55">
        <f t="shared" si="86"/>
        <v>22.310012593814982</v>
      </c>
      <c r="AO44" s="55">
        <f t="shared" si="86"/>
        <v>21.444356535100422</v>
      </c>
      <c r="AP44" s="55">
        <f t="shared" si="86"/>
        <v>20.688293996430843</v>
      </c>
      <c r="AQ44" s="166">
        <f t="shared" si="86"/>
        <v>20.020637493555288</v>
      </c>
      <c r="AR44" s="70">
        <f t="shared" si="86"/>
        <v>19.415199970654101</v>
      </c>
      <c r="AS44" s="55">
        <f t="shared" si="86"/>
        <v>19.353844102769493</v>
      </c>
      <c r="AT44" s="55">
        <f t="shared" si="86"/>
        <v>19.03981591073304</v>
      </c>
      <c r="AU44" s="55">
        <f t="shared" si="86"/>
        <v>18.550444527811713</v>
      </c>
      <c r="AV44" s="55">
        <f t="shared" si="86"/>
        <v>17.925695585829843</v>
      </c>
      <c r="AW44" s="55">
        <f t="shared" si="86"/>
        <v>17.211075672543792</v>
      </c>
      <c r="AX44" s="166">
        <f t="shared" si="86"/>
        <v>16.458679803402923</v>
      </c>
      <c r="AY44" s="179">
        <f t="shared" si="86"/>
        <v>15.728448752079421</v>
      </c>
      <c r="AZ44" s="55">
        <f t="shared" si="86"/>
        <v>14.967225894823375</v>
      </c>
      <c r="BA44" s="55">
        <f t="shared" si="86"/>
        <v>14.439703082943163</v>
      </c>
      <c r="BB44" s="55">
        <f t="shared" si="86"/>
        <v>13.961587133754797</v>
      </c>
      <c r="BC44" s="55">
        <f t="shared" si="86"/>
        <v>13.512783398909045</v>
      </c>
      <c r="BD44" s="55">
        <f t="shared" si="86"/>
        <v>13.077553698023499</v>
      </c>
      <c r="BE44" s="166">
        <f t="shared" si="86"/>
        <v>12.645263386819609</v>
      </c>
      <c r="BF44" s="70">
        <f t="shared" si="86"/>
        <v>12.211273237281658</v>
      </c>
      <c r="BG44" s="55">
        <f t="shared" si="86"/>
        <v>11.900457669887366</v>
      </c>
      <c r="BH44" s="55">
        <f t="shared" si="86"/>
        <v>11.557957157538254</v>
      </c>
      <c r="BI44" s="55">
        <f t="shared" si="86"/>
        <v>11.204693929419998</v>
      </c>
      <c r="BJ44" s="55">
        <f t="shared" si="86"/>
        <v>10.85513163211243</v>
      </c>
      <c r="BK44" s="55">
        <f t="shared" si="86"/>
        <v>10.519706507058229</v>
      </c>
      <c r="BL44" s="166">
        <f t="shared" si="86"/>
        <v>10.204790646089265</v>
      </c>
      <c r="BM44" s="70">
        <f t="shared" si="86"/>
        <v>9.9126427126454359</v>
      </c>
      <c r="BN44" s="55">
        <f t="shared" si="86"/>
        <v>9.6413432482992114</v>
      </c>
      <c r="BO44" s="55">
        <f t="shared" si="86"/>
        <v>9.3985777374700028</v>
      </c>
      <c r="BP44" s="55">
        <f t="shared" si="86"/>
        <v>9.1678775902590619</v>
      </c>
      <c r="BQ44" s="55">
        <f t="shared" si="86"/>
        <v>8.9460983801145488</v>
      </c>
      <c r="BR44" s="55">
        <f t="shared" si="86"/>
        <v>8.7322587426694405</v>
      </c>
      <c r="BS44" s="55">
        <f t="shared" si="86"/>
        <v>8.5269336559605495</v>
      </c>
      <c r="BT44" s="70">
        <f t="shared" si="86"/>
        <v>8.3315902738659933</v>
      </c>
      <c r="BU44" s="55">
        <f t="shared" si="86"/>
        <v>8.1478547206683665</v>
      </c>
      <c r="BV44" s="55">
        <f t="shared" ref="BV44:DS44" si="87">BV45+BV47+BV49</f>
        <v>7.9693526587273293</v>
      </c>
      <c r="BW44" s="55">
        <f t="shared" si="87"/>
        <v>7.7990215276654062</v>
      </c>
      <c r="BX44" s="55">
        <f t="shared" si="87"/>
        <v>7.6381865383993777</v>
      </c>
      <c r="BY44" s="55">
        <f t="shared" si="87"/>
        <v>7.4870913875205467</v>
      </c>
      <c r="BZ44" s="55">
        <f t="shared" si="87"/>
        <v>7.3452977417143641</v>
      </c>
      <c r="CA44" s="70">
        <f t="shared" si="87"/>
        <v>7.2120396905534836</v>
      </c>
      <c r="CB44" s="55">
        <f t="shared" si="87"/>
        <v>7.0865291404000246</v>
      </c>
      <c r="CC44" s="55">
        <f t="shared" si="87"/>
        <v>6.9675218926259292</v>
      </c>
      <c r="CD44" s="55">
        <f t="shared" si="87"/>
        <v>6.8536550408753314</v>
      </c>
      <c r="CE44" s="55">
        <f t="shared" si="87"/>
        <v>6.7447654835406858</v>
      </c>
      <c r="CF44" s="55">
        <f t="shared" si="87"/>
        <v>6.6409188821217544</v>
      </c>
      <c r="CG44" s="55">
        <f t="shared" si="87"/>
        <v>6.5422095572383441</v>
      </c>
      <c r="CH44" s="70">
        <f t="shared" si="87"/>
        <v>6.4486294567695488</v>
      </c>
      <c r="CI44" s="55">
        <f t="shared" si="87"/>
        <v>6.3600068314136777</v>
      </c>
      <c r="CJ44" s="55">
        <f t="shared" si="87"/>
        <v>6.2760157493442392</v>
      </c>
      <c r="CK44" s="55">
        <f t="shared" si="87"/>
        <v>6.1966268731793948</v>
      </c>
      <c r="CL44" s="55">
        <f t="shared" si="87"/>
        <v>6.1216033846899531</v>
      </c>
      <c r="CM44" s="55">
        <f t="shared" si="87"/>
        <v>6.0506248938980614</v>
      </c>
      <c r="CN44" s="55">
        <f t="shared" si="87"/>
        <v>5.9833644151581797</v>
      </c>
      <c r="CO44" s="70">
        <f t="shared" si="87"/>
        <v>5.9195276677709892</v>
      </c>
      <c r="CP44" s="55">
        <f t="shared" si="87"/>
        <v>5.8588629393602103</v>
      </c>
      <c r="CQ44" s="55">
        <f t="shared" si="87"/>
        <v>5.8011501213186518</v>
      </c>
      <c r="CR44" s="55">
        <f t="shared" si="87"/>
        <v>5.7462608559118902</v>
      </c>
      <c r="CS44" s="55">
        <f t="shared" si="87"/>
        <v>5.69414027832575</v>
      </c>
      <c r="CT44" s="55">
        <f t="shared" si="87"/>
        <v>5.6447206019999037</v>
      </c>
      <c r="CU44" s="55">
        <f t="shared" si="87"/>
        <v>5.597905537647744</v>
      </c>
      <c r="CV44" s="70">
        <f t="shared" si="87"/>
        <v>5.5535714306775219</v>
      </c>
      <c r="CW44" s="55">
        <f t="shared" si="87"/>
        <v>5.5115780724381969</v>
      </c>
      <c r="CX44" s="55">
        <f t="shared" si="87"/>
        <v>5.4717827107655328</v>
      </c>
      <c r="CY44" s="55">
        <f t="shared" si="87"/>
        <v>5.4340551871812881</v>
      </c>
      <c r="CZ44" s="55">
        <f t="shared" si="87"/>
        <v>5.3982651222286977</v>
      </c>
      <c r="DA44" s="55">
        <f t="shared" si="87"/>
        <v>5.3642947468587572</v>
      </c>
      <c r="DB44" s="55">
        <f t="shared" si="87"/>
        <v>5.3320423584056345</v>
      </c>
      <c r="DC44" s="55">
        <f t="shared" si="87"/>
        <v>5.301420587298562</v>
      </c>
      <c r="DD44" s="70">
        <f t="shared" si="87"/>
        <v>5.272352811469192</v>
      </c>
      <c r="DE44" s="55">
        <f t="shared" si="87"/>
        <v>5.244770001193694</v>
      </c>
      <c r="DF44" s="55">
        <f t="shared" si="87"/>
        <v>5.2186092367208525</v>
      </c>
      <c r="DG44" s="55">
        <f t="shared" si="87"/>
        <v>5.1938069999794276</v>
      </c>
      <c r="DH44" s="55">
        <f t="shared" si="87"/>
        <v>5.1702953313153426</v>
      </c>
      <c r="DI44" s="55">
        <f t="shared" si="87"/>
        <v>5.1480040164351966</v>
      </c>
      <c r="DJ44" s="55">
        <f t="shared" si="87"/>
        <v>5.1268636583525069</v>
      </c>
      <c r="DK44" s="70">
        <f t="shared" si="87"/>
        <v>5.1068083487528346</v>
      </c>
      <c r="DL44" s="55">
        <f t="shared" si="87"/>
        <v>5.0877773163335922</v>
      </c>
      <c r="DM44" s="55">
        <f t="shared" si="87"/>
        <v>5.0697154775256239</v>
      </c>
      <c r="DN44" s="55">
        <f t="shared" si="87"/>
        <v>5.0525725513425526</v>
      </c>
      <c r="DO44" s="55">
        <f t="shared" si="87"/>
        <v>5.0363026551721468</v>
      </c>
      <c r="DP44" s="55">
        <f t="shared" si="87"/>
        <v>5.0208632202344035</v>
      </c>
      <c r="DQ44" s="55">
        <f t="shared" si="87"/>
        <v>5.0062139133069596</v>
      </c>
      <c r="DR44" s="55">
        <f t="shared" si="87"/>
        <v>4.9923158860853816</v>
      </c>
      <c r="DS44" s="55">
        <f t="shared" si="87"/>
        <v>4.9791313967713862</v>
      </c>
    </row>
    <row r="45" spans="1:123" x14ac:dyDescent="0.25">
      <c r="A45" t="s">
        <v>95</v>
      </c>
      <c r="B45" s="60"/>
      <c r="C45" s="109">
        <f t="shared" ref="C45:G50" si="88">D45/(1+$V$5)</f>
        <v>0.74191327355111103</v>
      </c>
      <c r="D45" s="109">
        <f t="shared" si="88"/>
        <v>0.89029592826133319</v>
      </c>
      <c r="E45" s="109">
        <f t="shared" si="88"/>
        <v>1.0683551139135998</v>
      </c>
      <c r="F45" s="109">
        <f t="shared" si="88"/>
        <v>1.2820261366963197</v>
      </c>
      <c r="G45" s="109">
        <f t="shared" si="88"/>
        <v>1.5384313640355836</v>
      </c>
      <c r="H45" s="109">
        <f>I45/(1+$V$5)</f>
        <v>1.8461176368427001</v>
      </c>
      <c r="I45" s="82">
        <f>V8*AJ5</f>
        <v>2.2153411642112402</v>
      </c>
      <c r="J45" s="83">
        <f t="shared" ref="J45:BU45" si="89">I45-C46+J46</f>
        <v>2.6725238475838857</v>
      </c>
      <c r="K45" s="83">
        <f t="shared" si="89"/>
        <v>3.2211430676310604</v>
      </c>
      <c r="L45" s="83">
        <f t="shared" si="89"/>
        <v>3.8794861316876705</v>
      </c>
      <c r="M45" s="83">
        <f t="shared" si="89"/>
        <v>4.6694978085556018</v>
      </c>
      <c r="N45" s="83">
        <f t="shared" si="89"/>
        <v>5.6175118207971204</v>
      </c>
      <c r="O45" s="83">
        <f t="shared" si="89"/>
        <v>6.7551286354869413</v>
      </c>
      <c r="P45" s="105">
        <f t="shared" si="89"/>
        <v>8.1202688131147269</v>
      </c>
      <c r="Q45" s="83">
        <f t="shared" si="89"/>
        <v>9.6206703634791531</v>
      </c>
      <c r="R45" s="83">
        <f t="shared" si="89"/>
        <v>11.421152223916465</v>
      </c>
      <c r="S45" s="83">
        <f t="shared" si="89"/>
        <v>13.581730456441239</v>
      </c>
      <c r="T45" s="83">
        <f t="shared" si="89"/>
        <v>16.174424335470967</v>
      </c>
      <c r="U45" s="83">
        <f t="shared" si="89"/>
        <v>19.285656990306641</v>
      </c>
      <c r="V45" s="83">
        <f t="shared" si="89"/>
        <v>23.019136176109452</v>
      </c>
      <c r="W45" s="105">
        <f t="shared" si="89"/>
        <v>27.499311199072821</v>
      </c>
      <c r="X45" s="83">
        <f t="shared" si="89"/>
        <v>31.294541766805796</v>
      </c>
      <c r="Y45" s="83">
        <f t="shared" si="89"/>
        <v>30.950238401303231</v>
      </c>
      <c r="Z45" s="83">
        <f t="shared" si="89"/>
        <v>30.4340388766534</v>
      </c>
      <c r="AA45" s="83">
        <f t="shared" si="89"/>
        <v>29.711512969605476</v>
      </c>
      <c r="AB45" s="83">
        <f t="shared" si="89"/>
        <v>28.7413230599816</v>
      </c>
      <c r="AC45" s="83">
        <f t="shared" si="89"/>
        <v>27.473833675437756</v>
      </c>
      <c r="AD45" s="105">
        <f t="shared" si="89"/>
        <v>25.849439082662986</v>
      </c>
      <c r="AE45" s="83">
        <f t="shared" si="89"/>
        <v>25.377530314151112</v>
      </c>
      <c r="AF45" s="83">
        <f t="shared" si="89"/>
        <v>26.59478039995701</v>
      </c>
      <c r="AG45" s="83">
        <f t="shared" si="89"/>
        <v>27.447872583051527</v>
      </c>
      <c r="AH45" s="83">
        <f t="shared" si="89"/>
        <v>27.854656449664482</v>
      </c>
      <c r="AI45" s="83">
        <f t="shared" si="89"/>
        <v>27.716575180544726</v>
      </c>
      <c r="AJ45" s="161">
        <f t="shared" si="89"/>
        <v>26.915391624210422</v>
      </c>
      <c r="AK45" s="105">
        <f t="shared" si="89"/>
        <v>25.309262554480966</v>
      </c>
      <c r="AL45" s="83">
        <f t="shared" si="89"/>
        <v>22.257477387431365</v>
      </c>
      <c r="AM45" s="83">
        <f t="shared" si="89"/>
        <v>21.238386430785571</v>
      </c>
      <c r="AN45" s="83">
        <f t="shared" si="89"/>
        <v>20.345188991505971</v>
      </c>
      <c r="AO45" s="83">
        <f t="shared" si="89"/>
        <v>19.565238025289126</v>
      </c>
      <c r="AP45" s="83">
        <f t="shared" si="89"/>
        <v>18.882654553608543</v>
      </c>
      <c r="AQ45" s="161">
        <f t="shared" si="89"/>
        <v>18.277686388831157</v>
      </c>
      <c r="AR45" s="105">
        <f t="shared" si="89"/>
        <v>17.725939495037522</v>
      </c>
      <c r="AS45" s="83">
        <f t="shared" si="89"/>
        <v>17.668011343869296</v>
      </c>
      <c r="AT45" s="83">
        <f t="shared" si="89"/>
        <v>17.374535694727875</v>
      </c>
      <c r="AU45" s="83">
        <f t="shared" si="89"/>
        <v>16.920364506972991</v>
      </c>
      <c r="AV45" s="83">
        <f t="shared" si="89"/>
        <v>16.342252536206953</v>
      </c>
      <c r="AW45" s="83">
        <f t="shared" si="89"/>
        <v>15.682039348838625</v>
      </c>
      <c r="AX45" s="161">
        <f t="shared" si="89"/>
        <v>14.987610311060694</v>
      </c>
      <c r="AY45" s="105">
        <f t="shared" si="89"/>
        <v>14.314050142770059</v>
      </c>
      <c r="AZ45" s="83">
        <f t="shared" si="89"/>
        <v>13.611306352982025</v>
      </c>
      <c r="BA45" s="83">
        <f t="shared" si="89"/>
        <v>13.122689824981517</v>
      </c>
      <c r="BB45" s="83">
        <f t="shared" si="89"/>
        <v>12.678485394059647</v>
      </c>
      <c r="BC45" s="83">
        <f t="shared" si="89"/>
        <v>12.260423985977638</v>
      </c>
      <c r="BD45" s="83">
        <f t="shared" si="89"/>
        <v>11.854288268621394</v>
      </c>
      <c r="BE45" s="161">
        <f t="shared" si="89"/>
        <v>11.450607993569404</v>
      </c>
      <c r="BF45" s="105">
        <f t="shared" si="89"/>
        <v>11.045490174231231</v>
      </c>
      <c r="BG45" s="83">
        <f t="shared" si="89"/>
        <v>10.75533253188728</v>
      </c>
      <c r="BH45" s="83">
        <f t="shared" si="89"/>
        <v>10.437428250184251</v>
      </c>
      <c r="BI45" s="83">
        <f t="shared" si="89"/>
        <v>10.109968403807569</v>
      </c>
      <c r="BJ45" s="83">
        <f t="shared" si="89"/>
        <v>9.786143435806455</v>
      </c>
      <c r="BK45" s="83">
        <f t="shared" si="89"/>
        <v>9.4754556464856243</v>
      </c>
      <c r="BL45" s="161">
        <f t="shared" si="89"/>
        <v>9.1836893646334552</v>
      </c>
      <c r="BM45" s="105">
        <f t="shared" si="89"/>
        <v>8.9128703278699319</v>
      </c>
      <c r="BN45" s="83">
        <f t="shared" si="89"/>
        <v>8.6612117686421026</v>
      </c>
      <c r="BO45" s="83">
        <f t="shared" si="89"/>
        <v>8.4355430717058351</v>
      </c>
      <c r="BP45" s="83">
        <f t="shared" si="89"/>
        <v>8.2209011927745816</v>
      </c>
      <c r="BQ45" s="83">
        <f t="shared" si="89"/>
        <v>8.0144870426604058</v>
      </c>
      <c r="BR45" s="83">
        <f t="shared" si="89"/>
        <v>7.815468498074857</v>
      </c>
      <c r="BS45" s="83">
        <f t="shared" si="89"/>
        <v>7.6244207456996982</v>
      </c>
      <c r="BT45" s="105">
        <f t="shared" si="89"/>
        <v>7.4427135663900685</v>
      </c>
      <c r="BU45" s="83">
        <f t="shared" si="89"/>
        <v>7.2718348485710269</v>
      </c>
      <c r="BV45" s="83">
        <f t="shared" ref="BV45:DS45" si="90">BU45-BO46+BV46</f>
        <v>7.1059780555884826</v>
      </c>
      <c r="BW45" s="83">
        <f t="shared" si="90"/>
        <v>6.9477333982898504</v>
      </c>
      <c r="BX45" s="83">
        <f t="shared" si="90"/>
        <v>6.7982955516909138</v>
      </c>
      <c r="BY45" s="83">
        <f t="shared" si="90"/>
        <v>6.6578777343146935</v>
      </c>
      <c r="BZ45" s="83">
        <f t="shared" si="90"/>
        <v>6.5260761656561082</v>
      </c>
      <c r="CA45" s="105">
        <f t="shared" si="90"/>
        <v>6.4021926769810733</v>
      </c>
      <c r="CB45" s="83">
        <f t="shared" si="90"/>
        <v>6.2855116962835744</v>
      </c>
      <c r="CC45" s="83">
        <f t="shared" si="90"/>
        <v>6.1748416468489866</v>
      </c>
      <c r="CD45" s="83">
        <f t="shared" si="90"/>
        <v>6.0689529967523761</v>
      </c>
      <c r="CE45" s="83">
        <f t="shared" si="90"/>
        <v>5.9677054239429506</v>
      </c>
      <c r="CF45" s="83">
        <f t="shared" si="90"/>
        <v>5.8711616781935971</v>
      </c>
      <c r="CG45" s="83">
        <f t="shared" si="90"/>
        <v>5.7794059035876861</v>
      </c>
      <c r="CH45" s="105">
        <f t="shared" si="90"/>
        <v>5.6924253623572278</v>
      </c>
      <c r="CI45" s="83">
        <f t="shared" si="90"/>
        <v>5.6100561248325578</v>
      </c>
      <c r="CJ45" s="83">
        <f t="shared" si="90"/>
        <v>5.5319937439151552</v>
      </c>
      <c r="CK45" s="83">
        <f t="shared" si="90"/>
        <v>5.4582009112390448</v>
      </c>
      <c r="CL45" s="83">
        <f t="shared" si="90"/>
        <v>5.3884576543804004</v>
      </c>
      <c r="CM45" s="83">
        <f t="shared" si="90"/>
        <v>5.3224689566140464</v>
      </c>
      <c r="CN45" s="83">
        <f t="shared" si="90"/>
        <v>5.2599342645727045</v>
      </c>
      <c r="CO45" s="105">
        <f t="shared" si="90"/>
        <v>5.2005827198842791</v>
      </c>
      <c r="CP45" s="83">
        <f t="shared" si="90"/>
        <v>5.1441817120351345</v>
      </c>
      <c r="CQ45" s="83">
        <f t="shared" si="90"/>
        <v>5.0905266948432883</v>
      </c>
      <c r="CR45" s="83">
        <f t="shared" si="90"/>
        <v>5.0394999250128212</v>
      </c>
      <c r="CS45" s="83">
        <f t="shared" si="90"/>
        <v>4.9910494939270373</v>
      </c>
      <c r="CT45" s="83">
        <f t="shared" si="90"/>
        <v>4.9451109331053749</v>
      </c>
      <c r="CU45" s="83">
        <f t="shared" si="90"/>
        <v>4.901593432380424</v>
      </c>
      <c r="CV45" s="105">
        <f t="shared" si="90"/>
        <v>4.8603812003697211</v>
      </c>
      <c r="CW45" s="83">
        <f t="shared" si="90"/>
        <v>4.8213435258252089</v>
      </c>
      <c r="CX45" s="83">
        <f t="shared" si="90"/>
        <v>4.7843476258587874</v>
      </c>
      <c r="CY45" s="83">
        <f t="shared" si="90"/>
        <v>4.7492727270236967</v>
      </c>
      <c r="CZ45" s="83">
        <f t="shared" si="90"/>
        <v>4.7159984391704795</v>
      </c>
      <c r="DA45" s="83">
        <f t="shared" si="90"/>
        <v>4.6844159609140208</v>
      </c>
      <c r="DB45" s="83">
        <f t="shared" si="90"/>
        <v>4.6544311269036323</v>
      </c>
      <c r="DC45" s="83">
        <f t="shared" si="90"/>
        <v>4.625962795056445</v>
      </c>
      <c r="DD45" s="105">
        <f t="shared" si="90"/>
        <v>4.5989396017914812</v>
      </c>
      <c r="DE45" s="83">
        <f t="shared" si="90"/>
        <v>4.5732971451853013</v>
      </c>
      <c r="DF45" s="83">
        <f t="shared" si="90"/>
        <v>4.5489767005574819</v>
      </c>
      <c r="DG45" s="83">
        <f t="shared" si="90"/>
        <v>4.5259189489899283</v>
      </c>
      <c r="DH45" s="83">
        <f t="shared" si="90"/>
        <v>4.5040605593164864</v>
      </c>
      <c r="DI45" s="83">
        <f t="shared" si="90"/>
        <v>4.4833362343374361</v>
      </c>
      <c r="DJ45" s="83">
        <f t="shared" si="90"/>
        <v>4.4636815318522043</v>
      </c>
      <c r="DK45" s="105">
        <f t="shared" si="90"/>
        <v>4.4450352997899527</v>
      </c>
      <c r="DL45" s="83">
        <f t="shared" si="90"/>
        <v>4.4273411690683808</v>
      </c>
      <c r="DM45" s="83">
        <f t="shared" si="90"/>
        <v>4.4105480460093718</v>
      </c>
      <c r="DN45" s="83">
        <f t="shared" si="90"/>
        <v>4.3946092618962664</v>
      </c>
      <c r="DO45" s="83">
        <f t="shared" si="90"/>
        <v>4.3794821681008527</v>
      </c>
      <c r="DP45" s="83">
        <f t="shared" si="90"/>
        <v>4.365127147915433</v>
      </c>
      <c r="DQ45" s="83">
        <f t="shared" si="90"/>
        <v>4.3515066425282578</v>
      </c>
      <c r="DR45" s="83">
        <f t="shared" si="90"/>
        <v>4.3385844776424225</v>
      </c>
      <c r="DS45" s="83">
        <f t="shared" si="90"/>
        <v>4.3263255267633181</v>
      </c>
    </row>
    <row r="46" spans="1:123" s="95" customFormat="1" x14ac:dyDescent="0.25">
      <c r="A46" s="87" t="s">
        <v>121</v>
      </c>
      <c r="B46" s="94"/>
      <c r="C46" s="88">
        <f t="shared" si="88"/>
        <v>0.12365221225851847</v>
      </c>
      <c r="D46" s="89">
        <f t="shared" ref="D46:H46" si="91">D45-C45</f>
        <v>0.14838265471022216</v>
      </c>
      <c r="E46" s="89">
        <f t="shared" si="91"/>
        <v>0.17805918565226664</v>
      </c>
      <c r="F46" s="89">
        <f t="shared" si="91"/>
        <v>0.21367102278271988</v>
      </c>
      <c r="G46" s="89">
        <f t="shared" si="91"/>
        <v>0.25640522733926385</v>
      </c>
      <c r="H46" s="89">
        <f t="shared" si="91"/>
        <v>0.30768627280711658</v>
      </c>
      <c r="I46" s="89">
        <f>I45-H45</f>
        <v>0.36922352736854003</v>
      </c>
      <c r="J46" s="87">
        <f t="shared" ref="J46:P46" si="92">C31*(1-$F$5)</f>
        <v>0.58083489563116431</v>
      </c>
      <c r="K46" s="87">
        <f t="shared" si="92"/>
        <v>0.69700187475739706</v>
      </c>
      <c r="L46" s="87">
        <f t="shared" si="92"/>
        <v>0.83640224970887667</v>
      </c>
      <c r="M46" s="87">
        <f t="shared" si="92"/>
        <v>1.0036826996506514</v>
      </c>
      <c r="N46" s="87">
        <f t="shared" si="92"/>
        <v>1.2044192395807822</v>
      </c>
      <c r="O46" s="87">
        <f t="shared" si="92"/>
        <v>1.4453030874969379</v>
      </c>
      <c r="P46" s="96">
        <f t="shared" si="92"/>
        <v>1.7343637049963252</v>
      </c>
      <c r="Q46" s="87">
        <f>J31*(1-$F$5)</f>
        <v>2.0812364459955912</v>
      </c>
      <c r="R46" s="87">
        <f t="shared" ref="R46:CC46" si="93">K31*(1-$F$5)</f>
        <v>2.497483735194709</v>
      </c>
      <c r="S46" s="87">
        <f t="shared" si="93"/>
        <v>2.9969804822336505</v>
      </c>
      <c r="T46" s="87">
        <f t="shared" si="93"/>
        <v>3.5963765786803799</v>
      </c>
      <c r="U46" s="87">
        <f t="shared" si="93"/>
        <v>4.3156518944164581</v>
      </c>
      <c r="V46" s="87">
        <f t="shared" si="93"/>
        <v>5.1787822732997491</v>
      </c>
      <c r="W46" s="96">
        <f t="shared" si="93"/>
        <v>6.2145387279596944</v>
      </c>
      <c r="X46" s="87">
        <f t="shared" si="93"/>
        <v>5.8764670137285693</v>
      </c>
      <c r="Y46" s="87">
        <f t="shared" si="93"/>
        <v>2.1531803696921457</v>
      </c>
      <c r="Z46" s="87">
        <f t="shared" si="93"/>
        <v>2.4807809575838173</v>
      </c>
      <c r="AA46" s="87">
        <f t="shared" si="93"/>
        <v>2.8738506716324581</v>
      </c>
      <c r="AB46" s="87">
        <f t="shared" si="93"/>
        <v>3.3454619847925833</v>
      </c>
      <c r="AC46" s="87">
        <f t="shared" si="93"/>
        <v>3.9112928887559049</v>
      </c>
      <c r="AD46" s="96">
        <f t="shared" si="93"/>
        <v>4.5901441351849241</v>
      </c>
      <c r="AE46" s="87">
        <f t="shared" si="93"/>
        <v>5.4045582452166956</v>
      </c>
      <c r="AF46" s="87">
        <f t="shared" si="93"/>
        <v>3.3704304554980413</v>
      </c>
      <c r="AG46" s="87">
        <f t="shared" si="93"/>
        <v>3.3338731406783371</v>
      </c>
      <c r="AH46" s="87">
        <f t="shared" si="93"/>
        <v>3.2806345382454101</v>
      </c>
      <c r="AI46" s="87">
        <f t="shared" si="93"/>
        <v>3.2073807156728278</v>
      </c>
      <c r="AJ46" s="167">
        <f t="shared" si="93"/>
        <v>3.1101093324215991</v>
      </c>
      <c r="AK46" s="96">
        <f t="shared" si="93"/>
        <v>2.9840150654554702</v>
      </c>
      <c r="AL46" s="87">
        <f t="shared" si="93"/>
        <v>2.3527730781670941</v>
      </c>
      <c r="AM46" s="87">
        <f t="shared" si="93"/>
        <v>2.3513394988522478</v>
      </c>
      <c r="AN46" s="87">
        <f t="shared" si="93"/>
        <v>2.4406757013987397</v>
      </c>
      <c r="AO46" s="87">
        <f t="shared" si="93"/>
        <v>2.5006835720285627</v>
      </c>
      <c r="AP46" s="87">
        <f t="shared" si="93"/>
        <v>2.5247972439922441</v>
      </c>
      <c r="AQ46" s="167">
        <f t="shared" si="93"/>
        <v>2.5051411676442132</v>
      </c>
      <c r="AR46" s="96">
        <f t="shared" si="93"/>
        <v>2.4322681716618351</v>
      </c>
      <c r="AS46" s="87">
        <f t="shared" si="93"/>
        <v>2.2948449269988682</v>
      </c>
      <c r="AT46" s="87">
        <f t="shared" si="93"/>
        <v>2.0578638497108264</v>
      </c>
      <c r="AU46" s="87">
        <f t="shared" si="93"/>
        <v>1.9865045136438548</v>
      </c>
      <c r="AV46" s="87">
        <f t="shared" si="93"/>
        <v>1.922571601262524</v>
      </c>
      <c r="AW46" s="87">
        <f t="shared" si="93"/>
        <v>1.8645840566239167</v>
      </c>
      <c r="AX46" s="167">
        <f t="shared" si="93"/>
        <v>1.8107121298662816</v>
      </c>
      <c r="AY46" s="96">
        <f t="shared" si="93"/>
        <v>1.7587080033711999</v>
      </c>
      <c r="AZ46" s="87">
        <f t="shared" si="93"/>
        <v>1.5921011372108338</v>
      </c>
      <c r="BA46" s="87">
        <f t="shared" si="93"/>
        <v>1.5692473217103176</v>
      </c>
      <c r="BB46" s="87">
        <f t="shared" si="93"/>
        <v>1.5423000827219844</v>
      </c>
      <c r="BC46" s="87">
        <f t="shared" si="93"/>
        <v>1.5045101931805147</v>
      </c>
      <c r="BD46" s="87">
        <f t="shared" si="93"/>
        <v>1.4584483392676721</v>
      </c>
      <c r="BE46" s="167">
        <f t="shared" si="93"/>
        <v>1.4070318548142928</v>
      </c>
      <c r="BF46" s="96">
        <f t="shared" si="93"/>
        <v>1.3535901840330282</v>
      </c>
      <c r="BG46" s="87">
        <f t="shared" si="93"/>
        <v>1.3019434948668829</v>
      </c>
      <c r="BH46" s="87">
        <f t="shared" si="93"/>
        <v>1.2513430400072894</v>
      </c>
      <c r="BI46" s="87">
        <f t="shared" si="93"/>
        <v>1.2148402363453035</v>
      </c>
      <c r="BJ46" s="87">
        <f t="shared" si="93"/>
        <v>1.1806852251794009</v>
      </c>
      <c r="BK46" s="87">
        <f t="shared" si="93"/>
        <v>1.1477605499468426</v>
      </c>
      <c r="BL46" s="167">
        <f t="shared" si="93"/>
        <v>1.1152655729621235</v>
      </c>
      <c r="BM46" s="96">
        <f t="shared" si="93"/>
        <v>1.0827711472695052</v>
      </c>
      <c r="BN46" s="87">
        <f t="shared" si="93"/>
        <v>1.0502849356390531</v>
      </c>
      <c r="BO46" s="87">
        <f t="shared" si="93"/>
        <v>1.0256743430710218</v>
      </c>
      <c r="BP46" s="87">
        <f t="shared" si="93"/>
        <v>1.0001983574140492</v>
      </c>
      <c r="BQ46" s="87">
        <f t="shared" si="93"/>
        <v>0.97427107506522492</v>
      </c>
      <c r="BR46" s="87">
        <f t="shared" si="93"/>
        <v>0.94874200536129394</v>
      </c>
      <c r="BS46" s="87">
        <f t="shared" si="93"/>
        <v>0.924217820586964</v>
      </c>
      <c r="BT46" s="96">
        <f t="shared" si="93"/>
        <v>0.90106396795987576</v>
      </c>
      <c r="BU46" s="87">
        <f t="shared" si="93"/>
        <v>0.87940621782001083</v>
      </c>
      <c r="BV46" s="87">
        <f t="shared" si="93"/>
        <v>0.85981755008847727</v>
      </c>
      <c r="BW46" s="87">
        <f t="shared" si="93"/>
        <v>0.84195370011541693</v>
      </c>
      <c r="BX46" s="87">
        <f t="shared" si="93"/>
        <v>0.82483322846628881</v>
      </c>
      <c r="BY46" s="87">
        <f t="shared" si="93"/>
        <v>0.80832418798507322</v>
      </c>
      <c r="BZ46" s="87">
        <f t="shared" si="93"/>
        <v>0.79241625192837895</v>
      </c>
      <c r="CA46" s="96">
        <f t="shared" si="93"/>
        <v>0.77718047928484035</v>
      </c>
      <c r="CB46" s="87">
        <f t="shared" si="93"/>
        <v>0.76272523712251117</v>
      </c>
      <c r="CC46" s="87">
        <f t="shared" si="93"/>
        <v>0.7491475006538898</v>
      </c>
      <c r="CD46" s="87">
        <f t="shared" ref="CD46:DS46" si="94">BW31*(1-$F$5)</f>
        <v>0.7360650500188064</v>
      </c>
      <c r="CE46" s="87">
        <f t="shared" si="94"/>
        <v>0.72358565565686339</v>
      </c>
      <c r="CF46" s="87">
        <f t="shared" si="94"/>
        <v>0.71178044223572012</v>
      </c>
      <c r="CG46" s="87">
        <f t="shared" si="94"/>
        <v>0.70066047732246806</v>
      </c>
      <c r="CH46" s="96">
        <f t="shared" si="94"/>
        <v>0.69019993805438273</v>
      </c>
      <c r="CI46" s="87">
        <f t="shared" si="94"/>
        <v>0.68035599959784177</v>
      </c>
      <c r="CJ46" s="87">
        <f t="shared" si="94"/>
        <v>0.67108511973648699</v>
      </c>
      <c r="CK46" s="87">
        <f t="shared" si="94"/>
        <v>0.66227221734269648</v>
      </c>
      <c r="CL46" s="87">
        <f t="shared" si="94"/>
        <v>0.65384239879821915</v>
      </c>
      <c r="CM46" s="87">
        <f t="shared" si="94"/>
        <v>0.64579174446936649</v>
      </c>
      <c r="CN46" s="87">
        <f t="shared" si="94"/>
        <v>0.63812578528112573</v>
      </c>
      <c r="CO46" s="96">
        <f t="shared" si="94"/>
        <v>0.63084839336595688</v>
      </c>
      <c r="CP46" s="87">
        <f t="shared" si="94"/>
        <v>0.62395499174869706</v>
      </c>
      <c r="CQ46" s="87">
        <f t="shared" si="94"/>
        <v>0.61743010254464115</v>
      </c>
      <c r="CR46" s="87">
        <f t="shared" si="94"/>
        <v>0.61124544751222953</v>
      </c>
      <c r="CS46" s="87">
        <f t="shared" si="94"/>
        <v>0.6053919677124352</v>
      </c>
      <c r="CT46" s="87">
        <f t="shared" si="94"/>
        <v>0.59985318364770346</v>
      </c>
      <c r="CU46" s="87">
        <f t="shared" si="94"/>
        <v>0.59460828455617487</v>
      </c>
      <c r="CV46" s="96">
        <f t="shared" si="94"/>
        <v>0.58963616135525376</v>
      </c>
      <c r="CW46" s="87">
        <f t="shared" si="94"/>
        <v>0.58491731720418494</v>
      </c>
      <c r="CX46" s="87">
        <f t="shared" si="94"/>
        <v>0.58043420257821987</v>
      </c>
      <c r="CY46" s="87">
        <f t="shared" si="94"/>
        <v>0.57617054867713857</v>
      </c>
      <c r="CZ46" s="87">
        <f t="shared" si="94"/>
        <v>0.57211767985921846</v>
      </c>
      <c r="DA46" s="87">
        <f t="shared" si="94"/>
        <v>0.56827070539124469</v>
      </c>
      <c r="DB46" s="87">
        <f t="shared" si="94"/>
        <v>0.56462345054578678</v>
      </c>
      <c r="DC46" s="87">
        <f t="shared" si="94"/>
        <v>0.56116782950806654</v>
      </c>
      <c r="DD46" s="96">
        <f t="shared" si="94"/>
        <v>0.55789412393922089</v>
      </c>
      <c r="DE46" s="87">
        <f t="shared" si="94"/>
        <v>0.55479174597204062</v>
      </c>
      <c r="DF46" s="87">
        <f t="shared" si="94"/>
        <v>0.55185010404931978</v>
      </c>
      <c r="DG46" s="87">
        <f t="shared" si="94"/>
        <v>0.54905992829166483</v>
      </c>
      <c r="DH46" s="87">
        <f t="shared" si="94"/>
        <v>0.5464123157178028</v>
      </c>
      <c r="DI46" s="87">
        <f t="shared" si="94"/>
        <v>0.54389912556673659</v>
      </c>
      <c r="DJ46" s="87">
        <f t="shared" si="94"/>
        <v>0.54151312702283505</v>
      </c>
      <c r="DK46" s="96">
        <f t="shared" si="94"/>
        <v>0.53924789187696887</v>
      </c>
      <c r="DL46" s="87">
        <f t="shared" si="94"/>
        <v>0.53709761525046829</v>
      </c>
      <c r="DM46" s="87">
        <f t="shared" si="94"/>
        <v>0.5350569809903104</v>
      </c>
      <c r="DN46" s="87">
        <f t="shared" si="94"/>
        <v>0.53312114417855938</v>
      </c>
      <c r="DO46" s="87">
        <f t="shared" si="94"/>
        <v>0.53128522192238881</v>
      </c>
      <c r="DP46" s="87">
        <f t="shared" si="94"/>
        <v>0.52954410538131702</v>
      </c>
      <c r="DQ46" s="87">
        <f t="shared" si="94"/>
        <v>0.52789262163565998</v>
      </c>
      <c r="DR46" s="87">
        <f t="shared" si="94"/>
        <v>0.52632572699113334</v>
      </c>
      <c r="DS46" s="87">
        <f t="shared" si="94"/>
        <v>0.52483866437136451</v>
      </c>
    </row>
    <row r="47" spans="1:123" x14ac:dyDescent="0.25">
      <c r="A47" t="s">
        <v>113</v>
      </c>
      <c r="B47" s="60"/>
      <c r="C47" s="109">
        <f t="shared" si="88"/>
        <v>0.12583003987168226</v>
      </c>
      <c r="D47" s="109">
        <f t="shared" si="88"/>
        <v>0.15099604784601869</v>
      </c>
      <c r="E47" s="109">
        <f t="shared" si="88"/>
        <v>0.18119525741522244</v>
      </c>
      <c r="F47" s="109">
        <f t="shared" si="88"/>
        <v>0.21743430889826693</v>
      </c>
      <c r="G47" s="109">
        <f t="shared" si="88"/>
        <v>0.26092117067792031</v>
      </c>
      <c r="H47" s="109">
        <f>I47/(1+$V$5)</f>
        <v>0.31310540481350435</v>
      </c>
      <c r="I47" s="82">
        <f>V8*AJ6</f>
        <v>0.37572648577620521</v>
      </c>
      <c r="J47" s="83">
        <f t="shared" ref="J47:BU47" si="95">I47-C48+J48</f>
        <v>0.45326562320405117</v>
      </c>
      <c r="K47" s="83">
        <f t="shared" si="95"/>
        <v>0.5463125881174663</v>
      </c>
      <c r="L47" s="83">
        <f t="shared" si="95"/>
        <v>0.65796894601356459</v>
      </c>
      <c r="M47" s="83">
        <f t="shared" si="95"/>
        <v>0.79195657548888243</v>
      </c>
      <c r="N47" s="83">
        <f t="shared" si="95"/>
        <v>0.95274173085926384</v>
      </c>
      <c r="O47" s="83">
        <f t="shared" si="95"/>
        <v>1.1456839173037214</v>
      </c>
      <c r="P47" s="105">
        <f t="shared" si="95"/>
        <v>1.3772145410370706</v>
      </c>
      <c r="Q47" s="83">
        <f t="shared" si="95"/>
        <v>1.6316857759325376</v>
      </c>
      <c r="R47" s="83">
        <f t="shared" si="95"/>
        <v>1.9370512578070977</v>
      </c>
      <c r="S47" s="83">
        <f t="shared" si="95"/>
        <v>2.3034898360565701</v>
      </c>
      <c r="T47" s="83">
        <f t="shared" si="95"/>
        <v>2.743216129955937</v>
      </c>
      <c r="U47" s="83">
        <f t="shared" si="95"/>
        <v>3.2708876826351769</v>
      </c>
      <c r="V47" s="83">
        <f t="shared" si="95"/>
        <v>3.904093545850265</v>
      </c>
      <c r="W47" s="105">
        <f t="shared" si="95"/>
        <v>4.6639405817083714</v>
      </c>
      <c r="X47" s="83">
        <f t="shared" si="95"/>
        <v>4.8009085315397595</v>
      </c>
      <c r="Y47" s="83">
        <f t="shared" si="95"/>
        <v>4.5567101157957488</v>
      </c>
      <c r="Z47" s="83">
        <f t="shared" si="95"/>
        <v>4.2549186112404076</v>
      </c>
      <c r="AA47" s="83">
        <f t="shared" si="95"/>
        <v>3.884014701847065</v>
      </c>
      <c r="AB47" s="83">
        <f t="shared" si="95"/>
        <v>3.4301749228840452</v>
      </c>
      <c r="AC47" s="83">
        <f t="shared" si="95"/>
        <v>2.8768107141346224</v>
      </c>
      <c r="AD47" s="105">
        <f t="shared" si="95"/>
        <v>2.2040152339897068</v>
      </c>
      <c r="AE47" s="83">
        <f t="shared" si="95"/>
        <v>2.1627479582388536</v>
      </c>
      <c r="AF47" s="83">
        <f t="shared" si="95"/>
        <v>2.2627827136333529</v>
      </c>
      <c r="AG47" s="83">
        <f t="shared" si="95"/>
        <v>2.3313199414312433</v>
      </c>
      <c r="AH47" s="83">
        <f t="shared" si="95"/>
        <v>2.3612573959167129</v>
      </c>
      <c r="AI47" s="83">
        <f t="shared" si="95"/>
        <v>2.3440724507718724</v>
      </c>
      <c r="AJ47" s="161">
        <f t="shared" si="95"/>
        <v>2.2695379905834114</v>
      </c>
      <c r="AK47" s="105">
        <f t="shared" si="95"/>
        <v>2.1253814623246865</v>
      </c>
      <c r="AL47" s="83">
        <f t="shared" si="95"/>
        <v>1.8601795487551922</v>
      </c>
      <c r="AM47" s="83">
        <f t="shared" si="95"/>
        <v>1.7621237956793336</v>
      </c>
      <c r="AN47" s="83">
        <f t="shared" si="95"/>
        <v>1.6763494639039793</v>
      </c>
      <c r="AO47" s="83">
        <f t="shared" si="95"/>
        <v>1.6021595945477634</v>
      </c>
      <c r="AP47" s="83">
        <f t="shared" si="95"/>
        <v>1.5386573573478952</v>
      </c>
      <c r="AQ47" s="161">
        <f t="shared" si="95"/>
        <v>1.4847064024828507</v>
      </c>
      <c r="AR47" s="105">
        <f t="shared" si="95"/>
        <v>1.4388833841007218</v>
      </c>
      <c r="AS47" s="83">
        <f t="shared" si="95"/>
        <v>1.4361172907675113</v>
      </c>
      <c r="AT47" s="83">
        <f t="shared" si="95"/>
        <v>1.4155647478724767</v>
      </c>
      <c r="AU47" s="83">
        <f t="shared" si="95"/>
        <v>1.3803645527060391</v>
      </c>
      <c r="AV47" s="83">
        <f t="shared" si="95"/>
        <v>1.3337275814902028</v>
      </c>
      <c r="AW47" s="83">
        <f t="shared" si="95"/>
        <v>1.2793208555724789</v>
      </c>
      <c r="AX47" s="161">
        <f t="shared" si="95"/>
        <v>1.2213540242095413</v>
      </c>
      <c r="AY47" s="105">
        <f t="shared" si="95"/>
        <v>1.1646831411766749</v>
      </c>
      <c r="AZ47" s="83">
        <f t="shared" si="95"/>
        <v>1.1062040737086634</v>
      </c>
      <c r="BA47" s="83">
        <f t="shared" si="95"/>
        <v>1.0672977898289593</v>
      </c>
      <c r="BB47" s="83">
        <f t="shared" si="95"/>
        <v>1.0333862715624631</v>
      </c>
      <c r="BC47" s="83">
        <f t="shared" si="95"/>
        <v>1.0026439447987192</v>
      </c>
      <c r="BD47" s="83">
        <f t="shared" si="95"/>
        <v>0.97354996126941751</v>
      </c>
      <c r="BE47" s="161">
        <f t="shared" si="95"/>
        <v>0.94493992511751879</v>
      </c>
      <c r="BF47" s="105">
        <f t="shared" si="95"/>
        <v>0.91606759491774004</v>
      </c>
      <c r="BG47" s="83">
        <f t="shared" si="95"/>
        <v>0.89540966986739923</v>
      </c>
      <c r="BH47" s="83">
        <f t="shared" si="95"/>
        <v>0.8708134392213166</v>
      </c>
      <c r="BI47" s="83">
        <f t="shared" si="95"/>
        <v>0.84501005747974289</v>
      </c>
      <c r="BJ47" s="83">
        <f t="shared" si="95"/>
        <v>0.81927272817328867</v>
      </c>
      <c r="BK47" s="83">
        <f t="shared" si="95"/>
        <v>0.79453539243991778</v>
      </c>
      <c r="BL47" s="161">
        <f t="shared" si="95"/>
        <v>0.7713858133231225</v>
      </c>
      <c r="BM47" s="105">
        <f t="shared" si="95"/>
        <v>0.75005691664281804</v>
      </c>
      <c r="BN47" s="83">
        <f t="shared" si="95"/>
        <v>0.73041601152442159</v>
      </c>
      <c r="BO47" s="83">
        <f t="shared" si="95"/>
        <v>0.71331919763148055</v>
      </c>
      <c r="BP47" s="83">
        <f t="shared" si="95"/>
        <v>0.69726092935179362</v>
      </c>
      <c r="BQ47" s="83">
        <f t="shared" si="95"/>
        <v>0.68189586932145574</v>
      </c>
      <c r="BR47" s="83">
        <f t="shared" si="95"/>
        <v>0.66707477646189728</v>
      </c>
      <c r="BS47" s="83">
        <f t="shared" si="95"/>
        <v>0.65279744212816393</v>
      </c>
      <c r="BT47" s="105">
        <f t="shared" si="95"/>
        <v>0.63916123934323754</v>
      </c>
      <c r="BU47" s="83">
        <f t="shared" si="95"/>
        <v>0.62630440396465414</v>
      </c>
      <c r="BV47" s="83">
        <f t="shared" ref="BV47:DS47" si="96">BU47-BO48+BV48</f>
        <v>0.61365913500616054</v>
      </c>
      <c r="BW47" s="83">
        <f t="shared" si="96"/>
        <v>0.60157266124286901</v>
      </c>
      <c r="BX47" s="83">
        <f t="shared" si="96"/>
        <v>0.59017551857577744</v>
      </c>
      <c r="BY47" s="83">
        <f t="shared" si="96"/>
        <v>0.57949818507316708</v>
      </c>
      <c r="BZ47" s="83">
        <f t="shared" si="96"/>
        <v>0.56950610792556922</v>
      </c>
      <c r="CA47" s="105">
        <f t="shared" si="96"/>
        <v>0.56013154543972354</v>
      </c>
      <c r="CB47" s="83">
        <f t="shared" si="96"/>
        <v>0.55130197598376351</v>
      </c>
      <c r="CC47" s="83">
        <f t="shared" si="96"/>
        <v>0.54296477764425632</v>
      </c>
      <c r="CD47" s="83">
        <f t="shared" si="96"/>
        <v>0.53498657599026855</v>
      </c>
      <c r="CE47" s="83">
        <f t="shared" si="96"/>
        <v>0.52734459146504897</v>
      </c>
      <c r="CF47" s="83">
        <f t="shared" si="96"/>
        <v>0.52004173579547042</v>
      </c>
      <c r="CG47" s="83">
        <f t="shared" si="96"/>
        <v>0.5130881855179712</v>
      </c>
      <c r="CH47" s="105">
        <f t="shared" si="96"/>
        <v>0.50648862627963487</v>
      </c>
      <c r="CI47" s="83">
        <f t="shared" si="96"/>
        <v>0.50023523844843376</v>
      </c>
      <c r="CJ47" s="83">
        <f t="shared" si="96"/>
        <v>0.49430653729639779</v>
      </c>
      <c r="CK47" s="83">
        <f t="shared" si="96"/>
        <v>0.48871049380766363</v>
      </c>
      <c r="CL47" s="83">
        <f t="shared" si="96"/>
        <v>0.48343026217686608</v>
      </c>
      <c r="CM47" s="83">
        <f t="shared" si="96"/>
        <v>0.47844046915132871</v>
      </c>
      <c r="CN47" s="83">
        <f t="shared" si="96"/>
        <v>0.47371468245278825</v>
      </c>
      <c r="CO47" s="105">
        <f t="shared" si="96"/>
        <v>0.46922947975402346</v>
      </c>
      <c r="CP47" s="83">
        <f t="shared" si="96"/>
        <v>0.46496575919238892</v>
      </c>
      <c r="CQ47" s="83">
        <f t="shared" si="96"/>
        <v>0.46090795834267667</v>
      </c>
      <c r="CR47" s="83">
        <f t="shared" si="96"/>
        <v>0.45704546276638275</v>
      </c>
      <c r="CS47" s="83">
        <f t="shared" si="96"/>
        <v>0.45337531626602612</v>
      </c>
      <c r="CT47" s="83">
        <f t="shared" si="96"/>
        <v>0.44989420076184233</v>
      </c>
      <c r="CU47" s="83">
        <f t="shared" si="96"/>
        <v>0.44659663713463371</v>
      </c>
      <c r="CV47" s="105">
        <f t="shared" si="96"/>
        <v>0.44347476217511428</v>
      </c>
      <c r="CW47" s="83">
        <f t="shared" si="96"/>
        <v>0.44051907848030153</v>
      </c>
      <c r="CX47" s="83">
        <f t="shared" si="96"/>
        <v>0.43771961677405902</v>
      </c>
      <c r="CY47" s="83">
        <f t="shared" si="96"/>
        <v>0.43506699202490473</v>
      </c>
      <c r="CZ47" s="83">
        <f t="shared" si="96"/>
        <v>0.43255121492553195</v>
      </c>
      <c r="DA47" s="83">
        <f t="shared" si="96"/>
        <v>0.43016331781204953</v>
      </c>
      <c r="DB47" s="83">
        <f t="shared" si="96"/>
        <v>0.42789576336931567</v>
      </c>
      <c r="DC47" s="83">
        <f t="shared" si="96"/>
        <v>0.42574232410943086</v>
      </c>
      <c r="DD47" s="105">
        <f t="shared" si="96"/>
        <v>0.42369774154502471</v>
      </c>
      <c r="DE47" s="83">
        <f t="shared" si="96"/>
        <v>0.42175738787570638</v>
      </c>
      <c r="DF47" s="83">
        <f t="shared" si="96"/>
        <v>0.41991706803068424</v>
      </c>
      <c r="DG47" s="83">
        <f t="shared" si="96"/>
        <v>0.4181725828568128</v>
      </c>
      <c r="DH47" s="83">
        <f t="shared" si="96"/>
        <v>0.41651930386616975</v>
      </c>
      <c r="DI47" s="83">
        <f t="shared" si="96"/>
        <v>0.41495231396507359</v>
      </c>
      <c r="DJ47" s="83">
        <f t="shared" si="96"/>
        <v>0.41346665836761576</v>
      </c>
      <c r="DK47" s="105">
        <f t="shared" si="96"/>
        <v>0.41205758083019572</v>
      </c>
      <c r="DL47" s="83">
        <f t="shared" si="96"/>
        <v>0.41072067913252486</v>
      </c>
      <c r="DM47" s="83">
        <f t="shared" si="96"/>
        <v>0.40945196338356532</v>
      </c>
      <c r="DN47" s="83">
        <f t="shared" si="96"/>
        <v>0.40824782131359966</v>
      </c>
      <c r="DO47" s="83">
        <f t="shared" si="96"/>
        <v>0.40710501893860729</v>
      </c>
      <c r="DP47" s="83">
        <f t="shared" si="96"/>
        <v>0.40602060418628355</v>
      </c>
      <c r="DQ47" s="83">
        <f t="shared" si="96"/>
        <v>0.40499180264601498</v>
      </c>
      <c r="DR47" s="83">
        <f t="shared" si="96"/>
        <v>0.40401594031027216</v>
      </c>
      <c r="DS47" s="83">
        <f t="shared" si="96"/>
        <v>0.40309040187538114</v>
      </c>
    </row>
    <row r="48" spans="1:123" x14ac:dyDescent="0.25">
      <c r="A48" s="87" t="s">
        <v>122</v>
      </c>
      <c r="B48" s="60"/>
      <c r="C48" s="88">
        <f t="shared" si="88"/>
        <v>2.097167331194703E-2</v>
      </c>
      <c r="D48" s="89">
        <f t="shared" ref="D48:H48" si="97">D47-C47</f>
        <v>2.5166007974336435E-2</v>
      </c>
      <c r="E48" s="89">
        <f t="shared" si="97"/>
        <v>3.0199209569203744E-2</v>
      </c>
      <c r="F48" s="89">
        <f t="shared" si="97"/>
        <v>3.6239051483044488E-2</v>
      </c>
      <c r="G48" s="89">
        <f t="shared" si="97"/>
        <v>4.3486861779653385E-2</v>
      </c>
      <c r="H48" s="89">
        <f t="shared" si="97"/>
        <v>5.218423413558404E-2</v>
      </c>
      <c r="I48" s="89">
        <f>I47-H47</f>
        <v>6.2621080962700859E-2</v>
      </c>
      <c r="J48" s="87">
        <f t="shared" ref="J48:P48" si="98">C33*(1-$F$6)</f>
        <v>9.8510810739793009E-2</v>
      </c>
      <c r="K48" s="87">
        <f t="shared" si="98"/>
        <v>0.11821297288775161</v>
      </c>
      <c r="L48" s="87">
        <f t="shared" si="98"/>
        <v>0.14185556746530201</v>
      </c>
      <c r="M48" s="87">
        <f t="shared" si="98"/>
        <v>0.17022668095836233</v>
      </c>
      <c r="N48" s="87">
        <f t="shared" si="98"/>
        <v>0.20427201715003476</v>
      </c>
      <c r="O48" s="87">
        <f t="shared" si="98"/>
        <v>0.24512642058004169</v>
      </c>
      <c r="P48" s="96">
        <f t="shared" si="98"/>
        <v>0.29415170469605006</v>
      </c>
      <c r="Q48" s="87">
        <f>J33*(1-$F$6)</f>
        <v>0.35298204563525992</v>
      </c>
      <c r="R48" s="87">
        <f t="shared" ref="R48:CC48" si="99">K33*(1-$F$6)</f>
        <v>0.42357845476231193</v>
      </c>
      <c r="S48" s="87">
        <f t="shared" si="99"/>
        <v>0.50829414571477438</v>
      </c>
      <c r="T48" s="87">
        <f t="shared" si="99"/>
        <v>0.60995297485772915</v>
      </c>
      <c r="U48" s="87">
        <f t="shared" si="99"/>
        <v>0.73194356982927489</v>
      </c>
      <c r="V48" s="87">
        <f t="shared" si="99"/>
        <v>0.87833228379512984</v>
      </c>
      <c r="W48" s="96">
        <f t="shared" si="99"/>
        <v>1.0539987405541564</v>
      </c>
      <c r="X48" s="87">
        <f t="shared" si="99"/>
        <v>0.48994999546664775</v>
      </c>
      <c r="Y48" s="87">
        <f t="shared" si="99"/>
        <v>0.17938003901830113</v>
      </c>
      <c r="Z48" s="87">
        <f t="shared" si="99"/>
        <v>0.20650264115943334</v>
      </c>
      <c r="AA48" s="87">
        <f t="shared" si="99"/>
        <v>0.23904906546438659</v>
      </c>
      <c r="AB48" s="87">
        <f t="shared" si="99"/>
        <v>0.27810379086625553</v>
      </c>
      <c r="AC48" s="87">
        <f t="shared" si="99"/>
        <v>0.32496807504570729</v>
      </c>
      <c r="AD48" s="96">
        <f t="shared" si="99"/>
        <v>0.38120326040924102</v>
      </c>
      <c r="AE48" s="87">
        <f t="shared" si="99"/>
        <v>0.44868271971579465</v>
      </c>
      <c r="AF48" s="87">
        <f t="shared" si="99"/>
        <v>0.27941479441280032</v>
      </c>
      <c r="AG48" s="87">
        <f t="shared" si="99"/>
        <v>0.27503986895732407</v>
      </c>
      <c r="AH48" s="87">
        <f t="shared" si="99"/>
        <v>0.26898651994985606</v>
      </c>
      <c r="AI48" s="87">
        <f t="shared" si="99"/>
        <v>0.26091884572141488</v>
      </c>
      <c r="AJ48" s="167">
        <f t="shared" si="99"/>
        <v>0.25043361485724597</v>
      </c>
      <c r="AK48" s="96">
        <f t="shared" si="99"/>
        <v>0.23704673215051605</v>
      </c>
      <c r="AL48" s="87">
        <f t="shared" si="99"/>
        <v>0.18348080614630055</v>
      </c>
      <c r="AM48" s="87">
        <f t="shared" si="99"/>
        <v>0.18135904133694178</v>
      </c>
      <c r="AN48" s="87">
        <f t="shared" si="99"/>
        <v>0.18926553718196981</v>
      </c>
      <c r="AO48" s="87">
        <f t="shared" si="99"/>
        <v>0.1947966505936401</v>
      </c>
      <c r="AP48" s="87">
        <f t="shared" si="99"/>
        <v>0.19741660852154669</v>
      </c>
      <c r="AQ48" s="167">
        <f t="shared" si="99"/>
        <v>0.19648265999220127</v>
      </c>
      <c r="AR48" s="96">
        <f t="shared" si="99"/>
        <v>0.19122371376838729</v>
      </c>
      <c r="AS48" s="87">
        <f t="shared" si="99"/>
        <v>0.18071471281309004</v>
      </c>
      <c r="AT48" s="87">
        <f t="shared" si="99"/>
        <v>0.16080649844190717</v>
      </c>
      <c r="AU48" s="87">
        <f t="shared" si="99"/>
        <v>0.15406534201553229</v>
      </c>
      <c r="AV48" s="87">
        <f t="shared" si="99"/>
        <v>0.14815967937780383</v>
      </c>
      <c r="AW48" s="87">
        <f t="shared" si="99"/>
        <v>0.14300988260382283</v>
      </c>
      <c r="AX48" s="167">
        <f t="shared" si="99"/>
        <v>0.13851582862926382</v>
      </c>
      <c r="AY48" s="96">
        <f t="shared" si="99"/>
        <v>0.13455283073552071</v>
      </c>
      <c r="AZ48" s="87">
        <f t="shared" si="99"/>
        <v>0.12223564534507851</v>
      </c>
      <c r="BA48" s="87">
        <f t="shared" si="99"/>
        <v>0.12190021456220322</v>
      </c>
      <c r="BB48" s="87">
        <f t="shared" si="99"/>
        <v>0.12015382374903608</v>
      </c>
      <c r="BC48" s="87">
        <f t="shared" si="99"/>
        <v>0.11741735261406003</v>
      </c>
      <c r="BD48" s="87">
        <f t="shared" si="99"/>
        <v>0.11391589907452111</v>
      </c>
      <c r="BE48" s="167">
        <f t="shared" si="99"/>
        <v>0.10990579247736512</v>
      </c>
      <c r="BF48" s="96">
        <f t="shared" si="99"/>
        <v>0.10568050053574195</v>
      </c>
      <c r="BG48" s="87">
        <f t="shared" si="99"/>
        <v>0.10157772029473766</v>
      </c>
      <c r="BH48" s="87">
        <f t="shared" si="99"/>
        <v>9.7303983916120607E-2</v>
      </c>
      <c r="BI48" s="87">
        <f t="shared" si="99"/>
        <v>9.4350442007462301E-2</v>
      </c>
      <c r="BJ48" s="87">
        <f t="shared" si="99"/>
        <v>9.1680023307605843E-2</v>
      </c>
      <c r="BK48" s="87">
        <f t="shared" si="99"/>
        <v>8.9178563341150263E-2</v>
      </c>
      <c r="BL48" s="167">
        <f t="shared" si="99"/>
        <v>8.6756213360569864E-2</v>
      </c>
      <c r="BM48" s="96">
        <f t="shared" si="99"/>
        <v>8.4351603855437468E-2</v>
      </c>
      <c r="BN48" s="87">
        <f t="shared" si="99"/>
        <v>8.1936815176341243E-2</v>
      </c>
      <c r="BO48" s="87">
        <f t="shared" si="99"/>
        <v>8.0207170023179578E-2</v>
      </c>
      <c r="BP48" s="87">
        <f t="shared" si="99"/>
        <v>7.8292173727775458E-2</v>
      </c>
      <c r="BQ48" s="87">
        <f t="shared" si="99"/>
        <v>7.6314963277267944E-2</v>
      </c>
      <c r="BR48" s="87">
        <f t="shared" si="99"/>
        <v>7.4357470481591789E-2</v>
      </c>
      <c r="BS48" s="87">
        <f t="shared" si="99"/>
        <v>7.2478879026836474E-2</v>
      </c>
      <c r="BT48" s="96">
        <f t="shared" si="99"/>
        <v>7.0715401070511136E-2</v>
      </c>
      <c r="BU48" s="87">
        <f t="shared" si="99"/>
        <v>6.9079979797757818E-2</v>
      </c>
      <c r="BV48" s="87">
        <f t="shared" si="99"/>
        <v>6.7561901064686E-2</v>
      </c>
      <c r="BW48" s="87">
        <f t="shared" si="99"/>
        <v>6.6205699964483916E-2</v>
      </c>
      <c r="BX48" s="87">
        <f t="shared" si="99"/>
        <v>6.4917820610176355E-2</v>
      </c>
      <c r="BY48" s="87">
        <f t="shared" si="99"/>
        <v>6.3680136978981478E-2</v>
      </c>
      <c r="BZ48" s="87">
        <f t="shared" si="99"/>
        <v>6.2486801879238656E-2</v>
      </c>
      <c r="CA48" s="96">
        <f t="shared" si="99"/>
        <v>6.134083858466545E-2</v>
      </c>
      <c r="CB48" s="87">
        <f t="shared" si="99"/>
        <v>6.0250410341797817E-2</v>
      </c>
      <c r="CC48" s="87">
        <f t="shared" si="99"/>
        <v>5.9224702725178838E-2</v>
      </c>
      <c r="CD48" s="87">
        <f t="shared" ref="CD48:DS48" si="100">BW33*(1-$F$6)</f>
        <v>5.8227498310496083E-2</v>
      </c>
      <c r="CE48" s="87">
        <f t="shared" si="100"/>
        <v>5.7275836084956823E-2</v>
      </c>
      <c r="CF48" s="87">
        <f t="shared" si="100"/>
        <v>5.6377281309402852E-2</v>
      </c>
      <c r="CG48" s="87">
        <f t="shared" si="100"/>
        <v>5.5533251601739483E-2</v>
      </c>
      <c r="CH48" s="96">
        <f t="shared" si="100"/>
        <v>5.4741279346329129E-2</v>
      </c>
      <c r="CI48" s="87">
        <f t="shared" si="100"/>
        <v>5.399702251059673E-2</v>
      </c>
      <c r="CJ48" s="87">
        <f t="shared" si="100"/>
        <v>5.3296001573142834E-2</v>
      </c>
      <c r="CK48" s="87">
        <f t="shared" si="100"/>
        <v>5.2631454821761903E-2</v>
      </c>
      <c r="CL48" s="87">
        <f t="shared" si="100"/>
        <v>5.1995604454159301E-2</v>
      </c>
      <c r="CM48" s="87">
        <f t="shared" si="100"/>
        <v>5.1387488283865447E-2</v>
      </c>
      <c r="CN48" s="87">
        <f t="shared" si="100"/>
        <v>5.0807464903199047E-2</v>
      </c>
      <c r="CO48" s="96">
        <f t="shared" si="100"/>
        <v>5.0256076647564325E-2</v>
      </c>
      <c r="CP48" s="87">
        <f t="shared" si="100"/>
        <v>4.9733301948962194E-2</v>
      </c>
      <c r="CQ48" s="87">
        <f t="shared" si="100"/>
        <v>4.9238200723430603E-2</v>
      </c>
      <c r="CR48" s="87">
        <f t="shared" si="100"/>
        <v>4.8768959245467959E-2</v>
      </c>
      <c r="CS48" s="87">
        <f t="shared" si="100"/>
        <v>4.8325457953802692E-2</v>
      </c>
      <c r="CT48" s="87">
        <f t="shared" si="100"/>
        <v>4.7906372779681697E-2</v>
      </c>
      <c r="CU48" s="87">
        <f t="shared" si="100"/>
        <v>4.7509901275990404E-2</v>
      </c>
      <c r="CV48" s="96">
        <f t="shared" si="100"/>
        <v>4.7134201688044879E-2</v>
      </c>
      <c r="CW48" s="87">
        <f t="shared" si="100"/>
        <v>4.6777618254149465E-2</v>
      </c>
      <c r="CX48" s="87">
        <f t="shared" si="100"/>
        <v>4.6438739017188077E-2</v>
      </c>
      <c r="CY48" s="87">
        <f t="shared" si="100"/>
        <v>4.6116334496313721E-2</v>
      </c>
      <c r="CZ48" s="87">
        <f t="shared" si="100"/>
        <v>4.5809680854429942E-2</v>
      </c>
      <c r="DA48" s="87">
        <f t="shared" si="100"/>
        <v>4.5518475666199265E-2</v>
      </c>
      <c r="DB48" s="87">
        <f t="shared" si="100"/>
        <v>4.5242346833256536E-2</v>
      </c>
      <c r="DC48" s="87">
        <f t="shared" si="100"/>
        <v>4.4980762428160063E-2</v>
      </c>
      <c r="DD48" s="96">
        <f t="shared" si="100"/>
        <v>4.4733035689743315E-2</v>
      </c>
      <c r="DE48" s="87">
        <f t="shared" si="100"/>
        <v>4.4498385347869741E-2</v>
      </c>
      <c r="DF48" s="87">
        <f t="shared" si="100"/>
        <v>4.427601465129153E-2</v>
      </c>
      <c r="DG48" s="87">
        <f t="shared" si="100"/>
        <v>4.4065195680558514E-2</v>
      </c>
      <c r="DH48" s="87">
        <f t="shared" si="100"/>
        <v>4.386519667555621E-2</v>
      </c>
      <c r="DI48" s="87">
        <f t="shared" si="100"/>
        <v>4.3675356932160424E-2</v>
      </c>
      <c r="DJ48" s="87">
        <f t="shared" si="100"/>
        <v>4.3495106830702263E-2</v>
      </c>
      <c r="DK48" s="96">
        <f t="shared" si="100"/>
        <v>4.3323958152323247E-2</v>
      </c>
      <c r="DL48" s="87">
        <f t="shared" si="100"/>
        <v>4.3161483650198909E-2</v>
      </c>
      <c r="DM48" s="87">
        <f t="shared" si="100"/>
        <v>4.3007298902332028E-2</v>
      </c>
      <c r="DN48" s="87">
        <f t="shared" si="100"/>
        <v>4.2861053610592836E-2</v>
      </c>
      <c r="DO48" s="87">
        <f t="shared" si="100"/>
        <v>4.2722394300563876E-2</v>
      </c>
      <c r="DP48" s="87">
        <f t="shared" si="100"/>
        <v>4.2590942179836687E-2</v>
      </c>
      <c r="DQ48" s="87">
        <f t="shared" si="100"/>
        <v>4.2466305290433708E-2</v>
      </c>
      <c r="DR48" s="87">
        <f t="shared" si="100"/>
        <v>4.2348095816580451E-2</v>
      </c>
      <c r="DS48" s="87">
        <f t="shared" si="100"/>
        <v>4.2235945215307887E-2</v>
      </c>
    </row>
    <row r="49" spans="1:123" x14ac:dyDescent="0.25">
      <c r="A49" t="s">
        <v>114</v>
      </c>
      <c r="B49" s="60"/>
      <c r="C49" s="109">
        <f t="shared" si="88"/>
        <v>5.4203709483186232E-3</v>
      </c>
      <c r="D49" s="109">
        <f t="shared" si="88"/>
        <v>6.5044451379823471E-3</v>
      </c>
      <c r="E49" s="109">
        <f t="shared" si="88"/>
        <v>7.805334165578816E-3</v>
      </c>
      <c r="F49" s="109">
        <f t="shared" si="88"/>
        <v>9.3664009986945788E-3</v>
      </c>
      <c r="G49" s="109">
        <f t="shared" si="88"/>
        <v>1.1239681198433493E-2</v>
      </c>
      <c r="H49" s="109">
        <f>I49/(1+$V$5)</f>
        <v>1.3487617438120192E-2</v>
      </c>
      <c r="I49" s="82">
        <f>V8*AJ7</f>
        <v>1.6185140925744228E-2</v>
      </c>
      <c r="J49" s="83">
        <f t="shared" ref="J49:AS49" si="101">I49-C50+J50</f>
        <v>1.9525288384174517E-2</v>
      </c>
      <c r="K49" s="83">
        <f t="shared" si="101"/>
        <v>2.3533465334290862E-2</v>
      </c>
      <c r="L49" s="83">
        <f t="shared" si="101"/>
        <v>2.834327767443048E-2</v>
      </c>
      <c r="M49" s="83">
        <f t="shared" si="101"/>
        <v>3.4115052482598017E-2</v>
      </c>
      <c r="N49" s="83">
        <f t="shared" si="101"/>
        <v>4.1041182252399055E-2</v>
      </c>
      <c r="O49" s="83">
        <f t="shared" si="101"/>
        <v>4.9352537976160314E-2</v>
      </c>
      <c r="P49" s="105">
        <f t="shared" si="101"/>
        <v>5.9326164844673818E-2</v>
      </c>
      <c r="Q49" s="83">
        <f t="shared" si="101"/>
        <v>7.0288002655555473E-2</v>
      </c>
      <c r="R49" s="83">
        <f t="shared" si="101"/>
        <v>8.3442208028613463E-2</v>
      </c>
      <c r="S49" s="83">
        <f t="shared" si="101"/>
        <v>9.9227254476283056E-2</v>
      </c>
      <c r="T49" s="83">
        <f t="shared" si="101"/>
        <v>0.11816931021348656</v>
      </c>
      <c r="U49" s="83">
        <f t="shared" si="101"/>
        <v>0.14089977709813076</v>
      </c>
      <c r="V49" s="83">
        <f t="shared" si="101"/>
        <v>0.16817633735970378</v>
      </c>
      <c r="W49" s="105">
        <f t="shared" si="101"/>
        <v>0.20090820967359144</v>
      </c>
      <c r="X49" s="83">
        <f t="shared" si="101"/>
        <v>0.21251274569195594</v>
      </c>
      <c r="Y49" s="83">
        <f t="shared" si="101"/>
        <v>0.22494088792784028</v>
      </c>
      <c r="Z49" s="83">
        <f t="shared" si="101"/>
        <v>0.23835712968273937</v>
      </c>
      <c r="AA49" s="83">
        <f t="shared" si="101"/>
        <v>0.25295876659158917</v>
      </c>
      <c r="AB49" s="83">
        <f t="shared" si="101"/>
        <v>0.26898241665054168</v>
      </c>
      <c r="AC49" s="83">
        <f t="shared" si="101"/>
        <v>0.28671182685055185</v>
      </c>
      <c r="AD49" s="105">
        <f t="shared" si="101"/>
        <v>0.30648721616385932</v>
      </c>
      <c r="AE49" s="83">
        <f t="shared" si="101"/>
        <v>0.35639016202417539</v>
      </c>
      <c r="AF49" s="83">
        <f t="shared" si="101"/>
        <v>0.37436049775987423</v>
      </c>
      <c r="AG49" s="83">
        <f t="shared" si="101"/>
        <v>0.38719195079813562</v>
      </c>
      <c r="AH49" s="83">
        <f t="shared" si="101"/>
        <v>0.39370846777966095</v>
      </c>
      <c r="AI49" s="83">
        <f t="shared" si="101"/>
        <v>0.39249888764158841</v>
      </c>
      <c r="AJ49" s="161">
        <f t="shared" si="101"/>
        <v>0.38186994790016288</v>
      </c>
      <c r="AK49" s="105">
        <f t="shared" si="101"/>
        <v>0.35978990325919169</v>
      </c>
      <c r="AL49" s="83">
        <f t="shared" si="101"/>
        <v>0.31703024321033213</v>
      </c>
      <c r="AM49" s="83">
        <f t="shared" si="101"/>
        <v>0.30176768480683358</v>
      </c>
      <c r="AN49" s="83">
        <f t="shared" si="101"/>
        <v>0.28847413840503311</v>
      </c>
      <c r="AO49" s="83">
        <f t="shared" si="101"/>
        <v>0.27695891526352989</v>
      </c>
      <c r="AP49" s="83">
        <f t="shared" si="101"/>
        <v>0.26698208547440566</v>
      </c>
      <c r="AQ49" s="161">
        <f t="shared" si="101"/>
        <v>0.25824470224128182</v>
      </c>
      <c r="AR49" s="105">
        <f t="shared" si="101"/>
        <v>0.25037709151585574</v>
      </c>
      <c r="AS49" s="83">
        <f t="shared" si="101"/>
        <v>0.24971546813268652</v>
      </c>
      <c r="AT49" s="53">
        <f t="shared" ref="AT49:DE49" si="102">AS49+MAX(0,AM34-AL34)*(1-$F$7)-MAX(0,AM49-AL49)</f>
        <v>0.24971546813268652</v>
      </c>
      <c r="AU49" s="53">
        <f t="shared" si="102"/>
        <v>0.24971546813268652</v>
      </c>
      <c r="AV49" s="53">
        <f t="shared" si="102"/>
        <v>0.24971546813268652</v>
      </c>
      <c r="AW49" s="53">
        <f t="shared" si="102"/>
        <v>0.24971546813268652</v>
      </c>
      <c r="AX49" s="158">
        <f t="shared" si="102"/>
        <v>0.24971546813268652</v>
      </c>
      <c r="AY49" s="71">
        <f t="shared" si="102"/>
        <v>0.24971546813268652</v>
      </c>
      <c r="AZ49" s="53">
        <f t="shared" si="102"/>
        <v>0.24971546813268652</v>
      </c>
      <c r="BA49" s="53">
        <f t="shared" si="102"/>
        <v>0.24971546813268652</v>
      </c>
      <c r="BB49" s="53">
        <f t="shared" si="102"/>
        <v>0.24971546813268652</v>
      </c>
      <c r="BC49" s="53">
        <f t="shared" si="102"/>
        <v>0.24971546813268652</v>
      </c>
      <c r="BD49" s="53">
        <f t="shared" si="102"/>
        <v>0.24971546813268652</v>
      </c>
      <c r="BE49" s="158">
        <f t="shared" si="102"/>
        <v>0.24971546813268652</v>
      </c>
      <c r="BF49" s="71">
        <f t="shared" si="102"/>
        <v>0.24971546813268652</v>
      </c>
      <c r="BG49" s="53">
        <f t="shared" si="102"/>
        <v>0.24971546813268652</v>
      </c>
      <c r="BH49" s="53">
        <f t="shared" si="102"/>
        <v>0.24971546813268652</v>
      </c>
      <c r="BI49" s="53">
        <f t="shared" si="102"/>
        <v>0.24971546813268652</v>
      </c>
      <c r="BJ49" s="53">
        <f t="shared" si="102"/>
        <v>0.24971546813268652</v>
      </c>
      <c r="BK49" s="53">
        <f t="shared" si="102"/>
        <v>0.24971546813268652</v>
      </c>
      <c r="BL49" s="158">
        <f t="shared" si="102"/>
        <v>0.24971546813268652</v>
      </c>
      <c r="BM49" s="71">
        <f t="shared" si="102"/>
        <v>0.24971546813268652</v>
      </c>
      <c r="BN49" s="53">
        <f t="shared" si="102"/>
        <v>0.24971546813268652</v>
      </c>
      <c r="BO49" s="53">
        <f t="shared" si="102"/>
        <v>0.24971546813268652</v>
      </c>
      <c r="BP49" s="53">
        <f t="shared" si="102"/>
        <v>0.24971546813268652</v>
      </c>
      <c r="BQ49" s="53">
        <f t="shared" si="102"/>
        <v>0.24971546813268652</v>
      </c>
      <c r="BR49" s="53">
        <f t="shared" si="102"/>
        <v>0.24971546813268652</v>
      </c>
      <c r="BS49" s="53">
        <f t="shared" si="102"/>
        <v>0.24971546813268652</v>
      </c>
      <c r="BT49" s="71">
        <f t="shared" si="102"/>
        <v>0.24971546813268652</v>
      </c>
      <c r="BU49" s="53">
        <f t="shared" si="102"/>
        <v>0.24971546813268652</v>
      </c>
      <c r="BV49" s="53">
        <f t="shared" si="102"/>
        <v>0.24971546813268652</v>
      </c>
      <c r="BW49" s="53">
        <f t="shared" si="102"/>
        <v>0.24971546813268652</v>
      </c>
      <c r="BX49" s="53">
        <f t="shared" si="102"/>
        <v>0.24971546813268652</v>
      </c>
      <c r="BY49" s="53">
        <f t="shared" si="102"/>
        <v>0.24971546813268652</v>
      </c>
      <c r="BZ49" s="53">
        <f t="shared" si="102"/>
        <v>0.24971546813268652</v>
      </c>
      <c r="CA49" s="71">
        <f t="shared" si="102"/>
        <v>0.24971546813268652</v>
      </c>
      <c r="CB49" s="53">
        <f t="shared" si="102"/>
        <v>0.24971546813268652</v>
      </c>
      <c r="CC49" s="53">
        <f t="shared" si="102"/>
        <v>0.24971546813268652</v>
      </c>
      <c r="CD49" s="53">
        <f t="shared" si="102"/>
        <v>0.24971546813268652</v>
      </c>
      <c r="CE49" s="53">
        <f t="shared" si="102"/>
        <v>0.24971546813268652</v>
      </c>
      <c r="CF49" s="53">
        <f t="shared" si="102"/>
        <v>0.24971546813268652</v>
      </c>
      <c r="CG49" s="53">
        <f t="shared" si="102"/>
        <v>0.24971546813268652</v>
      </c>
      <c r="CH49" s="71">
        <f t="shared" si="102"/>
        <v>0.24971546813268652</v>
      </c>
      <c r="CI49" s="53">
        <f t="shared" si="102"/>
        <v>0.24971546813268652</v>
      </c>
      <c r="CJ49" s="53">
        <f t="shared" si="102"/>
        <v>0.24971546813268652</v>
      </c>
      <c r="CK49" s="53">
        <f t="shared" si="102"/>
        <v>0.24971546813268652</v>
      </c>
      <c r="CL49" s="53">
        <f t="shared" si="102"/>
        <v>0.24971546813268652</v>
      </c>
      <c r="CM49" s="53">
        <f t="shared" si="102"/>
        <v>0.24971546813268652</v>
      </c>
      <c r="CN49" s="53">
        <f t="shared" si="102"/>
        <v>0.24971546813268652</v>
      </c>
      <c r="CO49" s="71">
        <f t="shared" si="102"/>
        <v>0.24971546813268652</v>
      </c>
      <c r="CP49" s="53">
        <f t="shared" si="102"/>
        <v>0.24971546813268652</v>
      </c>
      <c r="CQ49" s="53">
        <f t="shared" si="102"/>
        <v>0.24971546813268652</v>
      </c>
      <c r="CR49" s="53">
        <f t="shared" si="102"/>
        <v>0.24971546813268652</v>
      </c>
      <c r="CS49" s="53">
        <f t="shared" si="102"/>
        <v>0.24971546813268652</v>
      </c>
      <c r="CT49" s="53">
        <f t="shared" si="102"/>
        <v>0.24971546813268652</v>
      </c>
      <c r="CU49" s="53">
        <f t="shared" si="102"/>
        <v>0.24971546813268652</v>
      </c>
      <c r="CV49" s="71">
        <f t="shared" si="102"/>
        <v>0.24971546813268652</v>
      </c>
      <c r="CW49" s="53">
        <f t="shared" si="102"/>
        <v>0.24971546813268652</v>
      </c>
      <c r="CX49" s="53">
        <f t="shared" si="102"/>
        <v>0.24971546813268652</v>
      </c>
      <c r="CY49" s="53">
        <f t="shared" si="102"/>
        <v>0.24971546813268652</v>
      </c>
      <c r="CZ49" s="53">
        <f t="shared" si="102"/>
        <v>0.24971546813268652</v>
      </c>
      <c r="DA49" s="53">
        <f t="shared" si="102"/>
        <v>0.24971546813268652</v>
      </c>
      <c r="DB49" s="53">
        <f t="shared" si="102"/>
        <v>0.24971546813268652</v>
      </c>
      <c r="DC49" s="53">
        <f t="shared" si="102"/>
        <v>0.24971546813268652</v>
      </c>
      <c r="DD49" s="71">
        <f t="shared" si="102"/>
        <v>0.24971546813268652</v>
      </c>
      <c r="DE49" s="53">
        <f t="shared" si="102"/>
        <v>0.24971546813268652</v>
      </c>
      <c r="DF49" s="53">
        <f t="shared" ref="DF49:DS49" si="103">DE49+MAX(0,CY34-CX34)*(1-$F$7)-MAX(0,CY49-CX49)</f>
        <v>0.24971546813268652</v>
      </c>
      <c r="DG49" s="53">
        <f t="shared" si="103"/>
        <v>0.24971546813268652</v>
      </c>
      <c r="DH49" s="53">
        <f t="shared" si="103"/>
        <v>0.24971546813268652</v>
      </c>
      <c r="DI49" s="53">
        <f t="shared" si="103"/>
        <v>0.24971546813268652</v>
      </c>
      <c r="DJ49" s="53">
        <f t="shared" si="103"/>
        <v>0.24971546813268652</v>
      </c>
      <c r="DK49" s="71">
        <f t="shared" si="103"/>
        <v>0.24971546813268652</v>
      </c>
      <c r="DL49" s="53">
        <f t="shared" si="103"/>
        <v>0.24971546813268652</v>
      </c>
      <c r="DM49" s="53">
        <f t="shared" si="103"/>
        <v>0.24971546813268652</v>
      </c>
      <c r="DN49" s="53">
        <f t="shared" si="103"/>
        <v>0.24971546813268652</v>
      </c>
      <c r="DO49" s="53">
        <f t="shared" si="103"/>
        <v>0.24971546813268652</v>
      </c>
      <c r="DP49" s="53">
        <f t="shared" si="103"/>
        <v>0.24971546813268652</v>
      </c>
      <c r="DQ49" s="53">
        <f t="shared" si="103"/>
        <v>0.24971546813268652</v>
      </c>
      <c r="DR49" s="53">
        <f t="shared" si="103"/>
        <v>0.24971546813268652</v>
      </c>
      <c r="DS49" s="53">
        <f t="shared" si="103"/>
        <v>0.24971546813268652</v>
      </c>
    </row>
    <row r="50" spans="1:123" x14ac:dyDescent="0.25">
      <c r="A50" s="87" t="s">
        <v>123</v>
      </c>
      <c r="B50" s="60"/>
      <c r="C50" s="88">
        <f t="shared" si="88"/>
        <v>9.0339515805310335E-4</v>
      </c>
      <c r="D50" s="89">
        <f t="shared" ref="D50:H50" si="104">D49-C49</f>
        <v>1.0840741896637239E-3</v>
      </c>
      <c r="E50" s="89">
        <f t="shared" si="104"/>
        <v>1.3008890275964689E-3</v>
      </c>
      <c r="F50" s="89">
        <f t="shared" si="104"/>
        <v>1.5610668331157629E-3</v>
      </c>
      <c r="G50" s="89">
        <f t="shared" si="104"/>
        <v>1.8732801997389144E-3</v>
      </c>
      <c r="H50" s="89">
        <f t="shared" si="104"/>
        <v>2.2479362396866983E-3</v>
      </c>
      <c r="I50" s="89">
        <f>I49-H49</f>
        <v>2.6975234876240369E-3</v>
      </c>
      <c r="J50" s="87">
        <f t="shared" ref="J50:P50" si="105">C35*(1-$F$7)</f>
        <v>4.2435426164833924E-3</v>
      </c>
      <c r="K50" s="87">
        <f t="shared" si="105"/>
        <v>5.0922511397800702E-3</v>
      </c>
      <c r="L50" s="87">
        <f t="shared" si="105"/>
        <v>6.1107013677360869E-3</v>
      </c>
      <c r="M50" s="87">
        <f t="shared" si="105"/>
        <v>7.3328416412833022E-3</v>
      </c>
      <c r="N50" s="87">
        <f t="shared" si="105"/>
        <v>8.7994099695399581E-3</v>
      </c>
      <c r="O50" s="87">
        <f t="shared" si="105"/>
        <v>1.0559291963447957E-2</v>
      </c>
      <c r="P50" s="96">
        <f t="shared" si="105"/>
        <v>1.2671150356137544E-2</v>
      </c>
      <c r="Q50" s="87">
        <f>J35*(1-$F$7)</f>
        <v>1.5205380427365052E-2</v>
      </c>
      <c r="R50" s="87">
        <f t="shared" ref="R50:CC50" si="106">K35*(1-$F$7)</f>
        <v>1.8246456512838065E-2</v>
      </c>
      <c r="S50" s="87">
        <f t="shared" si="106"/>
        <v>2.1895747815405674E-2</v>
      </c>
      <c r="T50" s="87">
        <f t="shared" si="106"/>
        <v>2.6274897378486803E-2</v>
      </c>
      <c r="U50" s="87">
        <f t="shared" si="106"/>
        <v>3.1529876854184152E-2</v>
      </c>
      <c r="V50" s="87">
        <f t="shared" si="106"/>
        <v>3.7835852225020991E-2</v>
      </c>
      <c r="W50" s="96">
        <f t="shared" si="106"/>
        <v>4.540302267002521E-2</v>
      </c>
      <c r="X50" s="87">
        <f t="shared" si="106"/>
        <v>2.6809916445729561E-2</v>
      </c>
      <c r="Y50" s="87">
        <f t="shared" si="106"/>
        <v>3.0674598748722429E-2</v>
      </c>
      <c r="Z50" s="87">
        <f t="shared" si="106"/>
        <v>3.5311989570304757E-2</v>
      </c>
      <c r="AA50" s="87">
        <f t="shared" si="106"/>
        <v>4.0876534287336598E-2</v>
      </c>
      <c r="AB50" s="87">
        <f t="shared" si="106"/>
        <v>4.755352691313669E-2</v>
      </c>
      <c r="AC50" s="87">
        <f t="shared" si="106"/>
        <v>5.5565262425031153E-2</v>
      </c>
      <c r="AD50" s="96">
        <f t="shared" si="106"/>
        <v>6.5178411983332657E-2</v>
      </c>
      <c r="AE50" s="87">
        <f t="shared" si="106"/>
        <v>7.6712862306045626E-2</v>
      </c>
      <c r="AF50" s="87">
        <f t="shared" si="106"/>
        <v>4.8644934484421268E-2</v>
      </c>
      <c r="AG50" s="87">
        <f t="shared" si="106"/>
        <v>4.8143442608566143E-2</v>
      </c>
      <c r="AH50" s="87">
        <f t="shared" si="106"/>
        <v>4.7393051268861924E-2</v>
      </c>
      <c r="AI50" s="87">
        <f t="shared" si="106"/>
        <v>4.6343946775064135E-2</v>
      </c>
      <c r="AJ50" s="167">
        <f t="shared" si="106"/>
        <v>4.4936322683605645E-2</v>
      </c>
      <c r="AK50" s="96">
        <f t="shared" si="106"/>
        <v>4.3098367342361492E-2</v>
      </c>
      <c r="AL50" s="87">
        <f t="shared" si="106"/>
        <v>3.3953202257186052E-2</v>
      </c>
      <c r="AM50" s="87">
        <f t="shared" si="106"/>
        <v>3.3382376080922704E-2</v>
      </c>
      <c r="AN50" s="87">
        <f t="shared" si="106"/>
        <v>3.4849896206765672E-2</v>
      </c>
      <c r="AO50" s="87">
        <f t="shared" si="106"/>
        <v>3.5877828127358687E-2</v>
      </c>
      <c r="AP50" s="87">
        <f t="shared" si="106"/>
        <v>3.6367116985939904E-2</v>
      </c>
      <c r="AQ50" s="167">
        <f t="shared" si="106"/>
        <v>3.6198939450481797E-2</v>
      </c>
      <c r="AR50" s="96">
        <f t="shared" si="106"/>
        <v>3.5230756616935428E-2</v>
      </c>
      <c r="AS50" s="87">
        <f t="shared" si="106"/>
        <v>3.3291578874016861E-2</v>
      </c>
      <c r="AT50" s="87">
        <f t="shared" si="106"/>
        <v>2.9608647056112644E-2</v>
      </c>
      <c r="AU50" s="87">
        <f t="shared" si="106"/>
        <v>2.8378228680420937E-2</v>
      </c>
      <c r="AV50" s="87">
        <f t="shared" si="106"/>
        <v>2.7299796868248322E-2</v>
      </c>
      <c r="AW50" s="87">
        <f t="shared" si="106"/>
        <v>2.6358070831724111E-2</v>
      </c>
      <c r="AX50" s="167">
        <f t="shared" si="106"/>
        <v>2.5533875436698376E-2</v>
      </c>
      <c r="AY50" s="96">
        <f t="shared" si="106"/>
        <v>2.4803367952190007E-2</v>
      </c>
      <c r="AZ50" s="87">
        <f t="shared" si="106"/>
        <v>2.2527970619131699E-2</v>
      </c>
      <c r="BA50" s="87">
        <f t="shared" si="106"/>
        <v>2.2462110189002429E-2</v>
      </c>
      <c r="BB50" s="87">
        <f t="shared" si="106"/>
        <v>2.2131129016538301E-2</v>
      </c>
      <c r="BC50" s="87">
        <f t="shared" si="106"/>
        <v>2.1619290223838631E-2</v>
      </c>
      <c r="BD50" s="87">
        <f t="shared" si="106"/>
        <v>2.0967984055144412E-2</v>
      </c>
      <c r="BE50" s="167">
        <f t="shared" si="106"/>
        <v>2.0224317663475263E-2</v>
      </c>
      <c r="BF50" s="96">
        <f t="shared" si="106"/>
        <v>1.9442196139223364E-2</v>
      </c>
      <c r="BG50" s="87">
        <f t="shared" si="106"/>
        <v>1.8683620402837754E-2</v>
      </c>
      <c r="BH50" s="87">
        <f t="shared" si="106"/>
        <v>1.7892256748354332E-2</v>
      </c>
      <c r="BI50" s="87">
        <f t="shared" si="106"/>
        <v>1.7341928098430489E-2</v>
      </c>
      <c r="BJ50" s="87">
        <f t="shared" si="106"/>
        <v>1.6841609719015604E-2</v>
      </c>
      <c r="BK50" s="87">
        <f t="shared" si="106"/>
        <v>1.6370738663933598E-2</v>
      </c>
      <c r="BL50" s="167">
        <f t="shared" si="106"/>
        <v>1.5913314223497975E-2</v>
      </c>
      <c r="BM50" s="96">
        <f t="shared" si="106"/>
        <v>1.5458679788761209E-2</v>
      </c>
      <c r="BN50" s="87">
        <f t="shared" si="106"/>
        <v>1.5002456353432775E-2</v>
      </c>
      <c r="BO50" s="87">
        <f t="shared" si="106"/>
        <v>1.4675627408196081E-2</v>
      </c>
      <c r="BP50" s="87">
        <f t="shared" si="106"/>
        <v>1.4317604860795806E-2</v>
      </c>
      <c r="BQ50" s="87">
        <f t="shared" si="106"/>
        <v>1.3948852078725748E-2</v>
      </c>
      <c r="BR50" s="87">
        <f t="shared" si="106"/>
        <v>1.358421098089151E-2</v>
      </c>
      <c r="BS50" s="87">
        <f t="shared" si="106"/>
        <v>1.3234372337694301E-2</v>
      </c>
      <c r="BT50" s="96">
        <f t="shared" si="106"/>
        <v>1.2905842735347971E-2</v>
      </c>
      <c r="BU50" s="87">
        <f t="shared" si="106"/>
        <v>1.2600899351155367E-2</v>
      </c>
      <c r="BV50" s="87">
        <f t="shared" si="106"/>
        <v>1.2317533888019275E-2</v>
      </c>
      <c r="BW50" s="87">
        <f t="shared" si="106"/>
        <v>1.2063422950410112E-2</v>
      </c>
      <c r="BX50" s="87">
        <f t="shared" si="106"/>
        <v>1.1821730086221442E-2</v>
      </c>
      <c r="BY50" s="87">
        <f t="shared" si="106"/>
        <v>1.1589305547360781E-2</v>
      </c>
      <c r="BZ50" s="87">
        <f t="shared" si="106"/>
        <v>1.1365212731511158E-2</v>
      </c>
      <c r="CA50" s="96">
        <f t="shared" si="106"/>
        <v>1.1150098320660858E-2</v>
      </c>
      <c r="CB50" s="87">
        <f t="shared" si="106"/>
        <v>1.0945502797291581E-2</v>
      </c>
      <c r="CC50" s="87">
        <f t="shared" si="106"/>
        <v>1.075309928870064E-2</v>
      </c>
      <c r="CD50" s="87">
        <f t="shared" ref="CD50:DS50" si="107">BW35*(1-$F$7)</f>
        <v>1.0566354611767198E-2</v>
      </c>
      <c r="CE50" s="87">
        <f t="shared" si="107"/>
        <v>1.038818177792639E-2</v>
      </c>
      <c r="CF50" s="87">
        <f t="shared" si="107"/>
        <v>1.0219924103745481E-2</v>
      </c>
      <c r="CG50" s="87">
        <f t="shared" si="107"/>
        <v>1.0061820773402449E-2</v>
      </c>
      <c r="CH50" s="96">
        <f t="shared" si="107"/>
        <v>9.9134169137479466E-3</v>
      </c>
      <c r="CI50" s="87">
        <f t="shared" si="107"/>
        <v>9.7739265529824034E-3</v>
      </c>
      <c r="CJ50" s="87">
        <f t="shared" si="107"/>
        <v>9.6425442184114515E-3</v>
      </c>
      <c r="CK50" s="87">
        <f t="shared" si="107"/>
        <v>9.5179287532008994E-3</v>
      </c>
      <c r="CL50" s="87">
        <f t="shared" si="107"/>
        <v>9.3986967363330794E-3</v>
      </c>
      <c r="CM50" s="87">
        <f t="shared" si="107"/>
        <v>9.2846900430158565E-3</v>
      </c>
      <c r="CN50" s="87">
        <f t="shared" si="107"/>
        <v>9.1759789679899326E-3</v>
      </c>
      <c r="CO50" s="96">
        <f t="shared" si="107"/>
        <v>9.0726578542621606E-3</v>
      </c>
      <c r="CP50" s="87">
        <f t="shared" si="107"/>
        <v>8.9747120558356149E-3</v>
      </c>
      <c r="CQ50" s="87">
        <f t="shared" si="107"/>
        <v>8.8819568626716475E-3</v>
      </c>
      <c r="CR50" s="87">
        <f t="shared" si="107"/>
        <v>8.7940495267820832E-3</v>
      </c>
      <c r="CS50" s="87">
        <f t="shared" si="107"/>
        <v>8.7109477922031869E-3</v>
      </c>
      <c r="CT50" s="87">
        <f t="shared" si="107"/>
        <v>8.6324039803319826E-3</v>
      </c>
      <c r="CU50" s="87">
        <f t="shared" si="107"/>
        <v>8.5580860272082681E-3</v>
      </c>
      <c r="CV50" s="96">
        <f t="shared" si="107"/>
        <v>8.4876556652619915E-3</v>
      </c>
      <c r="CW50" s="87">
        <f t="shared" si="107"/>
        <v>8.4208080476269615E-3</v>
      </c>
      <c r="CX50" s="87">
        <f t="shared" si="107"/>
        <v>8.3572813636002066E-3</v>
      </c>
      <c r="CY50" s="87">
        <f t="shared" si="107"/>
        <v>8.296845381130567E-3</v>
      </c>
      <c r="CZ50" s="87">
        <f t="shared" si="107"/>
        <v>8.2393675250207517E-3</v>
      </c>
      <c r="DA50" s="87">
        <f t="shared" si="107"/>
        <v>8.1847892699851692E-3</v>
      </c>
      <c r="DB50" s="87">
        <f t="shared" si="107"/>
        <v>8.1330379669587692E-3</v>
      </c>
      <c r="DC50" s="87">
        <f t="shared" si="107"/>
        <v>8.0840113451735099E-3</v>
      </c>
      <c r="DD50" s="96">
        <f t="shared" si="107"/>
        <v>8.0375790450627638E-3</v>
      </c>
      <c r="DE50" s="87">
        <f t="shared" si="107"/>
        <v>7.9935939361510285E-3</v>
      </c>
      <c r="DF50" s="87">
        <f t="shared" si="107"/>
        <v>7.9519065679344806E-3</v>
      </c>
      <c r="DG50" s="87">
        <f t="shared" si="107"/>
        <v>7.9123810072431085E-3</v>
      </c>
      <c r="DH50" s="87">
        <f t="shared" si="107"/>
        <v>7.8748817620572197E-3</v>
      </c>
      <c r="DI50" s="87">
        <f t="shared" si="107"/>
        <v>7.8392863813612976E-3</v>
      </c>
      <c r="DJ50" s="87">
        <f t="shared" si="107"/>
        <v>7.8054888808849919E-3</v>
      </c>
      <c r="DK50" s="96">
        <f t="shared" si="107"/>
        <v>7.7733979282115879E-3</v>
      </c>
      <c r="DL50" s="87">
        <f t="shared" si="107"/>
        <v>7.7429331928991936E-3</v>
      </c>
      <c r="DM50" s="87">
        <f t="shared" si="107"/>
        <v>7.7140221782169205E-3</v>
      </c>
      <c r="DN50" s="87">
        <f t="shared" si="107"/>
        <v>7.6865987764494596E-3</v>
      </c>
      <c r="DO50" s="87">
        <f t="shared" si="107"/>
        <v>7.6605962151917841E-3</v>
      </c>
      <c r="DP50" s="87">
        <f t="shared" si="107"/>
        <v>7.635943213882607E-3</v>
      </c>
      <c r="DQ50" s="87">
        <f t="shared" si="107"/>
        <v>7.6125662852320353E-3</v>
      </c>
      <c r="DR50" s="87">
        <f t="shared" si="107"/>
        <v>7.5903929076940203E-3</v>
      </c>
      <c r="DS50" s="87">
        <f t="shared" si="107"/>
        <v>7.5693542637093499E-3</v>
      </c>
    </row>
    <row r="51" spans="1:123" s="222" customFormat="1" x14ac:dyDescent="0.25">
      <c r="A51" s="219" t="s">
        <v>179</v>
      </c>
      <c r="B51" s="220"/>
      <c r="C51" s="219">
        <f t="shared" ref="C51:J51" si="108">C46+C48+C49</f>
        <v>0.15004425651878411</v>
      </c>
      <c r="D51" s="219">
        <f t="shared" si="108"/>
        <v>0.18005310782254094</v>
      </c>
      <c r="E51" s="219">
        <f t="shared" si="108"/>
        <v>0.21606372938704921</v>
      </c>
      <c r="F51" s="219">
        <f t="shared" si="108"/>
        <v>0.25927647526445896</v>
      </c>
      <c r="G51" s="219">
        <f t="shared" si="108"/>
        <v>0.31113177031735073</v>
      </c>
      <c r="H51" s="219">
        <f t="shared" si="108"/>
        <v>0.37335812438082083</v>
      </c>
      <c r="I51" s="219">
        <f t="shared" si="108"/>
        <v>0.44802974925698513</v>
      </c>
      <c r="J51" s="219">
        <f t="shared" si="108"/>
        <v>0.69887099475513192</v>
      </c>
      <c r="K51" s="219">
        <f t="shared" ref="K51:BV51" si="109">K46+K48+K49</f>
        <v>0.83874831297943953</v>
      </c>
      <c r="L51" s="219">
        <f t="shared" si="109"/>
        <v>1.0066010948486093</v>
      </c>
      <c r="M51" s="219">
        <f t="shared" si="109"/>
        <v>1.2080244330916117</v>
      </c>
      <c r="N51" s="219">
        <f t="shared" si="109"/>
        <v>1.449732438983216</v>
      </c>
      <c r="O51" s="219">
        <f t="shared" si="109"/>
        <v>1.7397820460531399</v>
      </c>
      <c r="P51" s="219">
        <f t="shared" si="109"/>
        <v>2.0878415745370491</v>
      </c>
      <c r="Q51" s="219">
        <f t="shared" si="109"/>
        <v>2.5045064942864066</v>
      </c>
      <c r="R51" s="219">
        <f t="shared" si="109"/>
        <v>3.0045043979856345</v>
      </c>
      <c r="S51" s="219">
        <f t="shared" si="109"/>
        <v>3.6045018824247079</v>
      </c>
      <c r="T51" s="219">
        <f t="shared" si="109"/>
        <v>4.3244988637515958</v>
      </c>
      <c r="U51" s="219">
        <f t="shared" si="109"/>
        <v>5.1884952413438636</v>
      </c>
      <c r="V51" s="219">
        <f t="shared" si="109"/>
        <v>6.2252908944545826</v>
      </c>
      <c r="W51" s="219">
        <f t="shared" si="109"/>
        <v>7.4694456781874425</v>
      </c>
      <c r="X51" s="219">
        <f t="shared" si="109"/>
        <v>6.5789297548871728</v>
      </c>
      <c r="Y51" s="219">
        <f t="shared" si="109"/>
        <v>2.5575012966382871</v>
      </c>
      <c r="Z51" s="219">
        <f t="shared" si="109"/>
        <v>2.9256407284259902</v>
      </c>
      <c r="AA51" s="219">
        <f t="shared" si="109"/>
        <v>3.3658585036884339</v>
      </c>
      <c r="AB51" s="219">
        <f t="shared" si="109"/>
        <v>3.8925481923093805</v>
      </c>
      <c r="AC51" s="219">
        <f t="shared" si="109"/>
        <v>4.5229727906521644</v>
      </c>
      <c r="AD51" s="219">
        <f t="shared" si="109"/>
        <v>5.2778346117580242</v>
      </c>
      <c r="AE51" s="219">
        <f t="shared" si="109"/>
        <v>6.2096311269566655</v>
      </c>
      <c r="AF51" s="219">
        <f t="shared" si="109"/>
        <v>4.0242057476707158</v>
      </c>
      <c r="AG51" s="219">
        <f t="shared" si="109"/>
        <v>3.9961049604337964</v>
      </c>
      <c r="AH51" s="219">
        <f t="shared" si="109"/>
        <v>3.943329525974927</v>
      </c>
      <c r="AI51" s="219">
        <f t="shared" si="109"/>
        <v>3.8607984490358311</v>
      </c>
      <c r="AJ51" s="219">
        <f t="shared" si="109"/>
        <v>3.7424128951790081</v>
      </c>
      <c r="AK51" s="219">
        <f t="shared" si="109"/>
        <v>3.5808517008651779</v>
      </c>
      <c r="AL51" s="219">
        <f t="shared" si="109"/>
        <v>2.8532841275237271</v>
      </c>
      <c r="AM51" s="219">
        <f t="shared" si="109"/>
        <v>2.8344662249960235</v>
      </c>
      <c r="AN51" s="219">
        <f t="shared" si="109"/>
        <v>2.9184153769857426</v>
      </c>
      <c r="AO51" s="219">
        <f t="shared" si="109"/>
        <v>2.9724391378857327</v>
      </c>
      <c r="AP51" s="219">
        <f t="shared" si="109"/>
        <v>2.9891959379881965</v>
      </c>
      <c r="AQ51" s="219">
        <f t="shared" si="109"/>
        <v>2.9598685298776966</v>
      </c>
      <c r="AR51" s="219">
        <f t="shared" si="109"/>
        <v>2.8738689769460781</v>
      </c>
      <c r="AS51" s="219">
        <f t="shared" si="109"/>
        <v>2.7252751079446447</v>
      </c>
      <c r="AT51" s="219">
        <f t="shared" si="109"/>
        <v>2.4683858162854202</v>
      </c>
      <c r="AU51" s="219">
        <f t="shared" si="109"/>
        <v>2.3902853237920736</v>
      </c>
      <c r="AV51" s="219">
        <f t="shared" si="109"/>
        <v>2.3204467487730143</v>
      </c>
      <c r="AW51" s="219">
        <f t="shared" si="109"/>
        <v>2.2573094073604261</v>
      </c>
      <c r="AX51" s="219">
        <f t="shared" si="109"/>
        <v>2.1989434266282322</v>
      </c>
      <c r="AY51" s="219">
        <f t="shared" si="109"/>
        <v>2.1429763022394073</v>
      </c>
      <c r="AZ51" s="219">
        <f t="shared" si="109"/>
        <v>1.9640522506885989</v>
      </c>
      <c r="BA51" s="219">
        <f t="shared" si="109"/>
        <v>1.9408630044052073</v>
      </c>
      <c r="BB51" s="219">
        <f t="shared" si="109"/>
        <v>1.912169374603707</v>
      </c>
      <c r="BC51" s="219">
        <f t="shared" si="109"/>
        <v>1.8716430139272613</v>
      </c>
      <c r="BD51" s="219">
        <f t="shared" si="109"/>
        <v>1.8220797064748797</v>
      </c>
      <c r="BE51" s="219">
        <f t="shared" si="109"/>
        <v>1.7666531154243446</v>
      </c>
      <c r="BF51" s="219">
        <f t="shared" si="109"/>
        <v>1.7089861527014567</v>
      </c>
      <c r="BG51" s="219">
        <f t="shared" si="109"/>
        <v>1.6532366832943071</v>
      </c>
      <c r="BH51" s="219">
        <f t="shared" si="109"/>
        <v>1.5983624920560966</v>
      </c>
      <c r="BI51" s="219">
        <f t="shared" si="109"/>
        <v>1.5589061464854523</v>
      </c>
      <c r="BJ51" s="219">
        <f t="shared" si="109"/>
        <v>1.5220807166196932</v>
      </c>
      <c r="BK51" s="219">
        <f t="shared" si="109"/>
        <v>1.4866545814206793</v>
      </c>
      <c r="BL51" s="219">
        <f t="shared" si="109"/>
        <v>1.4517372544553799</v>
      </c>
      <c r="BM51" s="219">
        <f t="shared" si="109"/>
        <v>1.4168382192576292</v>
      </c>
      <c r="BN51" s="219">
        <f t="shared" si="109"/>
        <v>1.381937218948081</v>
      </c>
      <c r="BO51" s="219">
        <f t="shared" si="109"/>
        <v>1.355596981226888</v>
      </c>
      <c r="BP51" s="219">
        <f t="shared" si="109"/>
        <v>1.3282059992745112</v>
      </c>
      <c r="BQ51" s="219">
        <f t="shared" si="109"/>
        <v>1.3003015064751793</v>
      </c>
      <c r="BR51" s="219">
        <f t="shared" si="109"/>
        <v>1.2728149439755723</v>
      </c>
      <c r="BS51" s="219">
        <f t="shared" si="109"/>
        <v>1.246412167746487</v>
      </c>
      <c r="BT51" s="219">
        <f t="shared" si="109"/>
        <v>1.2214948371630734</v>
      </c>
      <c r="BU51" s="219">
        <f t="shared" si="109"/>
        <v>1.1982016657504553</v>
      </c>
      <c r="BV51" s="219">
        <f t="shared" si="109"/>
        <v>1.1770949192858498</v>
      </c>
      <c r="BW51" s="219">
        <f t="shared" ref="BW51:DS51" si="110">BW46+BW48+BW49</f>
        <v>1.1578748682125872</v>
      </c>
      <c r="BX51" s="219">
        <f t="shared" si="110"/>
        <v>1.1394665172091516</v>
      </c>
      <c r="BY51" s="219">
        <f t="shared" si="110"/>
        <v>1.1217197930967413</v>
      </c>
      <c r="BZ51" s="219">
        <f t="shared" si="110"/>
        <v>1.1046185219403042</v>
      </c>
      <c r="CA51" s="219">
        <f t="shared" si="110"/>
        <v>1.0882367860021924</v>
      </c>
      <c r="CB51" s="219">
        <f t="shared" si="110"/>
        <v>1.0726911155969954</v>
      </c>
      <c r="CC51" s="219">
        <f t="shared" si="110"/>
        <v>1.0580876715117551</v>
      </c>
      <c r="CD51" s="219">
        <f t="shared" si="110"/>
        <v>1.0440080164619889</v>
      </c>
      <c r="CE51" s="219">
        <f t="shared" si="110"/>
        <v>1.0305769598745067</v>
      </c>
      <c r="CF51" s="219">
        <f t="shared" si="110"/>
        <v>1.0178731916778094</v>
      </c>
      <c r="CG51" s="219">
        <f t="shared" si="110"/>
        <v>1.0059091970568941</v>
      </c>
      <c r="CH51" s="219">
        <f t="shared" si="110"/>
        <v>0.99465668553339837</v>
      </c>
      <c r="CI51" s="219">
        <f t="shared" si="110"/>
        <v>0.98406849024112497</v>
      </c>
      <c r="CJ51" s="219">
        <f t="shared" si="110"/>
        <v>0.97409658944231636</v>
      </c>
      <c r="CK51" s="219">
        <f t="shared" si="110"/>
        <v>0.96461914029714491</v>
      </c>
      <c r="CL51" s="219">
        <f t="shared" si="110"/>
        <v>0.95555347138506497</v>
      </c>
      <c r="CM51" s="219">
        <f t="shared" si="110"/>
        <v>0.94689470088591843</v>
      </c>
      <c r="CN51" s="219">
        <f t="shared" si="110"/>
        <v>0.93864871831701135</v>
      </c>
      <c r="CO51" s="219">
        <f t="shared" si="110"/>
        <v>0.93081993814620778</v>
      </c>
      <c r="CP51" s="219">
        <f t="shared" si="110"/>
        <v>0.92340376183034578</v>
      </c>
      <c r="CQ51" s="219">
        <f t="shared" si="110"/>
        <v>0.91638377140075833</v>
      </c>
      <c r="CR51" s="219">
        <f t="shared" si="110"/>
        <v>0.90972987489038404</v>
      </c>
      <c r="CS51" s="219">
        <f t="shared" si="110"/>
        <v>0.90343289379892444</v>
      </c>
      <c r="CT51" s="219">
        <f t="shared" si="110"/>
        <v>0.89747502456007167</v>
      </c>
      <c r="CU51" s="219">
        <f t="shared" si="110"/>
        <v>0.89183365396485181</v>
      </c>
      <c r="CV51" s="219">
        <f t="shared" si="110"/>
        <v>0.88648583117598512</v>
      </c>
      <c r="CW51" s="219">
        <f t="shared" si="110"/>
        <v>0.88141040359102096</v>
      </c>
      <c r="CX51" s="219">
        <f t="shared" si="110"/>
        <v>0.87658840972809449</v>
      </c>
      <c r="CY51" s="219">
        <f t="shared" si="110"/>
        <v>0.87200235130613879</v>
      </c>
      <c r="CZ51" s="219">
        <f t="shared" si="110"/>
        <v>0.86764282884633492</v>
      </c>
      <c r="DA51" s="219">
        <f t="shared" si="110"/>
        <v>0.86350464919013048</v>
      </c>
      <c r="DB51" s="219">
        <f t="shared" si="110"/>
        <v>0.85958126551172986</v>
      </c>
      <c r="DC51" s="219">
        <f t="shared" si="110"/>
        <v>0.85586406006891314</v>
      </c>
      <c r="DD51" s="221">
        <f t="shared" si="110"/>
        <v>0.85234262776165071</v>
      </c>
      <c r="DE51" s="219">
        <f t="shared" si="110"/>
        <v>0.8490055994525969</v>
      </c>
      <c r="DF51" s="219">
        <f t="shared" si="110"/>
        <v>0.8458415868332978</v>
      </c>
      <c r="DG51" s="219">
        <f t="shared" si="110"/>
        <v>0.84284059210490991</v>
      </c>
      <c r="DH51" s="219">
        <f t="shared" si="110"/>
        <v>0.83999298052604554</v>
      </c>
      <c r="DI51" s="219">
        <f t="shared" si="110"/>
        <v>0.83728995063158351</v>
      </c>
      <c r="DJ51" s="219">
        <f t="shared" si="110"/>
        <v>0.83472370198622381</v>
      </c>
      <c r="DK51" s="221">
        <f t="shared" si="110"/>
        <v>0.83228731816197865</v>
      </c>
      <c r="DL51" s="219">
        <f t="shared" si="110"/>
        <v>0.82997456703335371</v>
      </c>
      <c r="DM51" s="219">
        <f t="shared" si="110"/>
        <v>0.82777974802532894</v>
      </c>
      <c r="DN51" s="219">
        <f t="shared" si="110"/>
        <v>0.82569766592183869</v>
      </c>
      <c r="DO51" s="219">
        <f t="shared" si="110"/>
        <v>0.82372308435563923</v>
      </c>
      <c r="DP51" s="219">
        <f t="shared" si="110"/>
        <v>0.82185051569384027</v>
      </c>
      <c r="DQ51" s="219">
        <f t="shared" si="110"/>
        <v>0.82007439505878021</v>
      </c>
      <c r="DR51" s="219">
        <f t="shared" si="110"/>
        <v>0.81838929094040036</v>
      </c>
      <c r="DS51" s="219">
        <f t="shared" si="110"/>
        <v>0.81679007771935896</v>
      </c>
    </row>
    <row r="52" spans="1:123" s="76" customFormat="1" x14ac:dyDescent="0.25">
      <c r="A52" s="101" t="s">
        <v>72</v>
      </c>
      <c r="B52" s="102" t="s">
        <v>110</v>
      </c>
      <c r="C52" s="110">
        <f t="shared" ref="C52:BN52" si="111">C53+C55+C57</f>
        <v>0.18336437371793349</v>
      </c>
      <c r="D52" s="110">
        <f t="shared" si="111"/>
        <v>0.22003724846152017</v>
      </c>
      <c r="E52" s="110">
        <f t="shared" si="111"/>
        <v>0.2640446981538242</v>
      </c>
      <c r="F52" s="110">
        <f t="shared" si="111"/>
        <v>0.31685363778458903</v>
      </c>
      <c r="G52" s="110">
        <f t="shared" si="111"/>
        <v>0.38022436534150678</v>
      </c>
      <c r="H52" s="110">
        <f t="shared" si="111"/>
        <v>0.45626923840980815</v>
      </c>
      <c r="I52" s="111">
        <f t="shared" si="111"/>
        <v>0.5475230860917697</v>
      </c>
      <c r="J52" s="76">
        <f t="shared" si="111"/>
        <v>0.6176465942144983</v>
      </c>
      <c r="K52" s="76">
        <f t="shared" si="111"/>
        <v>0.70179480396177252</v>
      </c>
      <c r="L52" s="76">
        <f t="shared" si="111"/>
        <v>0.80277265565850175</v>
      </c>
      <c r="M52" s="76">
        <f t="shared" si="111"/>
        <v>0.92394607769457682</v>
      </c>
      <c r="N52" s="76">
        <f t="shared" si="111"/>
        <v>1.0693541841378669</v>
      </c>
      <c r="O52" s="76">
        <f t="shared" si="111"/>
        <v>1.2438439118698146</v>
      </c>
      <c r="P52" s="103">
        <f t="shared" si="111"/>
        <v>1.4693184024721664</v>
      </c>
      <c r="Q52" s="76">
        <f t="shared" si="111"/>
        <v>1.7487081713376242</v>
      </c>
      <c r="R52" s="76">
        <f t="shared" si="111"/>
        <v>2.0839758939761737</v>
      </c>
      <c r="S52" s="76">
        <f t="shared" si="111"/>
        <v>2.4862971611424332</v>
      </c>
      <c r="T52" s="76">
        <f t="shared" si="111"/>
        <v>2.9690826817419449</v>
      </c>
      <c r="U52" s="76">
        <f t="shared" si="111"/>
        <v>3.5484253064613589</v>
      </c>
      <c r="V52" s="76">
        <f t="shared" si="111"/>
        <v>4.2436364561246549</v>
      </c>
      <c r="W52" s="103">
        <f t="shared" si="111"/>
        <v>5.0618030183965974</v>
      </c>
      <c r="X52" s="76">
        <f t="shared" si="111"/>
        <v>5.4167108596450104</v>
      </c>
      <c r="Y52" s="76">
        <f t="shared" si="111"/>
        <v>5.2340074132481735</v>
      </c>
      <c r="Z52" s="76">
        <f t="shared" si="111"/>
        <v>5.0016117023435944</v>
      </c>
      <c r="AA52" s="76">
        <f t="shared" si="111"/>
        <v>4.7095802079484672</v>
      </c>
      <c r="AB52" s="76">
        <f t="shared" si="111"/>
        <v>4.3459785882849502</v>
      </c>
      <c r="AC52" s="76">
        <f t="shared" si="111"/>
        <v>3.8964826245031969</v>
      </c>
      <c r="AD52" s="103">
        <f t="shared" si="111"/>
        <v>3.3438989728884367</v>
      </c>
      <c r="AE52" s="103">
        <f t="shared" si="111"/>
        <v>3.2438263616805507</v>
      </c>
      <c r="AF52" s="103">
        <f t="shared" si="111"/>
        <v>3.3660685737483127</v>
      </c>
      <c r="AG52" s="103">
        <f t="shared" si="111"/>
        <v>3.4420292363394407</v>
      </c>
      <c r="AH52" s="103">
        <f t="shared" si="111"/>
        <v>3.4613512121231902</v>
      </c>
      <c r="AI52" s="76">
        <f t="shared" si="111"/>
        <v>3.4116082037482429</v>
      </c>
      <c r="AJ52" s="160">
        <f t="shared" si="111"/>
        <v>3.2778916176169046</v>
      </c>
      <c r="AK52" s="103">
        <f t="shared" si="111"/>
        <v>3.0423150805217394</v>
      </c>
      <c r="AL52" s="103">
        <f t="shared" si="111"/>
        <v>2.7088316704773794</v>
      </c>
      <c r="AM52" s="103">
        <f t="shared" si="111"/>
        <v>2.6134846485861525</v>
      </c>
      <c r="AN52" s="103">
        <f t="shared" si="111"/>
        <v>2.5347616603556222</v>
      </c>
      <c r="AO52" s="103">
        <f t="shared" si="111"/>
        <v>2.4709228593495869</v>
      </c>
      <c r="AP52" s="76">
        <f t="shared" si="111"/>
        <v>2.4197878770703944</v>
      </c>
      <c r="AQ52" s="160">
        <f t="shared" si="111"/>
        <v>2.3786483201927187</v>
      </c>
      <c r="AR52" s="103">
        <f t="shared" si="111"/>
        <v>2.3441628846446836</v>
      </c>
      <c r="AS52" s="103">
        <f t="shared" si="111"/>
        <v>2.3374754203158052</v>
      </c>
      <c r="AT52" s="103">
        <f t="shared" si="111"/>
        <v>2.3009330128100278</v>
      </c>
      <c r="AU52" s="103">
        <f t="shared" si="111"/>
        <v>2.2428590186174158</v>
      </c>
      <c r="AV52" s="103">
        <f t="shared" si="111"/>
        <v>2.1681158310838176</v>
      </c>
      <c r="AW52" s="76">
        <f t="shared" si="111"/>
        <v>2.0822437850230768</v>
      </c>
      <c r="AX52" s="160">
        <f t="shared" si="111"/>
        <v>1.9915894023331104</v>
      </c>
      <c r="AY52" s="178">
        <f t="shared" si="111"/>
        <v>1.9034593195533369</v>
      </c>
      <c r="AZ52" s="103">
        <f t="shared" si="111"/>
        <v>1.8117994549130023</v>
      </c>
      <c r="BA52" s="103">
        <f t="shared" si="111"/>
        <v>1.7488590928187906</v>
      </c>
      <c r="BB52" s="103">
        <f t="shared" si="111"/>
        <v>1.6922864836669951</v>
      </c>
      <c r="BC52" s="103">
        <f t="shared" si="111"/>
        <v>1.6395631045359911</v>
      </c>
      <c r="BD52" s="76">
        <f t="shared" si="111"/>
        <v>1.5886845758358785</v>
      </c>
      <c r="BE52" s="160">
        <f t="shared" si="111"/>
        <v>1.5382486380845539</v>
      </c>
      <c r="BF52" s="103">
        <f t="shared" si="111"/>
        <v>1.4875601641875424</v>
      </c>
      <c r="BG52" s="103">
        <f t="shared" si="111"/>
        <v>1.4512622152886945</v>
      </c>
      <c r="BH52" s="103">
        <f t="shared" si="111"/>
        <v>1.4106152599008173</v>
      </c>
      <c r="BI52" s="103">
        <f t="shared" si="111"/>
        <v>1.3685384069128106</v>
      </c>
      <c r="BJ52" s="103">
        <f t="shared" si="111"/>
        <v>1.3268295485137696</v>
      </c>
      <c r="BK52" s="76">
        <f t="shared" si="111"/>
        <v>1.286791204518889</v>
      </c>
      <c r="BL52" s="160">
        <f t="shared" si="111"/>
        <v>1.2492246863544469</v>
      </c>
      <c r="BM52" s="103">
        <f t="shared" si="111"/>
        <v>1.2144224823087519</v>
      </c>
      <c r="BN52" s="103">
        <f t="shared" si="111"/>
        <v>1.1821584634235438</v>
      </c>
      <c r="BO52" s="103">
        <f t="shared" ref="BO52:DS52" si="112">BO53+BO55+BO57</f>
        <v>1.1534538623419539</v>
      </c>
      <c r="BP52" s="103">
        <f t="shared" si="112"/>
        <v>1.1262420664274855</v>
      </c>
      <c r="BQ52" s="103">
        <f t="shared" si="112"/>
        <v>1.1001086013522308</v>
      </c>
      <c r="BR52" s="103">
        <f t="shared" si="112"/>
        <v>1.074909830292524</v>
      </c>
      <c r="BS52" s="103">
        <f t="shared" si="112"/>
        <v>1.0506997195835994</v>
      </c>
      <c r="BT52" s="103">
        <f t="shared" si="112"/>
        <v>1.027649693919708</v>
      </c>
      <c r="BU52" s="103">
        <f t="shared" si="112"/>
        <v>1.0059601880481375</v>
      </c>
      <c r="BV52" s="103">
        <f t="shared" si="112"/>
        <v>0.98483482596808458</v>
      </c>
      <c r="BW52" s="103">
        <f t="shared" si="112"/>
        <v>0.96466925167818474</v>
      </c>
      <c r="BX52" s="103">
        <f t="shared" si="112"/>
        <v>0.94563292758409079</v>
      </c>
      <c r="BY52" s="103">
        <f t="shared" si="112"/>
        <v>0.92775921350162638</v>
      </c>
      <c r="BZ52" s="103">
        <f t="shared" si="112"/>
        <v>0.91099497954793318</v>
      </c>
      <c r="CA52" s="103">
        <f t="shared" si="112"/>
        <v>0.89524489046638189</v>
      </c>
      <c r="CB52" s="103">
        <f t="shared" si="112"/>
        <v>0.88040989759714561</v>
      </c>
      <c r="CC52" s="103">
        <f t="shared" si="112"/>
        <v>0.86635552643589586</v>
      </c>
      <c r="CD52" s="103">
        <f t="shared" si="112"/>
        <v>0.85290782152892952</v>
      </c>
      <c r="CE52" s="103">
        <f t="shared" si="112"/>
        <v>0.84004362587102388</v>
      </c>
      <c r="CF52" s="103">
        <f t="shared" si="112"/>
        <v>0.82777012716922516</v>
      </c>
      <c r="CG52" s="103">
        <f t="shared" si="112"/>
        <v>0.8160997050470632</v>
      </c>
      <c r="CH52" s="103">
        <f t="shared" si="112"/>
        <v>0.80503322330295146</v>
      </c>
      <c r="CI52" s="103">
        <f t="shared" si="112"/>
        <v>0.79455185126486383</v>
      </c>
      <c r="CJ52" s="103">
        <f t="shared" si="112"/>
        <v>0.78461755966339519</v>
      </c>
      <c r="CK52" s="103">
        <f t="shared" si="112"/>
        <v>0.7752303205550074</v>
      </c>
      <c r="CL52" s="103">
        <f t="shared" si="112"/>
        <v>0.76636206630950299</v>
      </c>
      <c r="CM52" s="103">
        <f t="shared" si="112"/>
        <v>0.75797394202593849</v>
      </c>
      <c r="CN52" s="103">
        <f t="shared" si="112"/>
        <v>0.75002611155581356</v>
      </c>
      <c r="CO52" s="103">
        <f t="shared" si="112"/>
        <v>0.74248285162910954</v>
      </c>
      <c r="CP52" s="103">
        <f t="shared" si="112"/>
        <v>0.73531392909356574</v>
      </c>
      <c r="CQ52" s="103">
        <f t="shared" si="112"/>
        <v>0.72849330008240354</v>
      </c>
      <c r="CR52" s="103">
        <f t="shared" si="112"/>
        <v>0.72200525333672205</v>
      </c>
      <c r="CS52" s="103">
        <f t="shared" si="112"/>
        <v>0.71584361749201408</v>
      </c>
      <c r="CT52" s="103">
        <f t="shared" si="112"/>
        <v>0.71000088120004734</v>
      </c>
      <c r="CU52" s="103">
        <f t="shared" si="112"/>
        <v>0.70446610964354017</v>
      </c>
      <c r="CV52" s="103">
        <f t="shared" si="112"/>
        <v>0.69922497505836412</v>
      </c>
      <c r="CW52" s="103">
        <f t="shared" si="112"/>
        <v>0.69426103141515938</v>
      </c>
      <c r="CX52" s="103">
        <f t="shared" si="112"/>
        <v>0.68955743166758021</v>
      </c>
      <c r="CY52" s="103">
        <f t="shared" si="112"/>
        <v>0.6850987109470954</v>
      </c>
      <c r="CZ52" s="103">
        <f t="shared" si="112"/>
        <v>0.68086917657002666</v>
      </c>
      <c r="DA52" s="103">
        <f t="shared" si="112"/>
        <v>0.67685467342476491</v>
      </c>
      <c r="DB52" s="103">
        <f t="shared" si="112"/>
        <v>0.673043049218367</v>
      </c>
      <c r="DC52" s="103">
        <f t="shared" si="112"/>
        <v>0.66942394982986375</v>
      </c>
      <c r="DD52" s="103">
        <f t="shared" si="112"/>
        <v>0.66598836479179968</v>
      </c>
      <c r="DE52" s="103">
        <f t="shared" si="112"/>
        <v>0.66272821418524064</v>
      </c>
      <c r="DF52" s="103">
        <f t="shared" si="112"/>
        <v>0.65963614118550429</v>
      </c>
      <c r="DG52" s="103">
        <f t="shared" si="112"/>
        <v>0.65670473089190484</v>
      </c>
      <c r="DH52" s="103">
        <f t="shared" si="112"/>
        <v>0.65392600302884607</v>
      </c>
      <c r="DI52" s="103">
        <f t="shared" si="112"/>
        <v>0.65129166603272515</v>
      </c>
      <c r="DJ52" s="103">
        <f t="shared" si="112"/>
        <v>0.64879349220894589</v>
      </c>
      <c r="DK52" s="103">
        <f t="shared" si="112"/>
        <v>0.64642365014347503</v>
      </c>
      <c r="DL52" s="103">
        <f t="shared" si="112"/>
        <v>0.64417491312804864</v>
      </c>
      <c r="DM52" s="103">
        <f t="shared" si="112"/>
        <v>0.64204073095126502</v>
      </c>
      <c r="DN52" s="103">
        <f t="shared" si="112"/>
        <v>0.64001513487355655</v>
      </c>
      <c r="DO52" s="103">
        <f t="shared" si="112"/>
        <v>0.63809269978810534</v>
      </c>
      <c r="DP52" s="103">
        <f t="shared" si="112"/>
        <v>0.63626840906270132</v>
      </c>
      <c r="DQ52" s="103">
        <f t="shared" si="112"/>
        <v>0.63453751728250207</v>
      </c>
      <c r="DR52" s="103">
        <f t="shared" si="112"/>
        <v>0.6328954530965244</v>
      </c>
      <c r="DS52" s="103">
        <f t="shared" si="112"/>
        <v>0.63133776930138907</v>
      </c>
    </row>
    <row r="53" spans="1:123" x14ac:dyDescent="0.25">
      <c r="A53" t="s">
        <v>100</v>
      </c>
      <c r="B53" s="60"/>
      <c r="C53" s="112">
        <f t="shared" ref="C53:G58" si="113">D53/(1+$V$5)</f>
        <v>9.9371006185931102E-2</v>
      </c>
      <c r="D53" s="112">
        <f t="shared" si="113"/>
        <v>0.11924520742311732</v>
      </c>
      <c r="E53" s="112">
        <f t="shared" si="113"/>
        <v>0.14309424890774078</v>
      </c>
      <c r="F53" s="112">
        <f t="shared" si="113"/>
        <v>0.17171309868928894</v>
      </c>
      <c r="G53" s="112">
        <f t="shared" si="113"/>
        <v>0.20605571842714671</v>
      </c>
      <c r="H53" s="112">
        <f>I53/(1+$V$5)</f>
        <v>0.24726686211257604</v>
      </c>
      <c r="I53" s="104">
        <f>V9*AL5</f>
        <v>0.29672023453509122</v>
      </c>
      <c r="J53" s="83">
        <f t="shared" ref="J53:BU53" si="114">I53-C54+J54</f>
        <v>0.33472240157633987</v>
      </c>
      <c r="K53" s="83">
        <f t="shared" si="114"/>
        <v>0.38032500202583824</v>
      </c>
      <c r="L53" s="83">
        <f t="shared" si="114"/>
        <v>0.43504812256523634</v>
      </c>
      <c r="M53" s="83">
        <f t="shared" si="114"/>
        <v>0.50071586721251404</v>
      </c>
      <c r="N53" s="83">
        <f t="shared" si="114"/>
        <v>0.57951716078924731</v>
      </c>
      <c r="O53" s="83">
        <f t="shared" si="114"/>
        <v>0.67407871308132716</v>
      </c>
      <c r="P53" s="83">
        <f t="shared" si="114"/>
        <v>0.7885670598072112</v>
      </c>
      <c r="Q53" s="83">
        <f t="shared" si="114"/>
        <v>0.93073312137971986</v>
      </c>
      <c r="R53" s="83">
        <f t="shared" si="114"/>
        <v>1.1013323952667302</v>
      </c>
      <c r="S53" s="83">
        <f t="shared" si="114"/>
        <v>1.3060515239311425</v>
      </c>
      <c r="T53" s="83">
        <f t="shared" si="114"/>
        <v>1.5517144783284373</v>
      </c>
      <c r="U53" s="83">
        <f t="shared" si="114"/>
        <v>1.8465100236051912</v>
      </c>
      <c r="V53" s="83">
        <f t="shared" si="114"/>
        <v>2.2002646779372959</v>
      </c>
      <c r="W53" s="83">
        <f t="shared" si="114"/>
        <v>2.6237557791604327</v>
      </c>
      <c r="X53" s="83">
        <f t="shared" si="114"/>
        <v>2.9733358995887773</v>
      </c>
      <c r="Y53" s="83">
        <f t="shared" si="114"/>
        <v>2.9374318593426954</v>
      </c>
      <c r="Z53" s="83">
        <f t="shared" si="114"/>
        <v>2.8847682394575842</v>
      </c>
      <c r="AA53" s="83">
        <f t="shared" si="114"/>
        <v>2.8119883835497328</v>
      </c>
      <c r="AB53" s="83">
        <f t="shared" si="114"/>
        <v>2.7150623189281808</v>
      </c>
      <c r="AC53" s="83">
        <f t="shared" si="114"/>
        <v>2.5891512588862651</v>
      </c>
      <c r="AD53" s="83">
        <f t="shared" si="114"/>
        <v>2.4284446463699685</v>
      </c>
      <c r="AE53" s="83">
        <f t="shared" si="114"/>
        <v>2.38141199575933</v>
      </c>
      <c r="AF53" s="83">
        <f t="shared" si="114"/>
        <v>2.4926030961274388</v>
      </c>
      <c r="AG53" s="83">
        <f t="shared" si="114"/>
        <v>2.5699613662296854</v>
      </c>
      <c r="AH53" s="83">
        <f t="shared" si="114"/>
        <v>2.605859388366476</v>
      </c>
      <c r="AI53" s="83">
        <f t="shared" si="114"/>
        <v>2.5911464611138673</v>
      </c>
      <c r="AJ53" s="83">
        <f t="shared" si="114"/>
        <v>2.5148446272295226</v>
      </c>
      <c r="AK53" s="83">
        <f t="shared" si="114"/>
        <v>2.3637841837361817</v>
      </c>
      <c r="AL53" s="83">
        <f t="shared" si="114"/>
        <v>2.083692709823413</v>
      </c>
      <c r="AM53" s="83">
        <f t="shared" si="114"/>
        <v>1.9913820797143731</v>
      </c>
      <c r="AN53" s="83">
        <f t="shared" si="114"/>
        <v>1.9107712702931752</v>
      </c>
      <c r="AO53" s="83">
        <f t="shared" si="114"/>
        <v>1.8406690637917273</v>
      </c>
      <c r="AP53" s="83">
        <f t="shared" si="114"/>
        <v>1.7795805529255873</v>
      </c>
      <c r="AQ53" s="83">
        <f t="shared" si="114"/>
        <v>1.7256468779600915</v>
      </c>
      <c r="AR53" s="83">
        <f t="shared" si="114"/>
        <v>1.6765729934697868</v>
      </c>
      <c r="AS53" s="83">
        <f t="shared" si="114"/>
        <v>1.6711763645850179</v>
      </c>
      <c r="AT53" s="83">
        <f t="shared" si="114"/>
        <v>1.6438359586995699</v>
      </c>
      <c r="AU53" s="83">
        <f t="shared" si="114"/>
        <v>1.6015250390337585</v>
      </c>
      <c r="AV53" s="83">
        <f t="shared" si="114"/>
        <v>1.5476677054722843</v>
      </c>
      <c r="AW53" s="83">
        <f t="shared" si="114"/>
        <v>1.4861617625895167</v>
      </c>
      <c r="AX53" s="83">
        <f t="shared" si="114"/>
        <v>1.4214682460847088</v>
      </c>
      <c r="AY53" s="83">
        <f t="shared" si="114"/>
        <v>1.3587188887080002</v>
      </c>
      <c r="AZ53" s="83">
        <f t="shared" si="114"/>
        <v>1.2932507638312265</v>
      </c>
      <c r="BA53" s="83">
        <f t="shared" si="114"/>
        <v>1.2477308911025875</v>
      </c>
      <c r="BB53" s="83">
        <f t="shared" si="114"/>
        <v>1.2063484817849883</v>
      </c>
      <c r="BC53" s="83">
        <f t="shared" si="114"/>
        <v>1.1674015755750762</v>
      </c>
      <c r="BD53" s="83">
        <f t="shared" si="114"/>
        <v>1.1295656754260097</v>
      </c>
      <c r="BE53" s="83">
        <f t="shared" si="114"/>
        <v>1.0919585260759381</v>
      </c>
      <c r="BF53" s="83">
        <f t="shared" si="114"/>
        <v>1.054217454049905</v>
      </c>
      <c r="BG53" s="83">
        <f t="shared" si="114"/>
        <v>1.0271861561018238</v>
      </c>
      <c r="BH53" s="83">
        <f t="shared" si="114"/>
        <v>0.99756996095953376</v>
      </c>
      <c r="BI53" s="83">
        <f t="shared" si="114"/>
        <v>0.96706356243101177</v>
      </c>
      <c r="BJ53" s="83">
        <f t="shared" si="114"/>
        <v>0.93689579182757654</v>
      </c>
      <c r="BK53" s="83">
        <f t="shared" si="114"/>
        <v>0.90795189038793533</v>
      </c>
      <c r="BL53" s="83">
        <f t="shared" si="114"/>
        <v>0.88077073040800691</v>
      </c>
      <c r="BM53" s="83">
        <f t="shared" si="114"/>
        <v>0.85554103108446</v>
      </c>
      <c r="BN53" s="83">
        <f t="shared" si="114"/>
        <v>0.83209633584666076</v>
      </c>
      <c r="BO53" s="83">
        <f t="shared" si="114"/>
        <v>0.81107287516797077</v>
      </c>
      <c r="BP53" s="83">
        <f t="shared" si="114"/>
        <v>0.79107668091075045</v>
      </c>
      <c r="BQ53" s="83">
        <f t="shared" si="114"/>
        <v>0.77184698788125528</v>
      </c>
      <c r="BR53" s="83">
        <f t="shared" si="114"/>
        <v>0.75330627486598911</v>
      </c>
      <c r="BS53" s="83">
        <f t="shared" si="114"/>
        <v>0.7355081266764526</v>
      </c>
      <c r="BT53" s="83">
        <f t="shared" si="114"/>
        <v>0.71858015309786394</v>
      </c>
      <c r="BU53" s="83">
        <f t="shared" si="114"/>
        <v>0.70266096690294311</v>
      </c>
      <c r="BV53" s="83">
        <f t="shared" ref="BV53:DS53" si="115">BU53-BO54+BV54</f>
        <v>0.68720962689477649</v>
      </c>
      <c r="BW53" s="83">
        <f t="shared" si="115"/>
        <v>0.67246743900830097</v>
      </c>
      <c r="BX53" s="83">
        <f t="shared" si="115"/>
        <v>0.65854570004080859</v>
      </c>
      <c r="BY53" s="83">
        <f t="shared" si="115"/>
        <v>0.64546427358568015</v>
      </c>
      <c r="BZ53" s="83">
        <f t="shared" si="115"/>
        <v>0.6331855431560629</v>
      </c>
      <c r="CA53" s="83">
        <f t="shared" si="115"/>
        <v>0.62164446684261176</v>
      </c>
      <c r="CB53" s="83">
        <f t="shared" si="115"/>
        <v>0.61077438143445417</v>
      </c>
      <c r="CC53" s="83">
        <f t="shared" si="115"/>
        <v>0.60046427877429731</v>
      </c>
      <c r="CD53" s="83">
        <f t="shared" si="115"/>
        <v>0.59059961476972622</v>
      </c>
      <c r="CE53" s="83">
        <f t="shared" si="115"/>
        <v>0.58116731691597079</v>
      </c>
      <c r="CF53" s="83">
        <f t="shared" si="115"/>
        <v>0.57217323102771767</v>
      </c>
      <c r="CG53" s="83">
        <f t="shared" si="115"/>
        <v>0.56362519602924865</v>
      </c>
      <c r="CH53" s="83">
        <f t="shared" si="115"/>
        <v>0.55552202526079175</v>
      </c>
      <c r="CI53" s="83">
        <f t="shared" si="115"/>
        <v>0.54784844691455514</v>
      </c>
      <c r="CJ53" s="83">
        <f t="shared" si="115"/>
        <v>0.54057609847641341</v>
      </c>
      <c r="CK53" s="83">
        <f t="shared" si="115"/>
        <v>0.53370150427173524</v>
      </c>
      <c r="CL53" s="83">
        <f t="shared" si="115"/>
        <v>0.52720417150880639</v>
      </c>
      <c r="CM53" s="83">
        <f t="shared" si="115"/>
        <v>0.52105661621397215</v>
      </c>
      <c r="CN53" s="83">
        <f t="shared" si="115"/>
        <v>0.51523083861595442</v>
      </c>
      <c r="CO53" s="83">
        <f t="shared" si="115"/>
        <v>0.50970160535092157</v>
      </c>
      <c r="CP53" s="83">
        <f t="shared" si="115"/>
        <v>0.50444724625347948</v>
      </c>
      <c r="CQ53" s="83">
        <f t="shared" si="115"/>
        <v>0.49944870565187455</v>
      </c>
      <c r="CR53" s="83">
        <f t="shared" si="115"/>
        <v>0.49469501449463638</v>
      </c>
      <c r="CS53" s="83">
        <f t="shared" si="115"/>
        <v>0.49018133693710952</v>
      </c>
      <c r="CT53" s="83">
        <f t="shared" si="115"/>
        <v>0.48590166704854454</v>
      </c>
      <c r="CU53" s="83">
        <f t="shared" si="115"/>
        <v>0.48184754488740028</v>
      </c>
      <c r="CV53" s="83">
        <f t="shared" si="115"/>
        <v>0.47800818324388988</v>
      </c>
      <c r="CW53" s="83">
        <f t="shared" si="115"/>
        <v>0.47437140496264762</v>
      </c>
      <c r="CX53" s="83">
        <f t="shared" si="115"/>
        <v>0.47092483989280787</v>
      </c>
      <c r="CY53" s="83">
        <f t="shared" si="115"/>
        <v>0.4676572366918339</v>
      </c>
      <c r="CZ53" s="83">
        <f t="shared" si="115"/>
        <v>0.46455737972544625</v>
      </c>
      <c r="DA53" s="83">
        <f t="shared" si="115"/>
        <v>0.46161513297711781</v>
      </c>
      <c r="DB53" s="83">
        <f t="shared" si="115"/>
        <v>0.45882172393398202</v>
      </c>
      <c r="DC53" s="83">
        <f t="shared" si="115"/>
        <v>0.45616959334031681</v>
      </c>
      <c r="DD53" s="83">
        <f t="shared" si="115"/>
        <v>0.45365209291278052</v>
      </c>
      <c r="DE53" s="83">
        <f t="shared" si="115"/>
        <v>0.45126322292113402</v>
      </c>
      <c r="DF53" s="83">
        <f t="shared" si="115"/>
        <v>0.44899751253124504</v>
      </c>
      <c r="DG53" s="83">
        <f t="shared" si="115"/>
        <v>0.44684943554936585</v>
      </c>
      <c r="DH53" s="83">
        <f t="shared" si="115"/>
        <v>0.44481309199778823</v>
      </c>
      <c r="DI53" s="83">
        <f t="shared" si="115"/>
        <v>0.44288239874168056</v>
      </c>
      <c r="DJ53" s="83">
        <f t="shared" si="115"/>
        <v>0.44105135229855641</v>
      </c>
      <c r="DK53" s="83">
        <f t="shared" si="115"/>
        <v>0.43931425569681909</v>
      </c>
      <c r="DL53" s="83">
        <f t="shared" si="115"/>
        <v>0.43766585755157861</v>
      </c>
      <c r="DM53" s="83">
        <f t="shared" si="115"/>
        <v>0.43610139793845293</v>
      </c>
      <c r="DN53" s="83">
        <f t="shared" si="115"/>
        <v>0.43461652916570226</v>
      </c>
      <c r="DO53" s="83">
        <f t="shared" si="115"/>
        <v>0.43320727805596349</v>
      </c>
      <c r="DP53" s="83">
        <f t="shared" si="115"/>
        <v>0.4318699538878038</v>
      </c>
      <c r="DQ53" s="83">
        <f t="shared" si="115"/>
        <v>0.43060105765488038</v>
      </c>
      <c r="DR53" s="83">
        <f t="shared" si="115"/>
        <v>0.42939721933326486</v>
      </c>
      <c r="DS53" s="83">
        <f t="shared" si="115"/>
        <v>0.4282551665130564</v>
      </c>
    </row>
    <row r="54" spans="1:123" s="95" customFormat="1" x14ac:dyDescent="0.25">
      <c r="A54" s="87" t="s">
        <v>121</v>
      </c>
      <c r="B54" s="94"/>
      <c r="C54" s="113">
        <f t="shared" si="113"/>
        <v>1.6561834364321855E-2</v>
      </c>
      <c r="D54" s="114">
        <f t="shared" ref="D54:H54" si="116">D53-C53</f>
        <v>1.9874201237186223E-2</v>
      </c>
      <c r="E54" s="114">
        <f t="shared" si="116"/>
        <v>2.3849041484623454E-2</v>
      </c>
      <c r="F54" s="114">
        <f t="shared" si="116"/>
        <v>2.8618849781548161E-2</v>
      </c>
      <c r="G54" s="114">
        <f t="shared" si="116"/>
        <v>3.4342619737857766E-2</v>
      </c>
      <c r="H54" s="114">
        <f t="shared" si="116"/>
        <v>4.121114368542933E-2</v>
      </c>
      <c r="I54" s="114">
        <f>I53-H53</f>
        <v>4.9453372422515185E-2</v>
      </c>
      <c r="J54" s="87">
        <f>C31*($G$5+$I$5*(1-J12))</f>
        <v>5.4564001405570509E-2</v>
      </c>
      <c r="K54" s="87">
        <f t="shared" ref="K54:BV54" si="117">D31*($G$5+$I$5*(1-K12))</f>
        <v>6.5476801686684613E-2</v>
      </c>
      <c r="L54" s="87">
        <f t="shared" si="117"/>
        <v>7.857216202402155E-2</v>
      </c>
      <c r="M54" s="87">
        <f t="shared" si="117"/>
        <v>9.428659442882581E-2</v>
      </c>
      <c r="N54" s="87">
        <f t="shared" si="117"/>
        <v>0.11314391331459102</v>
      </c>
      <c r="O54" s="87">
        <f t="shared" si="117"/>
        <v>0.13577269597750916</v>
      </c>
      <c r="P54" s="87">
        <f t="shared" si="117"/>
        <v>0.1639417191483992</v>
      </c>
      <c r="Q54" s="87">
        <f t="shared" si="117"/>
        <v>0.19673006297807913</v>
      </c>
      <c r="R54" s="87">
        <f t="shared" si="117"/>
        <v>0.23607607557369495</v>
      </c>
      <c r="S54" s="87">
        <f t="shared" si="117"/>
        <v>0.28329129068843389</v>
      </c>
      <c r="T54" s="87">
        <f t="shared" si="117"/>
        <v>0.33994954882612061</v>
      </c>
      <c r="U54" s="87">
        <f t="shared" si="117"/>
        <v>0.40793945859134489</v>
      </c>
      <c r="V54" s="87">
        <f t="shared" si="117"/>
        <v>0.48952735030961381</v>
      </c>
      <c r="W54" s="87">
        <f t="shared" si="117"/>
        <v>0.58743282037153621</v>
      </c>
      <c r="X54" s="87">
        <f t="shared" si="117"/>
        <v>0.54631018340642379</v>
      </c>
      <c r="Y54" s="87">
        <f t="shared" si="117"/>
        <v>0.20017203532761293</v>
      </c>
      <c r="Z54" s="87">
        <f t="shared" si="117"/>
        <v>0.23062767080332294</v>
      </c>
      <c r="AA54" s="87">
        <f t="shared" si="117"/>
        <v>0.26716969291826953</v>
      </c>
      <c r="AB54" s="87">
        <f t="shared" si="117"/>
        <v>0.31101339396979272</v>
      </c>
      <c r="AC54" s="87">
        <f t="shared" si="117"/>
        <v>0.36361629026769793</v>
      </c>
      <c r="AD54" s="87">
        <f t="shared" si="117"/>
        <v>0.42672620785523957</v>
      </c>
      <c r="AE54" s="87">
        <f t="shared" si="117"/>
        <v>0.49927753279578563</v>
      </c>
      <c r="AF54" s="87">
        <f t="shared" si="117"/>
        <v>0.31136313569572177</v>
      </c>
      <c r="AG54" s="87">
        <f t="shared" si="117"/>
        <v>0.30798594090556941</v>
      </c>
      <c r="AH54" s="87">
        <f t="shared" si="117"/>
        <v>0.30306771505506019</v>
      </c>
      <c r="AI54" s="87">
        <f t="shared" si="117"/>
        <v>0.2963004667171838</v>
      </c>
      <c r="AJ54" s="87">
        <f t="shared" si="117"/>
        <v>0.28731445638335318</v>
      </c>
      <c r="AK54" s="87">
        <f t="shared" si="117"/>
        <v>0.27566576436189866</v>
      </c>
      <c r="AL54" s="87">
        <f t="shared" si="117"/>
        <v>0.21918605888301684</v>
      </c>
      <c r="AM54" s="87">
        <f t="shared" si="117"/>
        <v>0.21905250558668188</v>
      </c>
      <c r="AN54" s="87">
        <f t="shared" si="117"/>
        <v>0.22737513148437152</v>
      </c>
      <c r="AO54" s="87">
        <f t="shared" si="117"/>
        <v>0.2329655085536125</v>
      </c>
      <c r="AP54" s="87">
        <f t="shared" si="117"/>
        <v>0.23521195585104368</v>
      </c>
      <c r="AQ54" s="87">
        <f t="shared" si="117"/>
        <v>0.2333807814178574</v>
      </c>
      <c r="AR54" s="87">
        <f t="shared" si="117"/>
        <v>0.22659187987159402</v>
      </c>
      <c r="AS54" s="87">
        <f t="shared" si="117"/>
        <v>0.21378942999824796</v>
      </c>
      <c r="AT54" s="87">
        <f t="shared" si="117"/>
        <v>0.19171209970123387</v>
      </c>
      <c r="AU54" s="87">
        <f t="shared" si="117"/>
        <v>0.18506421181856006</v>
      </c>
      <c r="AV54" s="87">
        <f t="shared" si="117"/>
        <v>0.17910817499213821</v>
      </c>
      <c r="AW54" s="87">
        <f t="shared" si="117"/>
        <v>0.17370601296827615</v>
      </c>
      <c r="AX54" s="87">
        <f t="shared" si="117"/>
        <v>0.16868726491304956</v>
      </c>
      <c r="AY54" s="87">
        <f t="shared" si="117"/>
        <v>0.16384252249488537</v>
      </c>
      <c r="AZ54" s="87">
        <f t="shared" si="117"/>
        <v>0.14832130512147432</v>
      </c>
      <c r="BA54" s="87">
        <f t="shared" si="117"/>
        <v>0.14619222697259471</v>
      </c>
      <c r="BB54" s="87">
        <f t="shared" si="117"/>
        <v>0.14368180250096105</v>
      </c>
      <c r="BC54" s="87">
        <f t="shared" si="117"/>
        <v>0.14016126878222601</v>
      </c>
      <c r="BD54" s="87">
        <f t="shared" si="117"/>
        <v>0.13587011281920958</v>
      </c>
      <c r="BE54" s="87">
        <f t="shared" si="117"/>
        <v>0.13108011556297791</v>
      </c>
      <c r="BF54" s="87">
        <f t="shared" si="117"/>
        <v>0.12610145046885229</v>
      </c>
      <c r="BG54" s="87">
        <f t="shared" si="117"/>
        <v>0.12129000717339322</v>
      </c>
      <c r="BH54" s="87">
        <f t="shared" si="117"/>
        <v>0.11657603183030465</v>
      </c>
      <c r="BI54" s="87">
        <f t="shared" si="117"/>
        <v>0.11317540397243905</v>
      </c>
      <c r="BJ54" s="87">
        <f t="shared" si="117"/>
        <v>0.10999349817879074</v>
      </c>
      <c r="BK54" s="87">
        <f t="shared" si="117"/>
        <v>0.10692621137956836</v>
      </c>
      <c r="BL54" s="87">
        <f t="shared" si="117"/>
        <v>0.10389895558304947</v>
      </c>
      <c r="BM54" s="87">
        <f t="shared" si="117"/>
        <v>0.10087175114530547</v>
      </c>
      <c r="BN54" s="87">
        <f t="shared" si="117"/>
        <v>9.7845311935594023E-2</v>
      </c>
      <c r="BO54" s="87">
        <f t="shared" si="117"/>
        <v>9.5552571151614613E-2</v>
      </c>
      <c r="BP54" s="87">
        <f t="shared" si="117"/>
        <v>9.3179209715218786E-2</v>
      </c>
      <c r="BQ54" s="87">
        <f t="shared" si="117"/>
        <v>9.0763805149295579E-2</v>
      </c>
      <c r="BR54" s="87">
        <f t="shared" si="117"/>
        <v>8.8385498364302234E-2</v>
      </c>
      <c r="BS54" s="87">
        <f t="shared" si="117"/>
        <v>8.6100807393513043E-2</v>
      </c>
      <c r="BT54" s="87">
        <f t="shared" si="117"/>
        <v>8.3943777566716782E-2</v>
      </c>
      <c r="BU54" s="87">
        <f t="shared" si="117"/>
        <v>8.1926125740673164E-2</v>
      </c>
      <c r="BV54" s="87">
        <f t="shared" si="117"/>
        <v>8.0101231143448082E-2</v>
      </c>
      <c r="BW54" s="87">
        <f t="shared" ref="BW54:DS54" si="118">BP31*($G$5+$I$5*(1-BW12))</f>
        <v>7.8437021828743195E-2</v>
      </c>
      <c r="BX54" s="87">
        <f t="shared" si="118"/>
        <v>7.6842066181803267E-2</v>
      </c>
      <c r="BY54" s="87">
        <f t="shared" si="118"/>
        <v>7.5304071909173792E-2</v>
      </c>
      <c r="BZ54" s="87">
        <f t="shared" si="118"/>
        <v>7.3822076963895769E-2</v>
      </c>
      <c r="CA54" s="87">
        <f t="shared" si="118"/>
        <v>7.2402701253265617E-2</v>
      </c>
      <c r="CB54" s="87">
        <f t="shared" si="118"/>
        <v>7.1056040332515502E-2</v>
      </c>
      <c r="CC54" s="87">
        <f t="shared" si="118"/>
        <v>6.979112848329129E-2</v>
      </c>
      <c r="CD54" s="87">
        <f t="shared" si="118"/>
        <v>6.8572357824172106E-2</v>
      </c>
      <c r="CE54" s="87">
        <f t="shared" si="118"/>
        <v>6.7409768328047751E-2</v>
      </c>
      <c r="CF54" s="87">
        <f t="shared" si="118"/>
        <v>6.6309986020920586E-2</v>
      </c>
      <c r="CG54" s="87">
        <f t="shared" si="118"/>
        <v>6.5274041965426743E-2</v>
      </c>
      <c r="CH54" s="87">
        <f t="shared" si="118"/>
        <v>6.4299530484808798E-2</v>
      </c>
      <c r="CI54" s="87">
        <f t="shared" si="118"/>
        <v>6.3382461986278935E-2</v>
      </c>
      <c r="CJ54" s="87">
        <f t="shared" si="118"/>
        <v>6.2518780045149575E-2</v>
      </c>
      <c r="CK54" s="87">
        <f t="shared" si="118"/>
        <v>6.1697763619493889E-2</v>
      </c>
      <c r="CL54" s="87">
        <f t="shared" si="118"/>
        <v>6.0912435565118835E-2</v>
      </c>
      <c r="CM54" s="87">
        <f t="shared" si="118"/>
        <v>6.016243072608634E-2</v>
      </c>
      <c r="CN54" s="87">
        <f t="shared" si="118"/>
        <v>5.9448264367409062E-2</v>
      </c>
      <c r="CO54" s="87">
        <f t="shared" si="118"/>
        <v>5.8770297219775919E-2</v>
      </c>
      <c r="CP54" s="87">
        <f t="shared" si="118"/>
        <v>5.8128102888836831E-2</v>
      </c>
      <c r="CQ54" s="87">
        <f t="shared" si="118"/>
        <v>5.7520239443544639E-2</v>
      </c>
      <c r="CR54" s="87">
        <f t="shared" si="118"/>
        <v>5.6944072462255746E-2</v>
      </c>
      <c r="CS54" s="87">
        <f t="shared" si="118"/>
        <v>5.639875800759199E-2</v>
      </c>
      <c r="CT54" s="87">
        <f t="shared" si="118"/>
        <v>5.5882760837521347E-2</v>
      </c>
      <c r="CU54" s="87">
        <f t="shared" si="118"/>
        <v>5.5394142206264797E-2</v>
      </c>
      <c r="CV54" s="87">
        <f t="shared" si="118"/>
        <v>5.4930935576265563E-2</v>
      </c>
      <c r="CW54" s="87">
        <f t="shared" si="118"/>
        <v>5.4491324607594614E-2</v>
      </c>
      <c r="CX54" s="87">
        <f t="shared" si="118"/>
        <v>5.4073674373704833E-2</v>
      </c>
      <c r="CY54" s="87">
        <f t="shared" si="118"/>
        <v>5.3676469261281806E-2</v>
      </c>
      <c r="CZ54" s="87">
        <f t="shared" si="118"/>
        <v>5.3298901041204327E-2</v>
      </c>
      <c r="DA54" s="87">
        <f t="shared" si="118"/>
        <v>5.2940514089192939E-2</v>
      </c>
      <c r="DB54" s="87">
        <f t="shared" si="118"/>
        <v>5.2600733163129007E-2</v>
      </c>
      <c r="DC54" s="87">
        <f t="shared" si="118"/>
        <v>5.2278804982600346E-2</v>
      </c>
      <c r="DD54" s="87">
        <f t="shared" si="118"/>
        <v>5.1973824180058324E-2</v>
      </c>
      <c r="DE54" s="87">
        <f t="shared" si="118"/>
        <v>5.1684804382058303E-2</v>
      </c>
      <c r="DF54" s="87">
        <f t="shared" si="118"/>
        <v>5.1410758871392834E-2</v>
      </c>
      <c r="DG54" s="87">
        <f t="shared" si="118"/>
        <v>5.1150824059325133E-2</v>
      </c>
      <c r="DH54" s="87">
        <f t="shared" si="118"/>
        <v>5.0904170537615333E-2</v>
      </c>
      <c r="DI54" s="87">
        <f t="shared" si="118"/>
        <v>5.0670039907021333E-2</v>
      </c>
      <c r="DJ54" s="87">
        <f t="shared" si="118"/>
        <v>5.0447758539476181E-2</v>
      </c>
      <c r="DK54" s="87">
        <f t="shared" si="118"/>
        <v>5.0236727578320976E-2</v>
      </c>
      <c r="DL54" s="87">
        <f t="shared" si="118"/>
        <v>5.0036406236817828E-2</v>
      </c>
      <c r="DM54" s="87">
        <f t="shared" si="118"/>
        <v>4.9846299258267175E-2</v>
      </c>
      <c r="DN54" s="87">
        <f t="shared" si="118"/>
        <v>4.9665955286574449E-2</v>
      </c>
      <c r="DO54" s="87">
        <f t="shared" si="118"/>
        <v>4.9494919427876531E-2</v>
      </c>
      <c r="DP54" s="87">
        <f t="shared" si="118"/>
        <v>4.9332715738861672E-2</v>
      </c>
      <c r="DQ54" s="87">
        <f t="shared" si="118"/>
        <v>4.9178862306552794E-2</v>
      </c>
      <c r="DR54" s="87">
        <f t="shared" si="118"/>
        <v>4.9032889256705479E-2</v>
      </c>
      <c r="DS54" s="87">
        <f t="shared" si="118"/>
        <v>4.889435341660938E-2</v>
      </c>
    </row>
    <row r="55" spans="1:123" x14ac:dyDescent="0.25">
      <c r="A55" t="s">
        <v>73</v>
      </c>
      <c r="B55" s="60"/>
      <c r="C55" s="112">
        <f t="shared" si="113"/>
        <v>7.6960645760422358E-2</v>
      </c>
      <c r="D55" s="112">
        <f t="shared" si="113"/>
        <v>9.2352774912506819E-2</v>
      </c>
      <c r="E55" s="112">
        <f t="shared" si="113"/>
        <v>0.11082332989500818</v>
      </c>
      <c r="F55" s="112">
        <f t="shared" si="113"/>
        <v>0.13298799587400981</v>
      </c>
      <c r="G55" s="112">
        <f t="shared" si="113"/>
        <v>0.15958559504881176</v>
      </c>
      <c r="H55" s="112">
        <f>I55/(1+$V$5)</f>
        <v>0.19150271405857411</v>
      </c>
      <c r="I55" s="104">
        <f>V9*AL6</f>
        <v>0.22980325687028894</v>
      </c>
      <c r="J55" s="83">
        <f t="shared" ref="J55:BU55" si="119">I55-C56+J56</f>
        <v>0.25923509446603232</v>
      </c>
      <c r="K55" s="83">
        <f t="shared" si="119"/>
        <v>0.29455329958092435</v>
      </c>
      <c r="L55" s="83">
        <f t="shared" si="119"/>
        <v>0.33693514571879479</v>
      </c>
      <c r="M55" s="83">
        <f t="shared" si="119"/>
        <v>0.38779336108423934</v>
      </c>
      <c r="N55" s="83">
        <f t="shared" si="119"/>
        <v>0.44882321952277282</v>
      </c>
      <c r="O55" s="83">
        <f t="shared" si="119"/>
        <v>0.52205904964901295</v>
      </c>
      <c r="P55" s="83">
        <f t="shared" si="119"/>
        <v>0.619603797947056</v>
      </c>
      <c r="Q55" s="83">
        <f t="shared" si="119"/>
        <v>0.74035953538961818</v>
      </c>
      <c r="R55" s="83">
        <f t="shared" si="119"/>
        <v>0.8852664203206928</v>
      </c>
      <c r="S55" s="83">
        <f t="shared" si="119"/>
        <v>1.0591546822379825</v>
      </c>
      <c r="T55" s="83">
        <f t="shared" si="119"/>
        <v>1.2678205965387301</v>
      </c>
      <c r="U55" s="83">
        <f t="shared" si="119"/>
        <v>1.5182196936996273</v>
      </c>
      <c r="V55" s="83">
        <f t="shared" si="119"/>
        <v>1.8186986102927039</v>
      </c>
      <c r="W55" s="83">
        <f t="shared" si="119"/>
        <v>2.169611558057841</v>
      </c>
      <c r="X55" s="83">
        <f t="shared" si="119"/>
        <v>2.1899515724142273</v>
      </c>
      <c r="Y55" s="83">
        <f t="shared" si="119"/>
        <v>2.0614638832026402</v>
      </c>
      <c r="Z55" s="83">
        <f t="shared" si="119"/>
        <v>1.9040028624142589</v>
      </c>
      <c r="AA55" s="83">
        <f t="shared" si="119"/>
        <v>1.7117735824216989</v>
      </c>
      <c r="AB55" s="83">
        <f t="shared" si="119"/>
        <v>1.4778220232293382</v>
      </c>
      <c r="AC55" s="83">
        <f t="shared" si="119"/>
        <v>1.1938032102000564</v>
      </c>
      <c r="AD55" s="83">
        <f t="shared" si="119"/>
        <v>0.84970296070138884</v>
      </c>
      <c r="AE55" s="83">
        <f t="shared" si="119"/>
        <v>0.8195219747131931</v>
      </c>
      <c r="AF55" s="83">
        <f t="shared" si="119"/>
        <v>0.8477803568501141</v>
      </c>
      <c r="AG55" s="83">
        <f t="shared" si="119"/>
        <v>0.86439509448026486</v>
      </c>
      <c r="AH55" s="83">
        <f t="shared" si="119"/>
        <v>0.86676343848435877</v>
      </c>
      <c r="AI55" s="83">
        <f t="shared" si="119"/>
        <v>0.85176212269569007</v>
      </c>
      <c r="AJ55" s="83">
        <f t="shared" si="119"/>
        <v>0.81564325328331244</v>
      </c>
      <c r="AK55" s="83">
        <f t="shared" si="119"/>
        <v>0.75390937139046887</v>
      </c>
      <c r="AL55" s="83">
        <f t="shared" si="119"/>
        <v>0.67140903650928019</v>
      </c>
      <c r="AM55" s="83">
        <f t="shared" si="119"/>
        <v>0.6458769069234217</v>
      </c>
      <c r="AN55" s="83">
        <f t="shared" si="119"/>
        <v>0.62488372959649197</v>
      </c>
      <c r="AO55" s="83">
        <f t="shared" si="119"/>
        <v>0.60808754391970421</v>
      </c>
      <c r="AP55" s="83">
        <f t="shared" si="119"/>
        <v>0.59505469215754414</v>
      </c>
      <c r="AQ55" s="83">
        <f t="shared" si="119"/>
        <v>0.58524159908558193</v>
      </c>
      <c r="AR55" s="83">
        <f t="shared" si="119"/>
        <v>0.57797294360806251</v>
      </c>
      <c r="AS55" s="83">
        <f t="shared" si="119"/>
        <v>0.57690750119648582</v>
      </c>
      <c r="AT55" s="83">
        <f t="shared" si="119"/>
        <v>0.56899108326394199</v>
      </c>
      <c r="AU55" s="83">
        <f t="shared" si="119"/>
        <v>0.55543269014111574</v>
      </c>
      <c r="AV55" s="83">
        <f t="shared" si="119"/>
        <v>0.53746908548459538</v>
      </c>
      <c r="AW55" s="83">
        <f t="shared" si="119"/>
        <v>0.51651273069649162</v>
      </c>
      <c r="AX55" s="83">
        <f t="shared" si="119"/>
        <v>0.49418509631869556</v>
      </c>
      <c r="AY55" s="83">
        <f t="shared" si="119"/>
        <v>0.47235663465408734</v>
      </c>
      <c r="AZ55" s="83">
        <f t="shared" si="119"/>
        <v>0.44983169743602403</v>
      </c>
      <c r="BA55" s="83">
        <f t="shared" si="119"/>
        <v>0.4348457949631801</v>
      </c>
      <c r="BB55" s="83">
        <f t="shared" si="119"/>
        <v>0.42178377374781328</v>
      </c>
      <c r="BC55" s="83">
        <f t="shared" si="119"/>
        <v>0.4099424600902502</v>
      </c>
      <c r="BD55" s="83">
        <f t="shared" si="119"/>
        <v>0.39873605443442534</v>
      </c>
      <c r="BE55" s="83">
        <f t="shared" si="119"/>
        <v>0.38771605538125042</v>
      </c>
      <c r="BF55" s="83">
        <f t="shared" si="119"/>
        <v>0.3765950260412228</v>
      </c>
      <c r="BG55" s="83">
        <f t="shared" si="119"/>
        <v>0.36863801706414023</v>
      </c>
      <c r="BH55" s="83">
        <f t="shared" si="119"/>
        <v>0.35916405355733372</v>
      </c>
      <c r="BI55" s="83">
        <f t="shared" si="119"/>
        <v>0.3492251202106178</v>
      </c>
      <c r="BJ55" s="83">
        <f t="shared" si="119"/>
        <v>0.33931162890698818</v>
      </c>
      <c r="BK55" s="83">
        <f t="shared" si="119"/>
        <v>0.32978331461502158</v>
      </c>
      <c r="BL55" s="83">
        <f t="shared" si="119"/>
        <v>0.3208665716023934</v>
      </c>
      <c r="BM55" s="83">
        <f t="shared" si="119"/>
        <v>0.3126511181169695</v>
      </c>
      <c r="BN55" s="83">
        <f t="shared" si="119"/>
        <v>0.30508584435572461</v>
      </c>
      <c r="BO55" s="83">
        <f t="shared" si="119"/>
        <v>0.29850050234803849</v>
      </c>
      <c r="BP55" s="83">
        <f t="shared" si="119"/>
        <v>0.29231518680707808</v>
      </c>
      <c r="BQ55" s="83">
        <f t="shared" si="119"/>
        <v>0.28639688086411053</v>
      </c>
      <c r="BR55" s="83">
        <f t="shared" si="119"/>
        <v>0.28068809991702626</v>
      </c>
      <c r="BS55" s="83">
        <f t="shared" si="119"/>
        <v>0.27518876360006872</v>
      </c>
      <c r="BT55" s="83">
        <f t="shared" si="119"/>
        <v>0.26993637800429532</v>
      </c>
      <c r="BU55" s="83">
        <f t="shared" si="119"/>
        <v>0.26498418874642143</v>
      </c>
      <c r="BV55" s="83">
        <f t="shared" ref="BV55:DS55" si="120">BU55-BO56+BV56</f>
        <v>0.26011349053374216</v>
      </c>
      <c r="BW55" s="83">
        <f t="shared" si="120"/>
        <v>0.25545802876778922</v>
      </c>
      <c r="BX55" s="83">
        <f t="shared" si="120"/>
        <v>0.25106808319996743</v>
      </c>
      <c r="BY55" s="83">
        <f t="shared" si="120"/>
        <v>0.2469553933569876</v>
      </c>
      <c r="BZ55" s="83">
        <f t="shared" si="120"/>
        <v>0.243106650205418</v>
      </c>
      <c r="CA55" s="83">
        <f t="shared" si="120"/>
        <v>0.23949576103458792</v>
      </c>
      <c r="CB55" s="83">
        <f t="shared" si="120"/>
        <v>0.23609479199952557</v>
      </c>
      <c r="CC55" s="83">
        <f t="shared" si="120"/>
        <v>0.23288347421860053</v>
      </c>
      <c r="CD55" s="83">
        <f t="shared" si="120"/>
        <v>0.22981043459690298</v>
      </c>
      <c r="CE55" s="83">
        <f t="shared" si="120"/>
        <v>0.22686689891644535</v>
      </c>
      <c r="CF55" s="83">
        <f t="shared" si="120"/>
        <v>0.22405398871469126</v>
      </c>
      <c r="CG55" s="83">
        <f t="shared" si="120"/>
        <v>0.22137562378472733</v>
      </c>
      <c r="CH55" s="83">
        <f t="shared" si="120"/>
        <v>0.21883360894169429</v>
      </c>
      <c r="CI55" s="83">
        <f t="shared" si="120"/>
        <v>0.21642493222373782</v>
      </c>
      <c r="CJ55" s="83">
        <f t="shared" si="120"/>
        <v>0.21414131815435616</v>
      </c>
      <c r="CK55" s="83">
        <f t="shared" si="120"/>
        <v>0.21198583699313142</v>
      </c>
      <c r="CL55" s="83">
        <f t="shared" si="120"/>
        <v>0.20995200008139192</v>
      </c>
      <c r="CM55" s="83">
        <f t="shared" si="120"/>
        <v>0.20803003416268365</v>
      </c>
      <c r="CN55" s="83">
        <f t="shared" si="120"/>
        <v>0.20620975806562022</v>
      </c>
      <c r="CO55" s="83">
        <f t="shared" si="120"/>
        <v>0.20448214999021394</v>
      </c>
      <c r="CP55" s="83">
        <f t="shared" si="120"/>
        <v>0.20283985229080692</v>
      </c>
      <c r="CQ55" s="83">
        <f t="shared" si="120"/>
        <v>0.20127687064043825</v>
      </c>
      <c r="CR55" s="83">
        <f t="shared" si="120"/>
        <v>0.19978911657512832</v>
      </c>
      <c r="CS55" s="83">
        <f t="shared" si="120"/>
        <v>0.19837545142824739</v>
      </c>
      <c r="CT55" s="83">
        <f t="shared" si="120"/>
        <v>0.19703459714353333</v>
      </c>
      <c r="CU55" s="83">
        <f t="shared" si="120"/>
        <v>0.19576444327666337</v>
      </c>
      <c r="CV55" s="83">
        <f t="shared" si="120"/>
        <v>0.19456196108071719</v>
      </c>
      <c r="CW55" s="83">
        <f t="shared" si="120"/>
        <v>0.19342349235088444</v>
      </c>
      <c r="CX55" s="83">
        <f t="shared" si="120"/>
        <v>0.19234519712649531</v>
      </c>
      <c r="CY55" s="83">
        <f t="shared" si="120"/>
        <v>0.19132346048593646</v>
      </c>
      <c r="CZ55" s="83">
        <f t="shared" si="120"/>
        <v>0.19035443475294217</v>
      </c>
      <c r="DA55" s="83">
        <f t="shared" si="120"/>
        <v>0.18943466576733362</v>
      </c>
      <c r="DB55" s="83">
        <f t="shared" si="120"/>
        <v>0.18856125030992982</v>
      </c>
      <c r="DC55" s="83">
        <f t="shared" si="120"/>
        <v>0.18773178968013521</v>
      </c>
      <c r="DD55" s="83">
        <f t="shared" si="120"/>
        <v>0.18694425841648113</v>
      </c>
      <c r="DE55" s="83">
        <f t="shared" si="120"/>
        <v>0.18619687398518625</v>
      </c>
      <c r="DF55" s="83">
        <f t="shared" si="120"/>
        <v>0.18548802053103436</v>
      </c>
      <c r="DG55" s="83">
        <f t="shared" si="120"/>
        <v>0.18481608062637037</v>
      </c>
      <c r="DH55" s="83">
        <f t="shared" si="120"/>
        <v>0.18417927147258986</v>
      </c>
      <c r="DI55" s="83">
        <f t="shared" si="120"/>
        <v>0.18357569910607022</v>
      </c>
      <c r="DJ55" s="83">
        <f t="shared" si="120"/>
        <v>0.18300345504491611</v>
      </c>
      <c r="DK55" s="83">
        <f t="shared" si="120"/>
        <v>0.1824607072816565</v>
      </c>
      <c r="DL55" s="83">
        <f t="shared" si="120"/>
        <v>0.18194576017133829</v>
      </c>
      <c r="DM55" s="83">
        <f t="shared" si="120"/>
        <v>0.18145707688977752</v>
      </c>
      <c r="DN55" s="83">
        <f t="shared" si="120"/>
        <v>0.18099326606477689</v>
      </c>
      <c r="DO55" s="83">
        <f t="shared" si="120"/>
        <v>0.18055308203202985</v>
      </c>
      <c r="DP55" s="83">
        <f t="shared" si="120"/>
        <v>0.18013538771383994</v>
      </c>
      <c r="DQ55" s="83">
        <f t="shared" si="120"/>
        <v>0.17973911446414981</v>
      </c>
      <c r="DR55" s="83">
        <f t="shared" si="120"/>
        <v>0.17936323231011064</v>
      </c>
      <c r="DS55" s="83">
        <f t="shared" si="120"/>
        <v>0.17900673389039443</v>
      </c>
    </row>
    <row r="56" spans="1:123" s="95" customFormat="1" x14ac:dyDescent="0.25">
      <c r="A56" s="87" t="s">
        <v>122</v>
      </c>
      <c r="B56" s="94"/>
      <c r="C56" s="113">
        <f t="shared" si="113"/>
        <v>1.2826774293403717E-2</v>
      </c>
      <c r="D56" s="114">
        <f t="shared" ref="D56:H56" si="121">D55-C55</f>
        <v>1.5392129152084461E-2</v>
      </c>
      <c r="E56" s="114">
        <f t="shared" si="121"/>
        <v>1.8470554982501358E-2</v>
      </c>
      <c r="F56" s="114">
        <f t="shared" si="121"/>
        <v>2.216466597900163E-2</v>
      </c>
      <c r="G56" s="114">
        <f t="shared" si="121"/>
        <v>2.659759917480195E-2</v>
      </c>
      <c r="H56" s="114">
        <f t="shared" si="121"/>
        <v>3.1917119009762351E-2</v>
      </c>
      <c r="I56" s="114">
        <f>I55-H55</f>
        <v>3.8300542811714827E-2</v>
      </c>
      <c r="J56" s="87">
        <f>C33*($G$6+$I$6*(1-J12))</f>
        <v>4.2258611889147105E-2</v>
      </c>
      <c r="K56" s="87">
        <f t="shared" ref="K56:BV56" si="122">D33*($G$6+$I$6*(1-K12))</f>
        <v>5.071033426697652E-2</v>
      </c>
      <c r="L56" s="87">
        <f t="shared" si="122"/>
        <v>6.0852401120371852E-2</v>
      </c>
      <c r="M56" s="87">
        <f t="shared" si="122"/>
        <v>7.3022881344446192E-2</v>
      </c>
      <c r="N56" s="87">
        <f t="shared" si="122"/>
        <v>8.762745761333543E-2</v>
      </c>
      <c r="O56" s="87">
        <f t="shared" si="122"/>
        <v>0.1051529491360025</v>
      </c>
      <c r="P56" s="87">
        <f t="shared" si="122"/>
        <v>0.13584529110975785</v>
      </c>
      <c r="Q56" s="87">
        <f t="shared" si="122"/>
        <v>0.16301434933170939</v>
      </c>
      <c r="R56" s="87">
        <f t="shared" si="122"/>
        <v>0.19561721919805125</v>
      </c>
      <c r="S56" s="87">
        <f t="shared" si="122"/>
        <v>0.23474066303766156</v>
      </c>
      <c r="T56" s="87">
        <f t="shared" si="122"/>
        <v>0.28168879564519383</v>
      </c>
      <c r="U56" s="87">
        <f t="shared" si="122"/>
        <v>0.33802655477423255</v>
      </c>
      <c r="V56" s="87">
        <f t="shared" si="122"/>
        <v>0.40563186572907906</v>
      </c>
      <c r="W56" s="87">
        <f t="shared" si="122"/>
        <v>0.48675823887489506</v>
      </c>
      <c r="X56" s="87">
        <f t="shared" si="122"/>
        <v>0.18335436368809549</v>
      </c>
      <c r="Y56" s="87">
        <f t="shared" si="122"/>
        <v>6.7129529986464223E-2</v>
      </c>
      <c r="Z56" s="87">
        <f t="shared" si="122"/>
        <v>7.7279642249280245E-2</v>
      </c>
      <c r="AA56" s="87">
        <f t="shared" si="122"/>
        <v>8.9459515652633895E-2</v>
      </c>
      <c r="AB56" s="87">
        <f t="shared" si="122"/>
        <v>0.10407499558187176</v>
      </c>
      <c r="AC56" s="87">
        <f t="shared" si="122"/>
        <v>0.12161305269979739</v>
      </c>
      <c r="AD56" s="87">
        <f t="shared" si="122"/>
        <v>0.14265798937622748</v>
      </c>
      <c r="AE56" s="87">
        <f t="shared" si="122"/>
        <v>0.15317337769989972</v>
      </c>
      <c r="AF56" s="87">
        <f t="shared" si="122"/>
        <v>9.538791212338521E-2</v>
      </c>
      <c r="AG56" s="87">
        <f t="shared" si="122"/>
        <v>9.3894379879431084E-2</v>
      </c>
      <c r="AH56" s="87">
        <f t="shared" si="122"/>
        <v>9.1827859656727781E-2</v>
      </c>
      <c r="AI56" s="87">
        <f t="shared" si="122"/>
        <v>8.9073679793203006E-2</v>
      </c>
      <c r="AJ56" s="87">
        <f t="shared" si="122"/>
        <v>8.5494183287419812E-2</v>
      </c>
      <c r="AK56" s="87">
        <f t="shared" si="122"/>
        <v>8.0924107483383856E-2</v>
      </c>
      <c r="AL56" s="87">
        <f t="shared" si="122"/>
        <v>7.0673042818710952E-2</v>
      </c>
      <c r="AM56" s="87">
        <f t="shared" si="122"/>
        <v>6.9855782537526653E-2</v>
      </c>
      <c r="AN56" s="87">
        <f t="shared" si="122"/>
        <v>7.2901202552501293E-2</v>
      </c>
      <c r="AO56" s="87">
        <f t="shared" si="122"/>
        <v>7.5031673979940039E-2</v>
      </c>
      <c r="AP56" s="87">
        <f t="shared" si="122"/>
        <v>7.6040828031042937E-2</v>
      </c>
      <c r="AQ56" s="87">
        <f t="shared" si="122"/>
        <v>7.568109021545763E-2</v>
      </c>
      <c r="AR56" s="87">
        <f t="shared" si="122"/>
        <v>7.3655452005864458E-2</v>
      </c>
      <c r="AS56" s="87">
        <f t="shared" si="122"/>
        <v>6.9607600407134332E-2</v>
      </c>
      <c r="AT56" s="87">
        <f t="shared" si="122"/>
        <v>6.1939364604982811E-2</v>
      </c>
      <c r="AU56" s="87">
        <f t="shared" si="122"/>
        <v>5.9342809429675028E-2</v>
      </c>
      <c r="AV56" s="87">
        <f t="shared" si="122"/>
        <v>5.7068069323419721E-2</v>
      </c>
      <c r="AW56" s="87">
        <f t="shared" si="122"/>
        <v>5.5084473242939143E-2</v>
      </c>
      <c r="AX56" s="87">
        <f t="shared" si="122"/>
        <v>5.3353455837661573E-2</v>
      </c>
      <c r="AY56" s="87">
        <f t="shared" si="122"/>
        <v>5.1826990341256207E-2</v>
      </c>
      <c r="AZ56" s="87">
        <f t="shared" si="122"/>
        <v>4.7082663189071013E-2</v>
      </c>
      <c r="BA56" s="87">
        <f t="shared" si="122"/>
        <v>4.6953462132138891E-2</v>
      </c>
      <c r="BB56" s="87">
        <f t="shared" si="122"/>
        <v>4.6280788214308206E-2</v>
      </c>
      <c r="BC56" s="87">
        <f t="shared" si="122"/>
        <v>4.5226755665856662E-2</v>
      </c>
      <c r="BD56" s="87">
        <f t="shared" si="122"/>
        <v>4.387806758711426E-2</v>
      </c>
      <c r="BE56" s="87">
        <f t="shared" si="122"/>
        <v>4.2333456784486641E-2</v>
      </c>
      <c r="BF56" s="87">
        <f t="shared" si="122"/>
        <v>4.0705961001228606E-2</v>
      </c>
      <c r="BG56" s="87">
        <f t="shared" si="122"/>
        <v>3.9125654211988437E-2</v>
      </c>
      <c r="BH56" s="87">
        <f t="shared" si="122"/>
        <v>3.7479498625332404E-2</v>
      </c>
      <c r="BI56" s="87">
        <f t="shared" si="122"/>
        <v>3.6341854867592276E-2</v>
      </c>
      <c r="BJ56" s="87">
        <f t="shared" si="122"/>
        <v>3.5313264362227051E-2</v>
      </c>
      <c r="BK56" s="87">
        <f t="shared" si="122"/>
        <v>3.4349753295147674E-2</v>
      </c>
      <c r="BL56" s="87">
        <f t="shared" si="122"/>
        <v>3.3416713771858474E-2</v>
      </c>
      <c r="BM56" s="87">
        <f t="shared" si="122"/>
        <v>3.2490507515804658E-2</v>
      </c>
      <c r="BN56" s="87">
        <f t="shared" si="122"/>
        <v>3.1560380450743546E-2</v>
      </c>
      <c r="BO56" s="87">
        <f t="shared" si="122"/>
        <v>3.0894156617646249E-2</v>
      </c>
      <c r="BP56" s="87">
        <f t="shared" si="122"/>
        <v>3.015653932663187E-2</v>
      </c>
      <c r="BQ56" s="87">
        <f t="shared" si="122"/>
        <v>2.9394958419259466E-2</v>
      </c>
      <c r="BR56" s="87">
        <f t="shared" si="122"/>
        <v>2.8640972348063384E-2</v>
      </c>
      <c r="BS56" s="87">
        <f t="shared" si="122"/>
        <v>2.7917377454900964E-2</v>
      </c>
      <c r="BT56" s="87">
        <f t="shared" si="122"/>
        <v>2.7238121920031236E-2</v>
      </c>
      <c r="BU56" s="87">
        <f t="shared" si="122"/>
        <v>2.6608191192869692E-2</v>
      </c>
      <c r="BV56" s="87">
        <f t="shared" si="122"/>
        <v>2.6023458404967E-2</v>
      </c>
      <c r="BW56" s="87">
        <f t="shared" ref="BW56:DS56" si="123">BP33*($G$6+$I$6*(1-BW12))</f>
        <v>2.5501077560678907E-2</v>
      </c>
      <c r="BX56" s="87">
        <f t="shared" si="123"/>
        <v>2.5005012851437674E-2</v>
      </c>
      <c r="BY56" s="87">
        <f t="shared" si="123"/>
        <v>2.4528282505083581E-2</v>
      </c>
      <c r="BZ56" s="87">
        <f t="shared" si="123"/>
        <v>2.4068634303331362E-2</v>
      </c>
      <c r="CA56" s="87">
        <f t="shared" si="123"/>
        <v>2.362723274920114E-2</v>
      </c>
      <c r="CB56" s="87">
        <f t="shared" si="123"/>
        <v>2.3207222157807354E-2</v>
      </c>
      <c r="CC56" s="87">
        <f t="shared" si="123"/>
        <v>2.2812140624041962E-2</v>
      </c>
      <c r="CD56" s="87">
        <f t="shared" si="123"/>
        <v>2.2428037938981338E-2</v>
      </c>
      <c r="CE56" s="87">
        <f t="shared" si="123"/>
        <v>2.2061477170980035E-2</v>
      </c>
      <c r="CF56" s="87">
        <f t="shared" si="123"/>
        <v>2.171537230332948E-2</v>
      </c>
      <c r="CG56" s="87">
        <f t="shared" si="123"/>
        <v>2.1390269373367448E-2</v>
      </c>
      <c r="CH56" s="87">
        <f t="shared" si="123"/>
        <v>2.1085217906168109E-2</v>
      </c>
      <c r="CI56" s="87">
        <f t="shared" si="123"/>
        <v>2.0798545439850873E-2</v>
      </c>
      <c r="CJ56" s="87">
        <f t="shared" si="123"/>
        <v>2.0528526554660302E-2</v>
      </c>
      <c r="CK56" s="87">
        <f t="shared" si="123"/>
        <v>2.0272556777756599E-2</v>
      </c>
      <c r="CL56" s="87">
        <f t="shared" si="123"/>
        <v>2.0027640259240538E-2</v>
      </c>
      <c r="CM56" s="87">
        <f t="shared" si="123"/>
        <v>1.9793406384621199E-2</v>
      </c>
      <c r="CN56" s="87">
        <f t="shared" si="123"/>
        <v>1.9569993276304005E-2</v>
      </c>
      <c r="CO56" s="87">
        <f t="shared" si="123"/>
        <v>1.9357609830761829E-2</v>
      </c>
      <c r="CP56" s="87">
        <f t="shared" si="123"/>
        <v>1.915624774044385E-2</v>
      </c>
      <c r="CQ56" s="87">
        <f t="shared" si="123"/>
        <v>1.8965544904291656E-2</v>
      </c>
      <c r="CR56" s="87">
        <f t="shared" si="123"/>
        <v>1.878480271244666E-2</v>
      </c>
      <c r="CS56" s="87">
        <f t="shared" si="123"/>
        <v>1.8613975112359592E-2</v>
      </c>
      <c r="CT56" s="87">
        <f t="shared" si="123"/>
        <v>1.8452552099907142E-2</v>
      </c>
      <c r="CU56" s="87">
        <f t="shared" si="123"/>
        <v>1.8299839409434047E-2</v>
      </c>
      <c r="CV56" s="87">
        <f t="shared" si="123"/>
        <v>1.8155127634815645E-2</v>
      </c>
      <c r="CW56" s="87">
        <f t="shared" si="123"/>
        <v>1.801777901061111E-2</v>
      </c>
      <c r="CX56" s="87">
        <f t="shared" si="123"/>
        <v>1.7887249679902548E-2</v>
      </c>
      <c r="CY56" s="87">
        <f t="shared" si="123"/>
        <v>1.7763066071887813E-2</v>
      </c>
      <c r="CZ56" s="87">
        <f t="shared" si="123"/>
        <v>1.7644949379365296E-2</v>
      </c>
      <c r="DA56" s="87">
        <f t="shared" si="123"/>
        <v>1.7532783114298602E-2</v>
      </c>
      <c r="DB56" s="87">
        <f t="shared" si="123"/>
        <v>1.742642395203025E-2</v>
      </c>
      <c r="DC56" s="87">
        <f t="shared" si="123"/>
        <v>1.7325667005021039E-2</v>
      </c>
      <c r="DD56" s="87">
        <f t="shared" si="123"/>
        <v>1.7230247746957028E-2</v>
      </c>
      <c r="DE56" s="87">
        <f t="shared" si="123"/>
        <v>1.7139865248607673E-2</v>
      </c>
      <c r="DF56" s="87">
        <f t="shared" si="123"/>
        <v>1.7054212617735934E-2</v>
      </c>
      <c r="DG56" s="87">
        <f t="shared" si="123"/>
        <v>1.6973009474701282E-2</v>
      </c>
      <c r="DH56" s="87">
        <f t="shared" si="123"/>
        <v>1.6895973960518087E-2</v>
      </c>
      <c r="DI56" s="87">
        <f t="shared" si="123"/>
        <v>1.6822851585510615E-2</v>
      </c>
      <c r="DJ56" s="87">
        <f t="shared" si="123"/>
        <v>1.6753422943866909E-2</v>
      </c>
      <c r="DK56" s="87">
        <f t="shared" si="123"/>
        <v>1.6687499983697431E-2</v>
      </c>
      <c r="DL56" s="87">
        <f t="shared" si="123"/>
        <v>1.6624918138289438E-2</v>
      </c>
      <c r="DM56" s="87">
        <f t="shared" si="123"/>
        <v>1.6565529336175173E-2</v>
      </c>
      <c r="DN56" s="87">
        <f t="shared" si="123"/>
        <v>1.6509198649700657E-2</v>
      </c>
      <c r="DO56" s="87">
        <f t="shared" si="123"/>
        <v>1.6455789927771039E-2</v>
      </c>
      <c r="DP56" s="87">
        <f t="shared" si="123"/>
        <v>1.6405157267320686E-2</v>
      </c>
      <c r="DQ56" s="87">
        <f t="shared" si="123"/>
        <v>1.6357149694176801E-2</v>
      </c>
      <c r="DR56" s="87">
        <f t="shared" si="123"/>
        <v>1.6311617829658245E-2</v>
      </c>
      <c r="DS56" s="87">
        <f t="shared" si="123"/>
        <v>1.6268419718573207E-2</v>
      </c>
    </row>
    <row r="57" spans="1:123" x14ac:dyDescent="0.25">
      <c r="A57" t="s">
        <v>74</v>
      </c>
      <c r="B57" s="60"/>
      <c r="C57" s="112">
        <f t="shared" si="113"/>
        <v>7.0327217715800182E-3</v>
      </c>
      <c r="D57" s="112">
        <f t="shared" si="113"/>
        <v>8.4392661258960219E-3</v>
      </c>
      <c r="E57" s="112">
        <f t="shared" si="113"/>
        <v>1.0127119351075227E-2</v>
      </c>
      <c r="F57" s="112">
        <f t="shared" si="113"/>
        <v>1.2152543221290271E-2</v>
      </c>
      <c r="G57" s="112">
        <f t="shared" si="113"/>
        <v>1.4583051865548324E-2</v>
      </c>
      <c r="H57" s="112">
        <f>I57/(1+$V$5)</f>
        <v>1.7499662238657988E-2</v>
      </c>
      <c r="I57" s="104">
        <f>V9*AL7</f>
        <v>2.0999594686389584E-2</v>
      </c>
      <c r="J57" s="83">
        <f t="shared" ref="J57:BU57" si="124">I57-C58+J58</f>
        <v>2.3689098172126132E-2</v>
      </c>
      <c r="K57" s="83">
        <f t="shared" si="124"/>
        <v>2.6916502355009992E-2</v>
      </c>
      <c r="L57" s="83">
        <f t="shared" si="124"/>
        <v>3.0789387374470626E-2</v>
      </c>
      <c r="M57" s="83">
        <f t="shared" si="124"/>
        <v>3.5436849397823385E-2</v>
      </c>
      <c r="N57" s="83">
        <f t="shared" si="124"/>
        <v>4.1013803825846691E-2</v>
      </c>
      <c r="O57" s="83">
        <f t="shared" si="124"/>
        <v>4.7706149139474671E-2</v>
      </c>
      <c r="P57" s="83">
        <f t="shared" si="124"/>
        <v>6.1147544717898968E-2</v>
      </c>
      <c r="Q57" s="83">
        <f t="shared" si="124"/>
        <v>7.7615514568286165E-2</v>
      </c>
      <c r="R57" s="83">
        <f t="shared" si="124"/>
        <v>9.7377078388750787E-2</v>
      </c>
      <c r="S57" s="83">
        <f t="shared" si="124"/>
        <v>0.12109095497330834</v>
      </c>
      <c r="T57" s="83">
        <f t="shared" si="124"/>
        <v>0.14954760687477739</v>
      </c>
      <c r="U57" s="83">
        <f t="shared" si="124"/>
        <v>0.18369558915654022</v>
      </c>
      <c r="V57" s="83">
        <f t="shared" si="124"/>
        <v>0.22467316789465563</v>
      </c>
      <c r="W57" s="83">
        <f t="shared" si="124"/>
        <v>0.26843568117832345</v>
      </c>
      <c r="X57" s="83">
        <f t="shared" si="124"/>
        <v>0.25342338764200606</v>
      </c>
      <c r="Y57" s="83">
        <f t="shared" si="124"/>
        <v>0.23511167070283817</v>
      </c>
      <c r="Z57" s="83">
        <f t="shared" si="124"/>
        <v>0.21284060047175124</v>
      </c>
      <c r="AA57" s="83">
        <f t="shared" si="124"/>
        <v>0.18581824197703614</v>
      </c>
      <c r="AB57" s="83">
        <f t="shared" si="124"/>
        <v>0.15309424612743072</v>
      </c>
      <c r="AC57" s="83">
        <f t="shared" si="124"/>
        <v>0.1135281554168755</v>
      </c>
      <c r="AD57" s="83">
        <f t="shared" si="124"/>
        <v>6.5751365817079424E-2</v>
      </c>
      <c r="AE57" s="83">
        <f t="shared" si="124"/>
        <v>4.2892391208027292E-2</v>
      </c>
      <c r="AF57" s="83">
        <f t="shared" si="124"/>
        <v>2.5685120770759681E-2</v>
      </c>
      <c r="AG57" s="83">
        <f t="shared" si="124"/>
        <v>7.6727756294904421E-3</v>
      </c>
      <c r="AH57" s="83">
        <f t="shared" si="124"/>
        <v>-1.1271614727644411E-2</v>
      </c>
      <c r="AI57" s="83">
        <f t="shared" si="124"/>
        <v>-3.1300380061314519E-2</v>
      </c>
      <c r="AJ57" s="83">
        <f t="shared" si="124"/>
        <v>-5.2596262895930189E-2</v>
      </c>
      <c r="AK57" s="83">
        <f t="shared" si="124"/>
        <v>-7.537847460491115E-2</v>
      </c>
      <c r="AL57" s="83">
        <f t="shared" si="124"/>
        <v>-4.6270075855313987E-2</v>
      </c>
      <c r="AM57" s="83">
        <f t="shared" si="124"/>
        <v>-2.3774338051641988E-2</v>
      </c>
      <c r="AN57" s="83">
        <f t="shared" si="124"/>
        <v>-8.9333953404501822E-4</v>
      </c>
      <c r="AO57" s="83">
        <f t="shared" si="124"/>
        <v>2.2166251638154943E-2</v>
      </c>
      <c r="AP57" s="83">
        <f t="shared" si="124"/>
        <v>4.5152631987263145E-2</v>
      </c>
      <c r="AQ57" s="83">
        <f t="shared" si="124"/>
        <v>6.7759843147045112E-2</v>
      </c>
      <c r="AR57" s="83">
        <f t="shared" si="124"/>
        <v>8.9616947566834457E-2</v>
      </c>
      <c r="AS57" s="83">
        <f t="shared" si="124"/>
        <v>8.939155453430149E-2</v>
      </c>
      <c r="AT57" s="83">
        <f t="shared" si="124"/>
        <v>8.8105970846516196E-2</v>
      </c>
      <c r="AU57" s="83">
        <f t="shared" si="124"/>
        <v>8.5901289442541426E-2</v>
      </c>
      <c r="AV57" s="83">
        <f t="shared" si="124"/>
        <v>8.2979040126937825E-2</v>
      </c>
      <c r="AW57" s="83">
        <f t="shared" si="124"/>
        <v>7.9569291737068309E-2</v>
      </c>
      <c r="AX57" s="83">
        <f t="shared" si="124"/>
        <v>7.593605992970609E-2</v>
      </c>
      <c r="AY57" s="83">
        <f t="shared" si="124"/>
        <v>7.2383796191249475E-2</v>
      </c>
      <c r="AZ57" s="83">
        <f t="shared" si="124"/>
        <v>6.8716993645751928E-2</v>
      </c>
      <c r="BA57" s="83">
        <f t="shared" si="124"/>
        <v>6.6282406753023049E-2</v>
      </c>
      <c r="BB57" s="83">
        <f t="shared" si="124"/>
        <v>6.4154228134193692E-2</v>
      </c>
      <c r="BC57" s="83">
        <f t="shared" si="124"/>
        <v>6.2219068870664793E-2</v>
      </c>
      <c r="BD57" s="83">
        <f t="shared" si="124"/>
        <v>6.0382845975443307E-2</v>
      </c>
      <c r="BE57" s="83">
        <f t="shared" si="124"/>
        <v>5.8574056627365298E-2</v>
      </c>
      <c r="BF57" s="83">
        <f t="shared" si="124"/>
        <v>5.6747684096414661E-2</v>
      </c>
      <c r="BG57" s="83">
        <f t="shared" si="124"/>
        <v>5.5438042122730527E-2</v>
      </c>
      <c r="BH57" s="83">
        <f t="shared" si="124"/>
        <v>5.3881245383949741E-2</v>
      </c>
      <c r="BI57" s="83">
        <f t="shared" si="124"/>
        <v>5.2249724271181013E-2</v>
      </c>
      <c r="BJ57" s="83">
        <f t="shared" si="124"/>
        <v>5.0622127779204634E-2</v>
      </c>
      <c r="BK57" s="83">
        <f t="shared" si="124"/>
        <v>4.9055999515932154E-2</v>
      </c>
      <c r="BL57" s="83">
        <f t="shared" si="124"/>
        <v>4.7587384344046559E-2</v>
      </c>
      <c r="BM57" s="83">
        <f t="shared" si="124"/>
        <v>4.6230333107322448E-2</v>
      </c>
      <c r="BN57" s="83">
        <f t="shared" si="124"/>
        <v>4.4976283221158486E-2</v>
      </c>
      <c r="BO57" s="83">
        <f t="shared" si="124"/>
        <v>4.3880484825944574E-2</v>
      </c>
      <c r="BP57" s="83">
        <f t="shared" si="124"/>
        <v>4.2850198709657027E-2</v>
      </c>
      <c r="BQ57" s="83">
        <f t="shared" si="124"/>
        <v>4.1864732606864949E-2</v>
      </c>
      <c r="BR57" s="83">
        <f t="shared" si="124"/>
        <v>4.0915455509508612E-2</v>
      </c>
      <c r="BS57" s="83">
        <f t="shared" si="124"/>
        <v>4.0002829307078165E-2</v>
      </c>
      <c r="BT57" s="83">
        <f t="shared" si="124"/>
        <v>3.9133162817548722E-2</v>
      </c>
      <c r="BU57" s="83">
        <f t="shared" si="124"/>
        <v>3.8315032398772882E-2</v>
      </c>
      <c r="BV57" s="83">
        <f t="shared" ref="BV57:DS57" si="125">BU57-BO58+BV58</f>
        <v>3.751170853956598E-2</v>
      </c>
      <c r="BW57" s="83">
        <f t="shared" si="125"/>
        <v>3.6743783902094582E-2</v>
      </c>
      <c r="BX57" s="83">
        <f t="shared" si="125"/>
        <v>3.6019144343314782E-2</v>
      </c>
      <c r="BY57" s="83">
        <f t="shared" si="125"/>
        <v>3.5339546558958643E-2</v>
      </c>
      <c r="BZ57" s="83">
        <f t="shared" si="125"/>
        <v>3.4702786186452249E-2</v>
      </c>
      <c r="CA57" s="83">
        <f t="shared" si="125"/>
        <v>3.4104662589182169E-2</v>
      </c>
      <c r="CB57" s="83">
        <f t="shared" si="125"/>
        <v>3.3540724163165905E-2</v>
      </c>
      <c r="CC57" s="83">
        <f t="shared" si="125"/>
        <v>3.3007773442998024E-2</v>
      </c>
      <c r="CD57" s="83">
        <f t="shared" si="125"/>
        <v>3.2497772162300341E-2</v>
      </c>
      <c r="CE57" s="83">
        <f t="shared" si="125"/>
        <v>3.2009410038607827E-2</v>
      </c>
      <c r="CF57" s="83">
        <f t="shared" si="125"/>
        <v>3.1542907426816216E-2</v>
      </c>
      <c r="CG57" s="83">
        <f t="shared" si="125"/>
        <v>3.1098885233087185E-2</v>
      </c>
      <c r="CH57" s="83">
        <f t="shared" si="125"/>
        <v>3.0677589100465519E-2</v>
      </c>
      <c r="CI57" s="83">
        <f t="shared" si="125"/>
        <v>3.0278472126570859E-2</v>
      </c>
      <c r="CJ57" s="83">
        <f t="shared" si="125"/>
        <v>2.9900143032625674E-2</v>
      </c>
      <c r="CK57" s="83">
        <f t="shared" si="125"/>
        <v>2.9542979290140756E-2</v>
      </c>
      <c r="CL57" s="83">
        <f t="shared" si="125"/>
        <v>2.9205894719304636E-2</v>
      </c>
      <c r="CM57" s="83">
        <f t="shared" si="125"/>
        <v>2.8887291649282745E-2</v>
      </c>
      <c r="CN57" s="83">
        <f t="shared" si="125"/>
        <v>2.8585514874238882E-2</v>
      </c>
      <c r="CO57" s="83">
        <f t="shared" si="125"/>
        <v>2.8299096287974057E-2</v>
      </c>
      <c r="CP57" s="83">
        <f t="shared" si="125"/>
        <v>2.8026830549279385E-2</v>
      </c>
      <c r="CQ57" s="83">
        <f t="shared" si="125"/>
        <v>2.7767723790090692E-2</v>
      </c>
      <c r="CR57" s="83">
        <f t="shared" si="125"/>
        <v>2.7521122266957347E-2</v>
      </c>
      <c r="CS57" s="83">
        <f t="shared" si="125"/>
        <v>2.7286829126657097E-2</v>
      </c>
      <c r="CT57" s="83">
        <f t="shared" si="125"/>
        <v>2.7064617007969458E-2</v>
      </c>
      <c r="CU57" s="83">
        <f t="shared" si="125"/>
        <v>2.6854121479476502E-2</v>
      </c>
      <c r="CV57" s="83">
        <f t="shared" si="125"/>
        <v>2.6654830733757112E-2</v>
      </c>
      <c r="CW57" s="83">
        <f t="shared" si="125"/>
        <v>2.6466134101627365E-2</v>
      </c>
      <c r="CX57" s="83">
        <f t="shared" si="125"/>
        <v>2.6287394648277028E-2</v>
      </c>
      <c r="CY57" s="83">
        <f t="shared" si="125"/>
        <v>2.6118013769325078E-2</v>
      </c>
      <c r="CZ57" s="83">
        <f t="shared" si="125"/>
        <v>2.5957362091638261E-2</v>
      </c>
      <c r="DA57" s="83">
        <f t="shared" si="125"/>
        <v>2.5804874680313446E-2</v>
      </c>
      <c r="DB57" s="83">
        <f t="shared" si="125"/>
        <v>2.5660074974455119E-2</v>
      </c>
      <c r="DC57" s="83">
        <f t="shared" si="125"/>
        <v>2.5522566809411642E-2</v>
      </c>
      <c r="DD57" s="83">
        <f t="shared" si="125"/>
        <v>2.5392013462538103E-2</v>
      </c>
      <c r="DE57" s="83">
        <f t="shared" si="125"/>
        <v>2.5268117278920414E-2</v>
      </c>
      <c r="DF57" s="83">
        <f t="shared" si="125"/>
        <v>2.5150608123224949E-2</v>
      </c>
      <c r="DG57" s="83">
        <f t="shared" si="125"/>
        <v>2.5039214716168698E-2</v>
      </c>
      <c r="DH57" s="83">
        <f t="shared" si="125"/>
        <v>2.4933639558467908E-2</v>
      </c>
      <c r="DI57" s="83">
        <f t="shared" si="125"/>
        <v>2.4833568184974369E-2</v>
      </c>
      <c r="DJ57" s="83">
        <f t="shared" si="125"/>
        <v>2.4738684865473412E-2</v>
      </c>
      <c r="DK57" s="83">
        <f t="shared" si="125"/>
        <v>2.4648687164999447E-2</v>
      </c>
      <c r="DL57" s="83">
        <f t="shared" si="125"/>
        <v>2.4563295405131656E-2</v>
      </c>
      <c r="DM57" s="83">
        <f t="shared" si="125"/>
        <v>2.4482256123034538E-2</v>
      </c>
      <c r="DN57" s="83">
        <f t="shared" si="125"/>
        <v>2.4405339643077503E-2</v>
      </c>
      <c r="DO57" s="83">
        <f t="shared" si="125"/>
        <v>2.4332339700112011E-2</v>
      </c>
      <c r="DP57" s="83">
        <f t="shared" si="125"/>
        <v>2.4263067461057601E-2</v>
      </c>
      <c r="DQ57" s="83">
        <f t="shared" si="125"/>
        <v>2.4197345163471828E-2</v>
      </c>
      <c r="DR57" s="83">
        <f t="shared" si="125"/>
        <v>2.4135001453148841E-2</v>
      </c>
      <c r="DS57" s="83">
        <f t="shared" si="125"/>
        <v>2.4075868897938169E-2</v>
      </c>
    </row>
    <row r="58" spans="1:123" s="95" customFormat="1" x14ac:dyDescent="0.25">
      <c r="A58" s="87" t="s">
        <v>123</v>
      </c>
      <c r="B58" s="94"/>
      <c r="C58" s="113">
        <f t="shared" si="113"/>
        <v>1.1721202952633364E-3</v>
      </c>
      <c r="D58" s="114">
        <f t="shared" ref="D58:H58" si="126">D57-C57</f>
        <v>1.4065443543160036E-3</v>
      </c>
      <c r="E58" s="114">
        <f t="shared" si="126"/>
        <v>1.6878532251792047E-3</v>
      </c>
      <c r="F58" s="114">
        <f t="shared" si="126"/>
        <v>2.0254238702150443E-3</v>
      </c>
      <c r="G58" s="114">
        <f t="shared" si="126"/>
        <v>2.4305086442580528E-3</v>
      </c>
      <c r="H58" s="114">
        <f t="shared" si="126"/>
        <v>2.9166103731096647E-3</v>
      </c>
      <c r="I58" s="114">
        <f>I57-H57</f>
        <v>3.4999324477315956E-3</v>
      </c>
      <c r="J58" s="87">
        <f>C35*($G$7+$I$7*(1-J12))</f>
        <v>3.8616237809998856E-3</v>
      </c>
      <c r="K58" s="87">
        <f t="shared" ref="K58:BV58" si="127">D35*($G$7+$I$7*(1-K12))</f>
        <v>4.6339485371998633E-3</v>
      </c>
      <c r="L58" s="87">
        <f t="shared" si="127"/>
        <v>5.5607382446398379E-3</v>
      </c>
      <c r="M58" s="87">
        <f t="shared" si="127"/>
        <v>6.672885893567803E-3</v>
      </c>
      <c r="N58" s="87">
        <f t="shared" si="127"/>
        <v>8.0074630722813591E-3</v>
      </c>
      <c r="O58" s="87">
        <f t="shared" si="127"/>
        <v>9.6089556867376379E-3</v>
      </c>
      <c r="P58" s="87">
        <f t="shared" si="127"/>
        <v>1.6941328026155895E-2</v>
      </c>
      <c r="Q58" s="87">
        <f t="shared" si="127"/>
        <v>2.0329593631387075E-2</v>
      </c>
      <c r="R58" s="87">
        <f t="shared" si="127"/>
        <v>2.4395512357664489E-2</v>
      </c>
      <c r="S58" s="87">
        <f t="shared" si="127"/>
        <v>2.9274614829197382E-2</v>
      </c>
      <c r="T58" s="87">
        <f t="shared" si="127"/>
        <v>3.5129537795036851E-2</v>
      </c>
      <c r="U58" s="87">
        <f t="shared" si="127"/>
        <v>4.2155445354044203E-2</v>
      </c>
      <c r="V58" s="87">
        <f t="shared" si="127"/>
        <v>5.0586534424853058E-2</v>
      </c>
      <c r="W58" s="87">
        <f t="shared" si="127"/>
        <v>6.0703841309823703E-2</v>
      </c>
      <c r="X58" s="87">
        <f t="shared" si="127"/>
        <v>5.3173000950696922E-3</v>
      </c>
      <c r="Y58" s="87">
        <f t="shared" si="127"/>
        <v>6.083795418496611E-3</v>
      </c>
      <c r="Z58" s="87">
        <f t="shared" si="127"/>
        <v>7.0035445981104383E-3</v>
      </c>
      <c r="AA58" s="87">
        <f t="shared" si="127"/>
        <v>8.1071793003217527E-3</v>
      </c>
      <c r="AB58" s="87">
        <f t="shared" si="127"/>
        <v>9.4314495044387717E-3</v>
      </c>
      <c r="AC58" s="87">
        <f t="shared" si="127"/>
        <v>1.1020443714297839E-2</v>
      </c>
      <c r="AD58" s="87">
        <f t="shared" si="127"/>
        <v>1.2927051710027634E-2</v>
      </c>
      <c r="AE58" s="87">
        <f t="shared" si="127"/>
        <v>-1.7541674513982444E-2</v>
      </c>
      <c r="AF58" s="87">
        <f t="shared" si="127"/>
        <v>-1.1123475018771003E-2</v>
      </c>
      <c r="AG58" s="87">
        <f t="shared" si="127"/>
        <v>-1.1008800543158798E-2</v>
      </c>
      <c r="AH58" s="87">
        <f t="shared" si="127"/>
        <v>-1.08372110568131E-2</v>
      </c>
      <c r="AI58" s="87">
        <f t="shared" si="127"/>
        <v>-1.0597315829231338E-2</v>
      </c>
      <c r="AJ58" s="87">
        <f t="shared" si="127"/>
        <v>-1.0275439120317831E-2</v>
      </c>
      <c r="AK58" s="87">
        <f t="shared" si="127"/>
        <v>-9.855159998953332E-3</v>
      </c>
      <c r="AL58" s="87">
        <f t="shared" si="127"/>
        <v>1.1566724235614716E-2</v>
      </c>
      <c r="AM58" s="87">
        <f t="shared" si="127"/>
        <v>1.1372262784901001E-2</v>
      </c>
      <c r="AN58" s="87">
        <f t="shared" si="127"/>
        <v>1.1872197974438172E-2</v>
      </c>
      <c r="AO58" s="87">
        <f t="shared" si="127"/>
        <v>1.2222380115386859E-2</v>
      </c>
      <c r="AP58" s="87">
        <f t="shared" si="127"/>
        <v>1.238906451987686E-2</v>
      </c>
      <c r="AQ58" s="87">
        <f t="shared" si="127"/>
        <v>1.2331772039464131E-2</v>
      </c>
      <c r="AR58" s="87">
        <f t="shared" si="127"/>
        <v>1.2001944420836002E-2</v>
      </c>
      <c r="AS58" s="87">
        <f t="shared" si="127"/>
        <v>1.1341331203081744E-2</v>
      </c>
      <c r="AT58" s="87">
        <f t="shared" si="127"/>
        <v>1.0086679097115707E-2</v>
      </c>
      <c r="AU58" s="87">
        <f t="shared" si="127"/>
        <v>9.6675165704633997E-3</v>
      </c>
      <c r="AV58" s="87">
        <f t="shared" si="127"/>
        <v>9.3001307997832607E-3</v>
      </c>
      <c r="AW58" s="87">
        <f t="shared" si="127"/>
        <v>8.9793161300073462E-3</v>
      </c>
      <c r="AX58" s="87">
        <f t="shared" si="127"/>
        <v>8.6985402321019135E-3</v>
      </c>
      <c r="AY58" s="87">
        <f t="shared" si="127"/>
        <v>8.4496806823793954E-3</v>
      </c>
      <c r="AZ58" s="87">
        <f t="shared" si="127"/>
        <v>7.6745286575841979E-3</v>
      </c>
      <c r="BA58" s="87">
        <f t="shared" si="127"/>
        <v>7.6520922043868279E-3</v>
      </c>
      <c r="BB58" s="87">
        <f t="shared" si="127"/>
        <v>7.5393379516340486E-3</v>
      </c>
      <c r="BC58" s="87">
        <f t="shared" si="127"/>
        <v>7.3649715362543592E-3</v>
      </c>
      <c r="BD58" s="87">
        <f t="shared" si="127"/>
        <v>7.1430932347858632E-3</v>
      </c>
      <c r="BE58" s="87">
        <f t="shared" si="127"/>
        <v>6.8897508840239062E-3</v>
      </c>
      <c r="BF58" s="87">
        <f t="shared" si="127"/>
        <v>6.6233081514287598E-3</v>
      </c>
      <c r="BG58" s="87">
        <f t="shared" si="127"/>
        <v>6.3648866839000617E-3</v>
      </c>
      <c r="BH58" s="87">
        <f t="shared" si="127"/>
        <v>6.0952954656060421E-3</v>
      </c>
      <c r="BI58" s="87">
        <f t="shared" si="127"/>
        <v>5.9078168388653199E-3</v>
      </c>
      <c r="BJ58" s="87">
        <f t="shared" si="127"/>
        <v>5.7373750442779826E-3</v>
      </c>
      <c r="BK58" s="87">
        <f t="shared" si="127"/>
        <v>5.5769649715133795E-3</v>
      </c>
      <c r="BL58" s="87">
        <f t="shared" si="127"/>
        <v>5.4211357121383098E-3</v>
      </c>
      <c r="BM58" s="87">
        <f t="shared" si="127"/>
        <v>5.2662569147046518E-3</v>
      </c>
      <c r="BN58" s="87">
        <f t="shared" si="127"/>
        <v>5.1108367977360991E-3</v>
      </c>
      <c r="BO58" s="87">
        <f t="shared" si="127"/>
        <v>4.9994970703921317E-3</v>
      </c>
      <c r="BP58" s="87">
        <f t="shared" si="127"/>
        <v>4.8775307225777708E-3</v>
      </c>
      <c r="BQ58" s="87">
        <f t="shared" si="127"/>
        <v>4.7519089414859049E-3</v>
      </c>
      <c r="BR58" s="87">
        <f t="shared" si="127"/>
        <v>4.6276878741570411E-3</v>
      </c>
      <c r="BS58" s="87">
        <f t="shared" si="127"/>
        <v>4.5085095097078583E-3</v>
      </c>
      <c r="BT58" s="87">
        <f t="shared" si="127"/>
        <v>4.396590425175209E-3</v>
      </c>
      <c r="BU58" s="87">
        <f t="shared" si="127"/>
        <v>4.2927063789602619E-3</v>
      </c>
      <c r="BV58" s="87">
        <f t="shared" si="127"/>
        <v>4.1961732111852326E-3</v>
      </c>
      <c r="BW58" s="87">
        <f t="shared" ref="BW58:DS58" si="128">BP35*($G$7+$I$7*(1-BW12))</f>
        <v>4.1096060851063777E-3</v>
      </c>
      <c r="BX58" s="87">
        <f t="shared" si="128"/>
        <v>4.0272693827061046E-3</v>
      </c>
      <c r="BY58" s="87">
        <f t="shared" si="128"/>
        <v>3.9480900898009059E-3</v>
      </c>
      <c r="BZ58" s="87">
        <f t="shared" si="128"/>
        <v>3.8717491372014675E-3</v>
      </c>
      <c r="CA58" s="87">
        <f t="shared" si="128"/>
        <v>3.7984668279051324E-3</v>
      </c>
      <c r="CB58" s="87">
        <f t="shared" si="128"/>
        <v>3.728767952943998E-3</v>
      </c>
      <c r="CC58" s="87">
        <f t="shared" si="128"/>
        <v>3.6632224910173512E-3</v>
      </c>
      <c r="CD58" s="87">
        <f t="shared" si="128"/>
        <v>3.5996048044086922E-3</v>
      </c>
      <c r="CE58" s="87">
        <f t="shared" si="128"/>
        <v>3.5389072590135901E-3</v>
      </c>
      <c r="CF58" s="87">
        <f t="shared" si="128"/>
        <v>3.481587478009294E-3</v>
      </c>
      <c r="CG58" s="87">
        <f t="shared" si="128"/>
        <v>3.4277269434724342E-3</v>
      </c>
      <c r="CH58" s="87">
        <f t="shared" si="128"/>
        <v>3.3771706952834672E-3</v>
      </c>
      <c r="CI58" s="87">
        <f t="shared" si="128"/>
        <v>3.329650979049339E-3</v>
      </c>
      <c r="CJ58" s="87">
        <f t="shared" si="128"/>
        <v>3.2848933970721682E-3</v>
      </c>
      <c r="CK58" s="87">
        <f t="shared" si="128"/>
        <v>3.242441061923773E-3</v>
      </c>
      <c r="CL58" s="87">
        <f t="shared" si="128"/>
        <v>3.201822688177469E-3</v>
      </c>
      <c r="CM58" s="87">
        <f t="shared" si="128"/>
        <v>3.1629844079874019E-3</v>
      </c>
      <c r="CN58" s="87">
        <f t="shared" si="128"/>
        <v>3.1259501684285703E-3</v>
      </c>
      <c r="CO58" s="87">
        <f t="shared" si="128"/>
        <v>3.0907521090186422E-3</v>
      </c>
      <c r="CP58" s="87">
        <f t="shared" si="128"/>
        <v>3.0573852403546664E-3</v>
      </c>
      <c r="CQ58" s="87">
        <f t="shared" si="128"/>
        <v>3.0257866378834747E-3</v>
      </c>
      <c r="CR58" s="87">
        <f t="shared" si="128"/>
        <v>2.9958395387904295E-3</v>
      </c>
      <c r="CS58" s="87">
        <f t="shared" si="128"/>
        <v>2.9675295478772189E-3</v>
      </c>
      <c r="CT58" s="87">
        <f t="shared" si="128"/>
        <v>2.940772289299762E-3</v>
      </c>
      <c r="CU58" s="87">
        <f t="shared" si="128"/>
        <v>2.9154546399356167E-3</v>
      </c>
      <c r="CV58" s="87">
        <f t="shared" si="128"/>
        <v>2.8914613632992519E-3</v>
      </c>
      <c r="CW58" s="87">
        <f t="shared" si="128"/>
        <v>2.8686886082249182E-3</v>
      </c>
      <c r="CX58" s="87">
        <f t="shared" si="128"/>
        <v>2.8470471845331372E-3</v>
      </c>
      <c r="CY58" s="87">
        <f t="shared" si="128"/>
        <v>2.8264586598384799E-3</v>
      </c>
      <c r="CZ58" s="87">
        <f t="shared" si="128"/>
        <v>2.806877870190403E-3</v>
      </c>
      <c r="DA58" s="87">
        <f t="shared" si="128"/>
        <v>2.7882848779749478E-3</v>
      </c>
      <c r="DB58" s="87">
        <f t="shared" si="128"/>
        <v>2.7706549340772873E-3</v>
      </c>
      <c r="DC58" s="87">
        <f t="shared" si="128"/>
        <v>2.7539531982557759E-3</v>
      </c>
      <c r="DD58" s="87">
        <f t="shared" si="128"/>
        <v>2.738135261351382E-3</v>
      </c>
      <c r="DE58" s="87">
        <f t="shared" si="128"/>
        <v>2.7231510009154501E-3</v>
      </c>
      <c r="DF58" s="87">
        <f t="shared" si="128"/>
        <v>2.7089495041430129E-3</v>
      </c>
      <c r="DG58" s="87">
        <f t="shared" si="128"/>
        <v>2.6954844631341523E-3</v>
      </c>
      <c r="DH58" s="87">
        <f t="shared" si="128"/>
        <v>2.6827097202741595E-3</v>
      </c>
      <c r="DI58" s="87">
        <f t="shared" si="128"/>
        <v>2.6705835605837485E-3</v>
      </c>
      <c r="DJ58" s="87">
        <f t="shared" si="128"/>
        <v>2.6590698787548202E-3</v>
      </c>
      <c r="DK58" s="87">
        <f t="shared" si="128"/>
        <v>2.648137560877414E-3</v>
      </c>
      <c r="DL58" s="87">
        <f t="shared" si="128"/>
        <v>2.6377592410476583E-3</v>
      </c>
      <c r="DM58" s="87">
        <f t="shared" si="128"/>
        <v>2.6279102220458975E-3</v>
      </c>
      <c r="DN58" s="87">
        <f t="shared" si="128"/>
        <v>2.6185679831771157E-3</v>
      </c>
      <c r="DO58" s="87">
        <f t="shared" si="128"/>
        <v>2.6097097773086679E-3</v>
      </c>
      <c r="DP58" s="87">
        <f t="shared" si="128"/>
        <v>2.6013113215293412E-3</v>
      </c>
      <c r="DQ58" s="87">
        <f t="shared" si="128"/>
        <v>2.5933475811690467E-3</v>
      </c>
      <c r="DR58" s="87">
        <f t="shared" si="128"/>
        <v>2.5857938505544297E-3</v>
      </c>
      <c r="DS58" s="87">
        <f t="shared" si="128"/>
        <v>2.578626685836985E-3</v>
      </c>
    </row>
    <row r="59" spans="1:123" s="76" customFormat="1" x14ac:dyDescent="0.25">
      <c r="A59" s="101" t="s">
        <v>75</v>
      </c>
      <c r="B59" s="102" t="s">
        <v>111</v>
      </c>
      <c r="C59" s="76">
        <f t="shared" ref="C59:BN59" si="129">C60+C62+C64</f>
        <v>0.28680068709728057</v>
      </c>
      <c r="D59" s="76">
        <f t="shared" si="129"/>
        <v>0.34416082451673669</v>
      </c>
      <c r="E59" s="76">
        <f t="shared" si="129"/>
        <v>0.412992989420084</v>
      </c>
      <c r="F59" s="76">
        <f t="shared" si="129"/>
        <v>0.4955915873041008</v>
      </c>
      <c r="G59" s="76">
        <f t="shared" si="129"/>
        <v>0.59470990476492092</v>
      </c>
      <c r="H59" s="76">
        <f t="shared" si="129"/>
        <v>0.71365188571790517</v>
      </c>
      <c r="I59" s="111">
        <f t="shared" si="129"/>
        <v>0.85638226286148611</v>
      </c>
      <c r="J59" s="76">
        <f t="shared" si="129"/>
        <v>0.82654029025540332</v>
      </c>
      <c r="K59" s="76">
        <f t="shared" si="129"/>
        <v>0.79072992312810397</v>
      </c>
      <c r="L59" s="76">
        <f t="shared" si="129"/>
        <v>0.7477574825753448</v>
      </c>
      <c r="M59" s="76">
        <f t="shared" si="129"/>
        <v>0.69619055391203366</v>
      </c>
      <c r="N59" s="76">
        <f t="shared" si="129"/>
        <v>0.63431023951606047</v>
      </c>
      <c r="O59" s="76">
        <f t="shared" si="129"/>
        <v>0.5600538622408926</v>
      </c>
      <c r="P59" s="103">
        <f t="shared" si="129"/>
        <v>0.45485939218667726</v>
      </c>
      <c r="Q59" s="76">
        <f t="shared" si="129"/>
        <v>0.48194433878378545</v>
      </c>
      <c r="R59" s="76">
        <f t="shared" si="129"/>
        <v>0.51444627470031523</v>
      </c>
      <c r="S59" s="76">
        <f t="shared" si="129"/>
        <v>0.55344859780015099</v>
      </c>
      <c r="T59" s="76">
        <f t="shared" si="129"/>
        <v>0.60025138551995383</v>
      </c>
      <c r="U59" s="76">
        <f t="shared" si="129"/>
        <v>0.65641473078371726</v>
      </c>
      <c r="V59" s="76">
        <f t="shared" si="129"/>
        <v>0.72381074510023347</v>
      </c>
      <c r="W59" s="103">
        <f t="shared" si="129"/>
        <v>0.8207727796040668</v>
      </c>
      <c r="X59" s="76">
        <f t="shared" si="129"/>
        <v>0.93062038087501275</v>
      </c>
      <c r="Y59" s="76">
        <f t="shared" si="129"/>
        <v>0.97781597997828151</v>
      </c>
      <c r="Z59" s="76">
        <f t="shared" si="129"/>
        <v>1.0295145525846707</v>
      </c>
      <c r="AA59" s="76">
        <f t="shared" si="129"/>
        <v>1.0866157372718277</v>
      </c>
      <c r="AB59" s="76">
        <f t="shared" si="129"/>
        <v>1.1501986990020816</v>
      </c>
      <c r="AC59" s="76">
        <f t="shared" si="129"/>
        <v>1.2215578654411343</v>
      </c>
      <c r="AD59" s="103">
        <f t="shared" si="129"/>
        <v>1.3022457377508836</v>
      </c>
      <c r="AE59" s="76">
        <f t="shared" si="129"/>
        <v>1.4512861894295392</v>
      </c>
      <c r="AF59" s="76">
        <f t="shared" si="129"/>
        <v>1.5415622400021085</v>
      </c>
      <c r="AG59" s="76">
        <f t="shared" si="129"/>
        <v>1.6142496556449601</v>
      </c>
      <c r="AH59" s="76">
        <f t="shared" si="129"/>
        <v>1.6652597260922726</v>
      </c>
      <c r="AI59" s="76">
        <f t="shared" si="129"/>
        <v>1.6896862791690292</v>
      </c>
      <c r="AJ59" s="160">
        <f t="shared" si="129"/>
        <v>1.6816422453318154</v>
      </c>
      <c r="AK59" s="103">
        <f t="shared" si="129"/>
        <v>1.634063555729848</v>
      </c>
      <c r="AL59" s="76">
        <f t="shared" si="129"/>
        <v>1.432336461449955</v>
      </c>
      <c r="AM59" s="76">
        <f t="shared" si="129"/>
        <v>1.341550544772852</v>
      </c>
      <c r="AN59" s="76">
        <f t="shared" si="129"/>
        <v>1.2574200098976194</v>
      </c>
      <c r="AO59" s="76">
        <f t="shared" si="129"/>
        <v>1.1796517470366774</v>
      </c>
      <c r="AP59" s="76">
        <f t="shared" si="129"/>
        <v>1.1078607378563157</v>
      </c>
      <c r="AQ59" s="160">
        <f t="shared" si="129"/>
        <v>1.0415519070943775</v>
      </c>
      <c r="AR59" s="103">
        <f t="shared" si="129"/>
        <v>0.98009841491692185</v>
      </c>
      <c r="AS59" s="76">
        <f t="shared" si="129"/>
        <v>0.97819790225839953</v>
      </c>
      <c r="AT59" s="76">
        <f t="shared" si="129"/>
        <v>0.96672668757046076</v>
      </c>
      <c r="AU59" s="76">
        <f t="shared" si="129"/>
        <v>0.94719551111862643</v>
      </c>
      <c r="AV59" s="76">
        <f t="shared" si="129"/>
        <v>0.92137568265388403</v>
      </c>
      <c r="AW59" s="76">
        <f t="shared" si="129"/>
        <v>0.89128924449057167</v>
      </c>
      <c r="AX59" s="160">
        <f t="shared" si="129"/>
        <v>0.8592564828052931</v>
      </c>
      <c r="AY59" s="178">
        <f t="shared" si="129"/>
        <v>0.82795293982720519</v>
      </c>
      <c r="AZ59" s="76">
        <f t="shared" si="129"/>
        <v>0.79562259910126032</v>
      </c>
      <c r="BA59" s="76">
        <f t="shared" si="129"/>
        <v>0.77408453136058009</v>
      </c>
      <c r="BB59" s="76">
        <f t="shared" si="129"/>
        <v>0.75522558090177405</v>
      </c>
      <c r="BC59" s="76">
        <f t="shared" si="129"/>
        <v>0.73805280373702087</v>
      </c>
      <c r="BD59" s="76">
        <f t="shared" si="129"/>
        <v>0.7217439513182391</v>
      </c>
      <c r="BE59" s="160">
        <f t="shared" si="129"/>
        <v>0.70567644937951279</v>
      </c>
      <c r="BF59" s="103">
        <f t="shared" si="129"/>
        <v>0.68946196885814715</v>
      </c>
      <c r="BG59" s="76">
        <f t="shared" si="129"/>
        <v>0.6778429335810513</v>
      </c>
      <c r="BH59" s="76">
        <f t="shared" si="129"/>
        <v>0.66409880119527331</v>
      </c>
      <c r="BI59" s="76">
        <f t="shared" si="129"/>
        <v>0.64970646416935074</v>
      </c>
      <c r="BJ59" s="76">
        <f t="shared" si="129"/>
        <v>0.63535713019584628</v>
      </c>
      <c r="BK59" s="76">
        <f t="shared" si="129"/>
        <v>0.62155648462358304</v>
      </c>
      <c r="BL59" s="160">
        <f t="shared" si="129"/>
        <v>0.60862124810468898</v>
      </c>
      <c r="BM59" s="103">
        <f t="shared" si="129"/>
        <v>0.59667484141505933</v>
      </c>
      <c r="BN59" s="76">
        <f t="shared" si="129"/>
        <v>0.58564196286581138</v>
      </c>
      <c r="BO59" s="76">
        <f t="shared" ref="BO59:DS59" si="130">BO60+BO62+BO64</f>
        <v>0.57599565468566949</v>
      </c>
      <c r="BP59" s="76">
        <f t="shared" si="130"/>
        <v>0.56692183855637246</v>
      </c>
      <c r="BQ59" s="76">
        <f t="shared" si="130"/>
        <v>0.55823890425961342</v>
      </c>
      <c r="BR59" s="76">
        <f t="shared" si="130"/>
        <v>0.54987121890063162</v>
      </c>
      <c r="BS59" s="76">
        <f t="shared" si="130"/>
        <v>0.54182302231084667</v>
      </c>
      <c r="BT59" s="103">
        <f t="shared" si="130"/>
        <v>0.53414988135491193</v>
      </c>
      <c r="BU59" s="76">
        <f t="shared" si="130"/>
        <v>0.52692721238767126</v>
      </c>
      <c r="BV59" s="76">
        <f t="shared" si="130"/>
        <v>0.51983728923690564</v>
      </c>
      <c r="BW59" s="76">
        <f t="shared" si="130"/>
        <v>0.51306085925833189</v>
      </c>
      <c r="BX59" s="76">
        <f t="shared" si="130"/>
        <v>0.50666731920547559</v>
      </c>
      <c r="BY59" s="76">
        <f t="shared" si="130"/>
        <v>0.50067219830439436</v>
      </c>
      <c r="BZ59" s="76">
        <f t="shared" si="130"/>
        <v>0.49505620402663841</v>
      </c>
      <c r="CA59" s="103">
        <f t="shared" si="130"/>
        <v>0.48978247616198234</v>
      </c>
      <c r="CB59" s="76">
        <f t="shared" si="130"/>
        <v>0.48481190632882271</v>
      </c>
      <c r="CC59" s="76">
        <f t="shared" si="130"/>
        <v>0.48011447292618747</v>
      </c>
      <c r="CD59" s="76">
        <f t="shared" si="130"/>
        <v>0.47561935746591011</v>
      </c>
      <c r="CE59" s="76">
        <f t="shared" si="130"/>
        <v>0.47131502096149092</v>
      </c>
      <c r="CF59" s="76">
        <f t="shared" si="130"/>
        <v>0.46720336994043288</v>
      </c>
      <c r="CG59" s="76">
        <f t="shared" si="130"/>
        <v>0.46328982584533596</v>
      </c>
      <c r="CH59" s="103">
        <f t="shared" si="130"/>
        <v>0.45957650897532487</v>
      </c>
      <c r="CI59" s="76">
        <f t="shared" si="130"/>
        <v>0.4560585742412272</v>
      </c>
      <c r="CJ59" s="76">
        <f t="shared" si="130"/>
        <v>0.45272375934868336</v>
      </c>
      <c r="CK59" s="76">
        <f t="shared" si="130"/>
        <v>0.4495753922163746</v>
      </c>
      <c r="CL59" s="76">
        <f t="shared" si="130"/>
        <v>0.44660393682235444</v>
      </c>
      <c r="CM59" s="76">
        <f t="shared" si="130"/>
        <v>0.44379535332095565</v>
      </c>
      <c r="CN59" s="76">
        <f t="shared" si="130"/>
        <v>0.44113508788328148</v>
      </c>
      <c r="CO59" s="103">
        <f t="shared" si="130"/>
        <v>0.43861022351447759</v>
      </c>
      <c r="CP59" s="76">
        <f t="shared" si="130"/>
        <v>0.43621014686900683</v>
      </c>
      <c r="CQ59" s="76">
        <f t="shared" si="130"/>
        <v>0.43392610071326987</v>
      </c>
      <c r="CR59" s="76">
        <f t="shared" si="130"/>
        <v>0.4317523126913797</v>
      </c>
      <c r="CS59" s="76">
        <f t="shared" si="130"/>
        <v>0.42968703652087148</v>
      </c>
      <c r="CT59" s="76">
        <f t="shared" si="130"/>
        <v>0.42772825771391421</v>
      </c>
      <c r="CU59" s="76">
        <f t="shared" si="130"/>
        <v>0.42587275686296266</v>
      </c>
      <c r="CV59" s="103">
        <f t="shared" si="130"/>
        <v>0.42411601888284406</v>
      </c>
      <c r="CW59" s="76">
        <f t="shared" si="130"/>
        <v>0.4224526591957608</v>
      </c>
      <c r="CX59" s="76">
        <f t="shared" si="130"/>
        <v>0.42087706160339122</v>
      </c>
      <c r="CY59" s="76">
        <f t="shared" si="130"/>
        <v>0.41938395645032617</v>
      </c>
      <c r="CZ59" s="76">
        <f t="shared" si="130"/>
        <v>0.41796780252667154</v>
      </c>
      <c r="DA59" s="76">
        <f t="shared" si="130"/>
        <v>0.41662362377526468</v>
      </c>
      <c r="DB59" s="76">
        <f t="shared" si="130"/>
        <v>0.41534722026484339</v>
      </c>
      <c r="DC59" s="76">
        <f t="shared" si="130"/>
        <v>0.41413509864947129</v>
      </c>
      <c r="DD59" s="103">
        <f t="shared" si="130"/>
        <v>0.41298428850081098</v>
      </c>
      <c r="DE59" s="76">
        <f t="shared" si="130"/>
        <v>0.4118921635860856</v>
      </c>
      <c r="DF59" s="76">
        <f t="shared" si="130"/>
        <v>0.41085634046995428</v>
      </c>
      <c r="DG59" s="76">
        <f t="shared" si="130"/>
        <v>0.40987442677792535</v>
      </c>
      <c r="DH59" s="76">
        <f t="shared" si="130"/>
        <v>0.40894380000499175</v>
      </c>
      <c r="DI59" s="76">
        <f t="shared" si="130"/>
        <v>0.40806168880273352</v>
      </c>
      <c r="DJ59" s="76">
        <f t="shared" si="130"/>
        <v>0.40722531097929127</v>
      </c>
      <c r="DK59" s="103">
        <f t="shared" si="130"/>
        <v>0.40643200152488085</v>
      </c>
      <c r="DL59" s="76">
        <f t="shared" si="130"/>
        <v>0.40567929586136797</v>
      </c>
      <c r="DM59" s="76">
        <f t="shared" si="130"/>
        <v>0.40496496035667684</v>
      </c>
      <c r="DN59" s="76">
        <f t="shared" si="130"/>
        <v>0.40428697047888917</v>
      </c>
      <c r="DO59" s="76">
        <f t="shared" si="130"/>
        <v>0.40364350758933576</v>
      </c>
      <c r="DP59" s="76">
        <f t="shared" si="130"/>
        <v>0.40303290650318635</v>
      </c>
      <c r="DQ59" s="76">
        <f t="shared" si="130"/>
        <v>0.40245359964100658</v>
      </c>
      <c r="DR59" s="76">
        <f t="shared" si="130"/>
        <v>0.40190407607643103</v>
      </c>
      <c r="DS59" s="76">
        <f t="shared" si="130"/>
        <v>0.40138285968284448</v>
      </c>
    </row>
    <row r="60" spans="1:123" x14ac:dyDescent="0.25">
      <c r="A60" t="s">
        <v>102</v>
      </c>
      <c r="B60" s="60"/>
      <c r="C60" s="112">
        <f t="shared" ref="C60:G65" si="131">D60/(1+$V$5)</f>
        <v>1.8086529816945609E-2</v>
      </c>
      <c r="D60" s="112">
        <f t="shared" si="131"/>
        <v>2.1703835780334729E-2</v>
      </c>
      <c r="E60" s="112">
        <f t="shared" si="131"/>
        <v>2.6044602936401672E-2</v>
      </c>
      <c r="F60" s="112">
        <f t="shared" si="131"/>
        <v>3.1253523523682006E-2</v>
      </c>
      <c r="G60" s="112">
        <f t="shared" si="131"/>
        <v>3.7504228228418403E-2</v>
      </c>
      <c r="H60" s="112">
        <f>I60/(1+$V$5)</f>
        <v>4.5005073874102082E-2</v>
      </c>
      <c r="I60" s="104">
        <f>V10*AN5</f>
        <v>5.4006088648922493E-2</v>
      </c>
      <c r="J60" s="83">
        <f t="shared" ref="J60:BU60" si="132">I60-C61+J61</f>
        <v>5.2124162448538895E-2</v>
      </c>
      <c r="K60" s="83">
        <f t="shared" si="132"/>
        <v>4.9865851008078582E-2</v>
      </c>
      <c r="L60" s="83">
        <f t="shared" si="132"/>
        <v>4.71558772795262E-2</v>
      </c>
      <c r="M60" s="83">
        <f t="shared" si="132"/>
        <v>4.3903908805263347E-2</v>
      </c>
      <c r="N60" s="83">
        <f t="shared" si="132"/>
        <v>4.0001546636147925E-2</v>
      </c>
      <c r="O60" s="83">
        <f t="shared" si="132"/>
        <v>3.5318712033209416E-2</v>
      </c>
      <c r="P60" s="105">
        <f t="shared" si="132"/>
        <v>2.8684826534294945E-2</v>
      </c>
      <c r="Q60" s="83">
        <f t="shared" si="132"/>
        <v>3.039288622960807E-2</v>
      </c>
      <c r="R60" s="83">
        <f t="shared" si="132"/>
        <v>3.2442557863983819E-2</v>
      </c>
      <c r="S60" s="83">
        <f t="shared" si="132"/>
        <v>3.4902163825234721E-2</v>
      </c>
      <c r="T60" s="83">
        <f t="shared" si="132"/>
        <v>3.7853690978735803E-2</v>
      </c>
      <c r="U60" s="83">
        <f t="shared" si="132"/>
        <v>4.1395523562937103E-2</v>
      </c>
      <c r="V60" s="83">
        <f t="shared" si="132"/>
        <v>4.5645722663978663E-2</v>
      </c>
      <c r="W60" s="83">
        <f t="shared" si="132"/>
        <v>5.1760445560616791E-2</v>
      </c>
      <c r="X60" s="83">
        <f t="shared" si="132"/>
        <v>6.610654395598238E-2</v>
      </c>
      <c r="Y60" s="83">
        <f t="shared" si="132"/>
        <v>6.8995192989489765E-2</v>
      </c>
      <c r="Z60" s="83">
        <f t="shared" si="132"/>
        <v>7.2160228319137237E-2</v>
      </c>
      <c r="AA60" s="83">
        <f t="shared" si="132"/>
        <v>7.565677807170812E-2</v>
      </c>
      <c r="AB60" s="83">
        <f t="shared" si="132"/>
        <v>7.9550933551244971E-2</v>
      </c>
      <c r="AC60" s="83">
        <f t="shared" si="132"/>
        <v>8.3921915623203253E-2</v>
      </c>
      <c r="AD60" s="83">
        <f t="shared" si="132"/>
        <v>8.886466307890549E-2</v>
      </c>
      <c r="AE60" s="83">
        <f t="shared" si="132"/>
        <v>9.0645787941829703E-2</v>
      </c>
      <c r="AF60" s="83">
        <f t="shared" si="132"/>
        <v>9.6177298541409495E-2</v>
      </c>
      <c r="AG60" s="83">
        <f t="shared" si="132"/>
        <v>0.10062238846192517</v>
      </c>
      <c r="AH60" s="83">
        <f t="shared" si="132"/>
        <v>0.10373103846610249</v>
      </c>
      <c r="AI60" s="83">
        <f t="shared" si="132"/>
        <v>0.105203296077091</v>
      </c>
      <c r="AJ60" s="161">
        <f t="shared" si="132"/>
        <v>0.1046793094910229</v>
      </c>
      <c r="AK60" s="105">
        <f t="shared" si="132"/>
        <v>0.10172737643496413</v>
      </c>
      <c r="AL60" s="83">
        <f t="shared" si="132"/>
        <v>8.9181916521058821E-2</v>
      </c>
      <c r="AM60" s="83">
        <f t="shared" si="132"/>
        <v>8.3771495992830874E-2</v>
      </c>
      <c r="AN60" s="83">
        <f t="shared" si="132"/>
        <v>7.8733235894067388E-2</v>
      </c>
      <c r="AO60" s="83">
        <f t="shared" si="132"/>
        <v>7.4045623717187259E-2</v>
      </c>
      <c r="AP60" s="83">
        <f t="shared" si="132"/>
        <v>6.9680924970120725E-2</v>
      </c>
      <c r="AQ60" s="161">
        <f t="shared" si="132"/>
        <v>6.5603953998058948E-2</v>
      </c>
      <c r="AR60" s="105">
        <f t="shared" si="132"/>
        <v>6.177060209719306E-2</v>
      </c>
      <c r="AS60" s="83">
        <f t="shared" si="132"/>
        <v>6.1612476760351212E-2</v>
      </c>
      <c r="AT60" s="83">
        <f t="shared" si="132"/>
        <v>6.0811382043197144E-2</v>
      </c>
      <c r="AU60" s="83">
        <f t="shared" si="132"/>
        <v>5.9571639869499107E-2</v>
      </c>
      <c r="AV60" s="83">
        <f t="shared" si="132"/>
        <v>5.7993578973956017E-2</v>
      </c>
      <c r="AW60" s="83">
        <f t="shared" si="132"/>
        <v>5.6191407999486673E-2</v>
      </c>
      <c r="AX60" s="161">
        <f t="shared" si="132"/>
        <v>5.4295838689972301E-2</v>
      </c>
      <c r="AY60" s="105">
        <f t="shared" si="132"/>
        <v>5.2457234723743348E-2</v>
      </c>
      <c r="AZ60" s="83">
        <f t="shared" si="132"/>
        <v>5.0538968798924687E-2</v>
      </c>
      <c r="BA60" s="83">
        <f t="shared" si="132"/>
        <v>4.9205201856282202E-2</v>
      </c>
      <c r="BB60" s="83">
        <f t="shared" si="132"/>
        <v>4.7992665743016936E-2</v>
      </c>
      <c r="BC60" s="83">
        <f t="shared" si="132"/>
        <v>4.6851491725887144E-2</v>
      </c>
      <c r="BD60" s="83">
        <f t="shared" si="132"/>
        <v>4.5742871032574073E-2</v>
      </c>
      <c r="BE60" s="161">
        <f t="shared" si="132"/>
        <v>4.4640952911907048E-2</v>
      </c>
      <c r="BF60" s="105">
        <f t="shared" si="132"/>
        <v>4.3535110754827785E-2</v>
      </c>
      <c r="BG60" s="83">
        <f t="shared" si="132"/>
        <v>4.2743073135680688E-2</v>
      </c>
      <c r="BH60" s="83">
        <f t="shared" si="132"/>
        <v>4.1875296059872148E-2</v>
      </c>
      <c r="BI60" s="83">
        <f t="shared" si="132"/>
        <v>4.0981435346794617E-2</v>
      </c>
      <c r="BJ60" s="83">
        <f t="shared" si="132"/>
        <v>4.0097496689849112E-2</v>
      </c>
      <c r="BK60" s="83">
        <f t="shared" si="132"/>
        <v>3.9249418331602573E-2</v>
      </c>
      <c r="BL60" s="161">
        <f t="shared" si="132"/>
        <v>3.8452989640775051E-2</v>
      </c>
      <c r="BM60" s="105">
        <f t="shared" si="132"/>
        <v>3.7713740233573066E-2</v>
      </c>
      <c r="BN60" s="83">
        <f t="shared" si="132"/>
        <v>3.7026792805689983E-2</v>
      </c>
      <c r="BO60" s="83">
        <f t="shared" si="132"/>
        <v>3.6410789394600941E-2</v>
      </c>
      <c r="BP60" s="83">
        <f t="shared" si="132"/>
        <v>3.5824885672111881E-2</v>
      </c>
      <c r="BQ60" s="83">
        <f t="shared" si="132"/>
        <v>3.5261441019425785E-2</v>
      </c>
      <c r="BR60" s="83">
        <f t="shared" si="132"/>
        <v>3.4718184005940671E-2</v>
      </c>
      <c r="BS60" s="83">
        <f t="shared" si="132"/>
        <v>3.4196684707448112E-2</v>
      </c>
      <c r="BT60" s="105">
        <f t="shared" si="132"/>
        <v>3.3700682187853152E-2</v>
      </c>
      <c r="BU60" s="83">
        <f t="shared" si="132"/>
        <v>3.3234237906975418E-2</v>
      </c>
      <c r="BV60" s="83">
        <f t="shared" ref="BV60:DS60" si="133">BU60-BO61+BV61</f>
        <v>3.2781501875719869E-2</v>
      </c>
      <c r="BW60" s="83">
        <f t="shared" si="133"/>
        <v>3.2349544541778671E-2</v>
      </c>
      <c r="BX60" s="83">
        <f t="shared" si="133"/>
        <v>3.1941626986085318E-2</v>
      </c>
      <c r="BY60" s="83">
        <f t="shared" si="133"/>
        <v>3.1558331227055612E-2</v>
      </c>
      <c r="BZ60" s="83">
        <f t="shared" si="133"/>
        <v>3.1198555072972957E-2</v>
      </c>
      <c r="CA60" s="105">
        <f t="shared" si="133"/>
        <v>3.0860392746352244E-2</v>
      </c>
      <c r="CB60" s="83">
        <f t="shared" si="133"/>
        <v>3.0541890964338705E-2</v>
      </c>
      <c r="CC60" s="83">
        <f t="shared" si="133"/>
        <v>3.0239797103370686E-2</v>
      </c>
      <c r="CD60" s="83">
        <f t="shared" si="133"/>
        <v>2.9950754934294187E-2</v>
      </c>
      <c r="CE60" s="83">
        <f t="shared" si="133"/>
        <v>2.9674381422762339E-2</v>
      </c>
      <c r="CF60" s="83">
        <f t="shared" si="133"/>
        <v>2.9410847855598124E-2</v>
      </c>
      <c r="CG60" s="83">
        <f t="shared" si="133"/>
        <v>2.9160383919253768E-2</v>
      </c>
      <c r="CH60" s="105">
        <f t="shared" si="133"/>
        <v>2.8922954843694098E-2</v>
      </c>
      <c r="CI60" s="83">
        <f t="shared" si="133"/>
        <v>2.8698113153318539E-2</v>
      </c>
      <c r="CJ60" s="83">
        <f t="shared" si="133"/>
        <v>2.8485027804859984E-2</v>
      </c>
      <c r="CK60" s="83">
        <f t="shared" si="133"/>
        <v>2.8283596958404378E-2</v>
      </c>
      <c r="CL60" s="83">
        <f t="shared" si="133"/>
        <v>2.8093220159545487E-2</v>
      </c>
      <c r="CM60" s="83">
        <f t="shared" si="133"/>
        <v>2.7913092106921163E-2</v>
      </c>
      <c r="CN60" s="83">
        <f t="shared" si="133"/>
        <v>2.774239238590603E-2</v>
      </c>
      <c r="CO60" s="105">
        <f t="shared" si="133"/>
        <v>2.758038163972E-2</v>
      </c>
      <c r="CP60" s="83">
        <f t="shared" si="133"/>
        <v>2.7426424916011237E-2</v>
      </c>
      <c r="CQ60" s="83">
        <f t="shared" si="133"/>
        <v>2.727996386908299E-2</v>
      </c>
      <c r="CR60" s="83">
        <f t="shared" si="133"/>
        <v>2.7140677097372244E-2</v>
      </c>
      <c r="CS60" s="83">
        <f t="shared" si="133"/>
        <v>2.7008422906947212E-2</v>
      </c>
      <c r="CT60" s="83">
        <f t="shared" si="133"/>
        <v>2.6883025319462326E-2</v>
      </c>
      <c r="CU60" s="83">
        <f t="shared" si="133"/>
        <v>2.6764236452186639E-2</v>
      </c>
      <c r="CV60" s="105">
        <f t="shared" si="133"/>
        <v>2.6651740231656965E-2</v>
      </c>
      <c r="CW60" s="83">
        <f t="shared" si="133"/>
        <v>2.6545179857945963E-2</v>
      </c>
      <c r="CX60" s="83">
        <f t="shared" si="133"/>
        <v>2.644419287621114E-2</v>
      </c>
      <c r="CY60" s="83">
        <f t="shared" si="133"/>
        <v>2.634844961354622E-2</v>
      </c>
      <c r="CZ60" s="83">
        <f t="shared" si="133"/>
        <v>2.6257621443324063E-2</v>
      </c>
      <c r="DA60" s="83">
        <f t="shared" si="133"/>
        <v>2.6171411372539997E-2</v>
      </c>
      <c r="DB60" s="83">
        <f t="shared" si="133"/>
        <v>2.6089562359885157E-2</v>
      </c>
      <c r="DC60" s="83">
        <f t="shared" si="133"/>
        <v>2.6011852913409135E-2</v>
      </c>
      <c r="DD60" s="105">
        <f t="shared" si="133"/>
        <v>2.5938088233346143E-2</v>
      </c>
      <c r="DE60" s="83">
        <f t="shared" si="133"/>
        <v>2.5868092523030281E-2</v>
      </c>
      <c r="DF60" s="83">
        <f t="shared" si="133"/>
        <v>2.5801705482854435E-2</v>
      </c>
      <c r="DG60" s="83">
        <f t="shared" si="133"/>
        <v>2.5738765191132589E-2</v>
      </c>
      <c r="DH60" s="83">
        <f t="shared" si="133"/>
        <v>2.5679098774023988E-2</v>
      </c>
      <c r="DI60" s="83">
        <f t="shared" si="133"/>
        <v>2.5622527991044645E-2</v>
      </c>
      <c r="DJ60" s="83">
        <f t="shared" si="133"/>
        <v>2.5568876935584961E-2</v>
      </c>
      <c r="DK60" s="105">
        <f t="shared" si="133"/>
        <v>2.5517978682037864E-2</v>
      </c>
      <c r="DL60" s="83">
        <f t="shared" si="133"/>
        <v>2.546967936082619E-2</v>
      </c>
      <c r="DM60" s="83">
        <f t="shared" si="133"/>
        <v>2.5423839502539999E-2</v>
      </c>
      <c r="DN60" s="83">
        <f t="shared" si="133"/>
        <v>2.5380331716499751E-2</v>
      </c>
      <c r="DO60" s="83">
        <f t="shared" si="133"/>
        <v>2.5339039585582406E-2</v>
      </c>
      <c r="DP60" s="83">
        <f t="shared" si="133"/>
        <v>2.5299854968838829E-2</v>
      </c>
      <c r="DQ60" s="83">
        <f t="shared" si="133"/>
        <v>2.5262675342718036E-2</v>
      </c>
      <c r="DR60" s="83">
        <f t="shared" si="133"/>
        <v>2.5227401962952044E-2</v>
      </c>
      <c r="DS60" s="83">
        <f t="shared" si="133"/>
        <v>2.519393894543822E-2</v>
      </c>
    </row>
    <row r="61" spans="1:123" s="98" customFormat="1" x14ac:dyDescent="0.25">
      <c r="A61" s="98" t="s">
        <v>121</v>
      </c>
      <c r="B61" s="100"/>
      <c r="C61" s="113">
        <f t="shared" si="131"/>
        <v>3.0144216361575999E-3</v>
      </c>
      <c r="D61" s="114">
        <f t="shared" ref="D61:H61" si="134">D60-C60</f>
        <v>3.6173059633891197E-3</v>
      </c>
      <c r="E61" s="114">
        <f t="shared" si="134"/>
        <v>4.3407671560669429E-3</v>
      </c>
      <c r="F61" s="114">
        <f t="shared" si="134"/>
        <v>5.2089205872803343E-3</v>
      </c>
      <c r="G61" s="114">
        <f t="shared" si="134"/>
        <v>6.250704704736397E-3</v>
      </c>
      <c r="H61" s="114">
        <f t="shared" si="134"/>
        <v>7.5008456456836792E-3</v>
      </c>
      <c r="I61" s="114">
        <f>I60-H60</f>
        <v>9.0010147748204108E-3</v>
      </c>
      <c r="J61" s="98">
        <f>C31*$I$5*J12</f>
        <v>1.1324954357740042E-3</v>
      </c>
      <c r="K61" s="98">
        <f t="shared" ref="K61:BV61" si="135">D31*$I$5*K12</f>
        <v>1.3589945229288049E-3</v>
      </c>
      <c r="L61" s="98">
        <f t="shared" si="135"/>
        <v>1.6307934275145662E-3</v>
      </c>
      <c r="M61" s="98">
        <f t="shared" si="135"/>
        <v>1.9569521130174787E-3</v>
      </c>
      <c r="N61" s="98">
        <f t="shared" si="135"/>
        <v>2.3483425356209753E-3</v>
      </c>
      <c r="O61" s="98">
        <f t="shared" si="135"/>
        <v>2.8180110427451686E-3</v>
      </c>
      <c r="P61" s="147">
        <f t="shared" si="135"/>
        <v>2.3671292759059408E-3</v>
      </c>
      <c r="Q61" s="98">
        <f t="shared" si="135"/>
        <v>2.8405551310871301E-3</v>
      </c>
      <c r="R61" s="98">
        <f t="shared" si="135"/>
        <v>3.4086661573045568E-3</v>
      </c>
      <c r="S61" s="98">
        <f t="shared" si="135"/>
        <v>4.0903993887654675E-3</v>
      </c>
      <c r="T61" s="98">
        <f t="shared" si="135"/>
        <v>4.9084792665185593E-3</v>
      </c>
      <c r="U61" s="98">
        <f t="shared" si="135"/>
        <v>5.8901751198222737E-3</v>
      </c>
      <c r="V61" s="98">
        <f t="shared" si="135"/>
        <v>7.0682101437867283E-3</v>
      </c>
      <c r="W61" s="98">
        <f t="shared" si="135"/>
        <v>8.4818521725440674E-3</v>
      </c>
      <c r="X61" s="98">
        <f t="shared" si="135"/>
        <v>1.7186653526452718E-2</v>
      </c>
      <c r="Y61" s="98">
        <f t="shared" si="135"/>
        <v>6.2973151908119534E-3</v>
      </c>
      <c r="Z61" s="98">
        <f t="shared" si="135"/>
        <v>7.2554347184129384E-3</v>
      </c>
      <c r="AA61" s="98">
        <f t="shared" si="135"/>
        <v>8.4050290190894415E-3</v>
      </c>
      <c r="AB61" s="98">
        <f t="shared" si="135"/>
        <v>9.7843305993591222E-3</v>
      </c>
      <c r="AC61" s="98">
        <f t="shared" si="135"/>
        <v>1.1439192215744999E-2</v>
      </c>
      <c r="AD61" s="98">
        <f t="shared" si="135"/>
        <v>1.3424599628246308E-2</v>
      </c>
      <c r="AE61" s="98">
        <f t="shared" si="135"/>
        <v>1.8967778389376931E-2</v>
      </c>
      <c r="AF61" s="98">
        <f t="shared" si="135"/>
        <v>1.1828825790391746E-2</v>
      </c>
      <c r="AG61" s="98">
        <f t="shared" si="135"/>
        <v>1.1700524638928619E-2</v>
      </c>
      <c r="AH61" s="98">
        <f t="shared" si="135"/>
        <v>1.1513679023266757E-2</v>
      </c>
      <c r="AI61" s="98">
        <f t="shared" si="135"/>
        <v>1.125658821034764E-2</v>
      </c>
      <c r="AJ61" s="168">
        <f t="shared" si="135"/>
        <v>1.0915205629676891E-2</v>
      </c>
      <c r="AK61" s="147">
        <f t="shared" si="135"/>
        <v>1.0472666572187544E-2</v>
      </c>
      <c r="AL61" s="98">
        <f t="shared" si="135"/>
        <v>6.4223184754716332E-3</v>
      </c>
      <c r="AM61" s="98">
        <f t="shared" si="135"/>
        <v>6.4184052621638014E-3</v>
      </c>
      <c r="AN61" s="98">
        <f t="shared" si="135"/>
        <v>6.6622645401651368E-3</v>
      </c>
      <c r="AO61" s="98">
        <f t="shared" si="135"/>
        <v>6.8260668463866357E-3</v>
      </c>
      <c r="AP61" s="98">
        <f t="shared" si="135"/>
        <v>6.8918894632811053E-3</v>
      </c>
      <c r="AQ61" s="168">
        <f t="shared" si="135"/>
        <v>6.8382346576151111E-3</v>
      </c>
      <c r="AR61" s="147">
        <f t="shared" si="135"/>
        <v>6.63931467132166E-3</v>
      </c>
      <c r="AS61" s="98">
        <f t="shared" si="135"/>
        <v>6.2641931386297816E-3</v>
      </c>
      <c r="AT61" s="98">
        <f t="shared" si="135"/>
        <v>5.6173105450097295E-3</v>
      </c>
      <c r="AU61" s="98">
        <f t="shared" si="135"/>
        <v>5.4225223664671014E-3</v>
      </c>
      <c r="AV61" s="98">
        <f t="shared" si="135"/>
        <v>5.248005950843542E-3</v>
      </c>
      <c r="AW61" s="98">
        <f t="shared" si="135"/>
        <v>5.0897184888117645E-3</v>
      </c>
      <c r="AX61" s="168">
        <f t="shared" si="135"/>
        <v>4.9426653481007407E-3</v>
      </c>
      <c r="AY61" s="147">
        <f t="shared" si="135"/>
        <v>4.8007107050927044E-3</v>
      </c>
      <c r="AZ61" s="98">
        <f t="shared" si="135"/>
        <v>4.345927213811121E-3</v>
      </c>
      <c r="BA61" s="98">
        <f t="shared" si="135"/>
        <v>4.2835436023672463E-3</v>
      </c>
      <c r="BB61" s="98">
        <f t="shared" si="135"/>
        <v>4.2099862532018325E-3</v>
      </c>
      <c r="BC61" s="98">
        <f t="shared" si="135"/>
        <v>4.1068319337137487E-3</v>
      </c>
      <c r="BD61" s="98">
        <f t="shared" si="135"/>
        <v>3.9810977954986924E-3</v>
      </c>
      <c r="BE61" s="168">
        <f t="shared" si="135"/>
        <v>3.8407472274337145E-3</v>
      </c>
      <c r="BF61" s="147">
        <f t="shared" si="135"/>
        <v>3.6948685480134406E-3</v>
      </c>
      <c r="BG61" s="98">
        <f t="shared" si="135"/>
        <v>3.5538895946640265E-3</v>
      </c>
      <c r="BH61" s="98">
        <f t="shared" si="135"/>
        <v>3.4157665265587074E-3</v>
      </c>
      <c r="BI61" s="98">
        <f t="shared" si="135"/>
        <v>3.3161255401243004E-3</v>
      </c>
      <c r="BJ61" s="98">
        <f t="shared" si="135"/>
        <v>3.222893276768243E-3</v>
      </c>
      <c r="BK61" s="98">
        <f t="shared" si="135"/>
        <v>3.1330194372521541E-3</v>
      </c>
      <c r="BL61" s="168">
        <f t="shared" si="135"/>
        <v>3.0443185366061951E-3</v>
      </c>
      <c r="BM61" s="147">
        <f t="shared" si="135"/>
        <v>2.9556191408114589E-3</v>
      </c>
      <c r="BN61" s="98">
        <f t="shared" si="135"/>
        <v>2.8669421667809379E-3</v>
      </c>
      <c r="BO61" s="98">
        <f t="shared" si="135"/>
        <v>2.7997631154696632E-3</v>
      </c>
      <c r="BP61" s="98">
        <f t="shared" si="135"/>
        <v>2.7302218176352422E-3</v>
      </c>
      <c r="BQ61" s="98">
        <f t="shared" si="135"/>
        <v>2.6594486240821501E-3</v>
      </c>
      <c r="BR61" s="98">
        <f t="shared" si="135"/>
        <v>2.5897624237670364E-3</v>
      </c>
      <c r="BS61" s="98">
        <f t="shared" si="135"/>
        <v>2.5228192381136372E-3</v>
      </c>
      <c r="BT61" s="147">
        <f t="shared" si="135"/>
        <v>2.4596166212164988E-3</v>
      </c>
      <c r="BU61" s="98">
        <f t="shared" si="135"/>
        <v>2.4004978859032051E-3</v>
      </c>
      <c r="BV61" s="98">
        <f t="shared" si="135"/>
        <v>2.3470270842141151E-3</v>
      </c>
      <c r="BW61" s="98">
        <f t="shared" ref="BW61:DS61" si="136">BP31*$I$5*BW12</f>
        <v>2.2982644836940444E-3</v>
      </c>
      <c r="BX61" s="98">
        <f t="shared" si="136"/>
        <v>2.2515310683887987E-3</v>
      </c>
      <c r="BY61" s="98">
        <f t="shared" si="136"/>
        <v>2.2064666647373344E-3</v>
      </c>
      <c r="BZ61" s="98">
        <f t="shared" si="136"/>
        <v>2.1630430840309791E-3</v>
      </c>
      <c r="CA61" s="147">
        <f t="shared" si="136"/>
        <v>2.1214542945957857E-3</v>
      </c>
      <c r="CB61" s="98">
        <f t="shared" si="136"/>
        <v>2.0819961038896656E-3</v>
      </c>
      <c r="CC61" s="98">
        <f t="shared" si="136"/>
        <v>2.0449332232460957E-3</v>
      </c>
      <c r="CD61" s="98">
        <f t="shared" si="136"/>
        <v>2.0092223146175436E-3</v>
      </c>
      <c r="CE61" s="98">
        <f t="shared" si="136"/>
        <v>1.975157556856952E-3</v>
      </c>
      <c r="CF61" s="98">
        <f t="shared" si="136"/>
        <v>1.9429330975731191E-3</v>
      </c>
      <c r="CG61" s="98">
        <f t="shared" si="136"/>
        <v>1.9125791476866255E-3</v>
      </c>
      <c r="CH61" s="147">
        <f t="shared" si="136"/>
        <v>1.8840252190361168E-3</v>
      </c>
      <c r="CI61" s="98">
        <f t="shared" si="136"/>
        <v>1.8571544135141068E-3</v>
      </c>
      <c r="CJ61" s="98">
        <f t="shared" si="136"/>
        <v>1.8318478747875412E-3</v>
      </c>
      <c r="CK61" s="98">
        <f t="shared" si="136"/>
        <v>1.8077914681619341E-3</v>
      </c>
      <c r="CL61" s="98">
        <f t="shared" si="136"/>
        <v>1.7847807579980594E-3</v>
      </c>
      <c r="CM61" s="98">
        <f t="shared" si="136"/>
        <v>1.7628050449487987E-3</v>
      </c>
      <c r="CN61" s="98">
        <f t="shared" si="136"/>
        <v>1.7418794266714915E-3</v>
      </c>
      <c r="CO61" s="147">
        <f t="shared" si="136"/>
        <v>1.7220144728500851E-3</v>
      </c>
      <c r="CP61" s="98">
        <f t="shared" si="136"/>
        <v>1.7031976898053459E-3</v>
      </c>
      <c r="CQ61" s="98">
        <f t="shared" si="136"/>
        <v>1.685386827859297E-3</v>
      </c>
      <c r="CR61" s="98">
        <f t="shared" si="136"/>
        <v>1.6685046964511892E-3</v>
      </c>
      <c r="CS61" s="98">
        <f t="shared" si="136"/>
        <v>1.6525265675730292E-3</v>
      </c>
      <c r="CT61" s="98">
        <f t="shared" si="136"/>
        <v>1.6374074574639122E-3</v>
      </c>
      <c r="CU61" s="98">
        <f t="shared" si="136"/>
        <v>1.6230905593958038E-3</v>
      </c>
      <c r="CV61" s="147">
        <f t="shared" si="136"/>
        <v>1.6095182523204127E-3</v>
      </c>
      <c r="CW61" s="98">
        <f t="shared" si="136"/>
        <v>1.5966373160943442E-3</v>
      </c>
      <c r="CX61" s="98">
        <f t="shared" si="136"/>
        <v>1.5843998461244728E-3</v>
      </c>
      <c r="CY61" s="98">
        <f t="shared" si="136"/>
        <v>1.5727614337862699E-3</v>
      </c>
      <c r="CZ61" s="98">
        <f t="shared" si="136"/>
        <v>1.5616983973508697E-3</v>
      </c>
      <c r="DA61" s="98">
        <f t="shared" si="136"/>
        <v>1.5511973866798436E-3</v>
      </c>
      <c r="DB61" s="98">
        <f t="shared" si="136"/>
        <v>1.5412415467409638E-3</v>
      </c>
      <c r="DC61" s="98">
        <f t="shared" si="136"/>
        <v>1.531808805844392E-3</v>
      </c>
      <c r="DD61" s="147">
        <f t="shared" si="136"/>
        <v>1.5228726360313515E-3</v>
      </c>
      <c r="DE61" s="98">
        <f t="shared" si="136"/>
        <v>1.51440413580861E-3</v>
      </c>
      <c r="DF61" s="98">
        <f t="shared" si="136"/>
        <v>1.5063743936104248E-3</v>
      </c>
      <c r="DG61" s="98">
        <f t="shared" si="136"/>
        <v>1.4987581056290272E-3</v>
      </c>
      <c r="DH61" s="98">
        <f t="shared" si="136"/>
        <v>1.491530969571243E-3</v>
      </c>
      <c r="DI61" s="98">
        <f t="shared" si="136"/>
        <v>1.4846707637616199E-3</v>
      </c>
      <c r="DJ61" s="98">
        <f t="shared" si="136"/>
        <v>1.4781577503847055E-3</v>
      </c>
      <c r="DK61" s="147">
        <f t="shared" si="136"/>
        <v>1.4719743824842541E-3</v>
      </c>
      <c r="DL61" s="98">
        <f t="shared" si="136"/>
        <v>1.4661048145969391E-3</v>
      </c>
      <c r="DM61" s="98">
        <f t="shared" si="136"/>
        <v>1.460534535324234E-3</v>
      </c>
      <c r="DN61" s="98">
        <f t="shared" si="136"/>
        <v>1.4552503195887786E-3</v>
      </c>
      <c r="DO61" s="98">
        <f t="shared" si="136"/>
        <v>1.4502388386538985E-3</v>
      </c>
      <c r="DP61" s="98">
        <f t="shared" si="136"/>
        <v>1.4454861470180414E-3</v>
      </c>
      <c r="DQ61" s="98">
        <f t="shared" si="136"/>
        <v>1.4409781242639141E-3</v>
      </c>
      <c r="DR61" s="98">
        <f t="shared" si="136"/>
        <v>1.4367010027182612E-3</v>
      </c>
      <c r="DS61" s="98">
        <f t="shared" si="136"/>
        <v>1.4326417970831114E-3</v>
      </c>
    </row>
    <row r="62" spans="1:123" x14ac:dyDescent="0.25">
      <c r="A62" t="s">
        <v>76</v>
      </c>
      <c r="B62" s="60"/>
      <c r="C62" s="112">
        <f t="shared" si="131"/>
        <v>0.17225266492329164</v>
      </c>
      <c r="D62" s="112">
        <f t="shared" si="131"/>
        <v>0.20670319790794997</v>
      </c>
      <c r="E62" s="112">
        <f t="shared" si="131"/>
        <v>0.24804383748953995</v>
      </c>
      <c r="F62" s="112">
        <f t="shared" si="131"/>
        <v>0.29765260498744794</v>
      </c>
      <c r="G62" s="112">
        <f t="shared" si="131"/>
        <v>0.35718312598493751</v>
      </c>
      <c r="H62" s="112">
        <f>I62/(1+$V$5)</f>
        <v>0.42861975118192502</v>
      </c>
      <c r="I62" s="104">
        <f>V10*AN6</f>
        <v>0.51434370141830998</v>
      </c>
      <c r="J62" s="83">
        <f t="shared" ref="J62:BU62" si="137">I62-C63+J63</f>
        <v>0.49642059474799</v>
      </c>
      <c r="K62" s="83">
        <f t="shared" si="137"/>
        <v>0.474912866743606</v>
      </c>
      <c r="L62" s="83">
        <f t="shared" si="137"/>
        <v>0.44910359313834525</v>
      </c>
      <c r="M62" s="83">
        <f t="shared" si="137"/>
        <v>0.41813246481203231</v>
      </c>
      <c r="N62" s="83">
        <f t="shared" si="137"/>
        <v>0.38096711082045681</v>
      </c>
      <c r="O62" s="83">
        <f t="shared" si="137"/>
        <v>0.33636868603056619</v>
      </c>
      <c r="P62" s="105">
        <f t="shared" si="137"/>
        <v>0.27318882413614259</v>
      </c>
      <c r="Q62" s="83">
        <f t="shared" si="137"/>
        <v>0.28945605932960095</v>
      </c>
      <c r="R62" s="83">
        <f t="shared" si="137"/>
        <v>0.30897674156175098</v>
      </c>
      <c r="S62" s="83">
        <f t="shared" si="137"/>
        <v>0.33240156024033102</v>
      </c>
      <c r="T62" s="83">
        <f t="shared" si="137"/>
        <v>0.36051134265462703</v>
      </c>
      <c r="U62" s="83">
        <f t="shared" si="137"/>
        <v>0.39424308155178223</v>
      </c>
      <c r="V62" s="83">
        <f t="shared" si="137"/>
        <v>0.43472116822836848</v>
      </c>
      <c r="W62" s="83">
        <f t="shared" si="137"/>
        <v>0.49295662438682691</v>
      </c>
      <c r="X62" s="83">
        <f t="shared" si="137"/>
        <v>0.54636858301657276</v>
      </c>
      <c r="Y62" s="83">
        <f t="shared" si="137"/>
        <v>0.54336481759676947</v>
      </c>
      <c r="Z62" s="83">
        <f t="shared" si="137"/>
        <v>0.53832272054765951</v>
      </c>
      <c r="AA62" s="83">
        <f t="shared" si="137"/>
        <v>0.53083451086688116</v>
      </c>
      <c r="AB62" s="83">
        <f t="shared" si="137"/>
        <v>0.52041080446376997</v>
      </c>
      <c r="AC62" s="83">
        <f t="shared" si="137"/>
        <v>0.50646427432028562</v>
      </c>
      <c r="AD62" s="83">
        <f t="shared" si="137"/>
        <v>0.48829003451015268</v>
      </c>
      <c r="AE62" s="83">
        <f t="shared" si="137"/>
        <v>0.49625017970942753</v>
      </c>
      <c r="AF62" s="83">
        <f t="shared" si="137"/>
        <v>0.52185666586185231</v>
      </c>
      <c r="AG62" s="83">
        <f t="shared" si="137"/>
        <v>0.54214658935364257</v>
      </c>
      <c r="AH62" s="83">
        <f t="shared" si="137"/>
        <v>0.5558984131494169</v>
      </c>
      <c r="AI62" s="83">
        <f t="shared" si="137"/>
        <v>0.56164629693701762</v>
      </c>
      <c r="AJ62" s="161">
        <f t="shared" si="137"/>
        <v>0.55763122624791595</v>
      </c>
      <c r="AK62" s="105">
        <f t="shared" si="137"/>
        <v>0.54174236215529237</v>
      </c>
      <c r="AL62" s="83">
        <f t="shared" si="137"/>
        <v>0.48144166665290744</v>
      </c>
      <c r="AM62" s="83">
        <f t="shared" si="137"/>
        <v>0.45417454458253448</v>
      </c>
      <c r="AN62" s="83">
        <f t="shared" si="137"/>
        <v>0.42898154326119659</v>
      </c>
      <c r="AO62" s="83">
        <f t="shared" si="137"/>
        <v>0.40582933774617574</v>
      </c>
      <c r="AP62" s="83">
        <f t="shared" si="137"/>
        <v>0.38466867716994524</v>
      </c>
      <c r="AQ62" s="161">
        <f t="shared" si="137"/>
        <v>0.36543125608380644</v>
      </c>
      <c r="AR62" s="105">
        <f t="shared" si="137"/>
        <v>0.34802597858633344</v>
      </c>
      <c r="AS62" s="83">
        <f t="shared" si="137"/>
        <v>0.34760198612618132</v>
      </c>
      <c r="AT62" s="83">
        <f t="shared" si="137"/>
        <v>0.34445165019216806</v>
      </c>
      <c r="AU62" s="83">
        <f t="shared" si="137"/>
        <v>0.33905609207152798</v>
      </c>
      <c r="AV62" s="83">
        <f t="shared" si="137"/>
        <v>0.3319074814579826</v>
      </c>
      <c r="AW62" s="83">
        <f t="shared" si="137"/>
        <v>0.32356790690577358</v>
      </c>
      <c r="AX62" s="161">
        <f t="shared" si="137"/>
        <v>0.31468263208814179</v>
      </c>
      <c r="AY62" s="105">
        <f t="shared" si="137"/>
        <v>0.30599600288889883</v>
      </c>
      <c r="AZ62" s="83">
        <f t="shared" si="137"/>
        <v>0.29703221147034053</v>
      </c>
      <c r="BA62" s="83">
        <f t="shared" si="137"/>
        <v>0.29106857646949769</v>
      </c>
      <c r="BB62" s="83">
        <f t="shared" si="137"/>
        <v>0.28587054938752043</v>
      </c>
      <c r="BC62" s="83">
        <f t="shared" si="137"/>
        <v>0.28115830247999068</v>
      </c>
      <c r="BD62" s="83">
        <f t="shared" si="137"/>
        <v>0.27669871700465309</v>
      </c>
      <c r="BE62" s="161">
        <f t="shared" si="137"/>
        <v>0.27231331197603642</v>
      </c>
      <c r="BF62" s="105">
        <f t="shared" si="137"/>
        <v>0.2678877019777216</v>
      </c>
      <c r="BG62" s="83">
        <f t="shared" si="137"/>
        <v>0.26472121285077449</v>
      </c>
      <c r="BH62" s="83">
        <f t="shared" si="137"/>
        <v>0.26095105216353653</v>
      </c>
      <c r="BI62" s="83">
        <f t="shared" si="137"/>
        <v>0.25699585688017429</v>
      </c>
      <c r="BJ62" s="83">
        <f t="shared" si="137"/>
        <v>0.25305078624955935</v>
      </c>
      <c r="BK62" s="83">
        <f t="shared" si="137"/>
        <v>0.24925899668509546</v>
      </c>
      <c r="BL62" s="161">
        <f t="shared" si="137"/>
        <v>0.24571058171175694</v>
      </c>
      <c r="BM62" s="105">
        <f t="shared" si="137"/>
        <v>0.24244124467701694</v>
      </c>
      <c r="BN62" s="83">
        <f t="shared" si="137"/>
        <v>0.239430646451433</v>
      </c>
      <c r="BO62" s="83">
        <f t="shared" si="137"/>
        <v>0.23681001174753552</v>
      </c>
      <c r="BP62" s="83">
        <f t="shared" si="137"/>
        <v>0.2343485674455876</v>
      </c>
      <c r="BQ62" s="83">
        <f t="shared" si="137"/>
        <v>0.23199337952606555</v>
      </c>
      <c r="BR62" s="83">
        <f t="shared" si="137"/>
        <v>0.22972157201031068</v>
      </c>
      <c r="BS62" s="83">
        <f t="shared" si="137"/>
        <v>0.22753311291679637</v>
      </c>
      <c r="BT62" s="105">
        <f t="shared" si="137"/>
        <v>0.22544292778222483</v>
      </c>
      <c r="BU62" s="83">
        <f t="shared" si="137"/>
        <v>0.22347220568239992</v>
      </c>
      <c r="BV62" s="83">
        <f t="shared" ref="BV62:DS62" si="138">BU62-BO63+BV63</f>
        <v>0.22153391291742877</v>
      </c>
      <c r="BW62" s="83">
        <f t="shared" si="138"/>
        <v>0.21968127342622476</v>
      </c>
      <c r="BX62" s="83">
        <f t="shared" si="138"/>
        <v>0.2179342960194588</v>
      </c>
      <c r="BY62" s="83">
        <f t="shared" si="138"/>
        <v>0.21629765243795609</v>
      </c>
      <c r="BZ62" s="83">
        <f t="shared" si="138"/>
        <v>0.21476604635620378</v>
      </c>
      <c r="CA62" s="105">
        <f t="shared" si="138"/>
        <v>0.2133290941885016</v>
      </c>
      <c r="CB62" s="83">
        <f t="shared" si="138"/>
        <v>0.21197567967035472</v>
      </c>
      <c r="CC62" s="83">
        <f t="shared" si="138"/>
        <v>0.21069773680692977</v>
      </c>
      <c r="CD62" s="83">
        <f t="shared" si="138"/>
        <v>0.20947482169186465</v>
      </c>
      <c r="CE62" s="83">
        <f t="shared" si="138"/>
        <v>0.20830344262797332</v>
      </c>
      <c r="CF62" s="83">
        <f t="shared" si="138"/>
        <v>0.20718404593072356</v>
      </c>
      <c r="CG62" s="83">
        <f t="shared" si="138"/>
        <v>0.20611819148049562</v>
      </c>
      <c r="CH62" s="105">
        <f t="shared" si="138"/>
        <v>0.20510659750288601</v>
      </c>
      <c r="CI62" s="83">
        <f t="shared" si="138"/>
        <v>0.20414806538865729</v>
      </c>
      <c r="CJ62" s="83">
        <f t="shared" si="138"/>
        <v>0.20323930191463493</v>
      </c>
      <c r="CK62" s="83">
        <f t="shared" si="138"/>
        <v>0.20238152888961819</v>
      </c>
      <c r="CL62" s="83">
        <f t="shared" si="138"/>
        <v>0.2015721641540052</v>
      </c>
      <c r="CM62" s="83">
        <f t="shared" si="138"/>
        <v>0.20080731844357794</v>
      </c>
      <c r="CN62" s="83">
        <f t="shared" si="138"/>
        <v>0.20008294016450423</v>
      </c>
      <c r="CO62" s="105">
        <f t="shared" si="138"/>
        <v>0.19939543909442176</v>
      </c>
      <c r="CP62" s="83">
        <f t="shared" si="138"/>
        <v>0.19874188726064093</v>
      </c>
      <c r="CQ62" s="83">
        <f t="shared" si="138"/>
        <v>0.19811989922270301</v>
      </c>
      <c r="CR62" s="83">
        <f t="shared" si="138"/>
        <v>0.19752784797770084</v>
      </c>
      <c r="CS62" s="83">
        <f t="shared" si="138"/>
        <v>0.19696528039362052</v>
      </c>
      <c r="CT62" s="83">
        <f t="shared" si="138"/>
        <v>0.19643168786838949</v>
      </c>
      <c r="CU62" s="83">
        <f t="shared" si="138"/>
        <v>0.19592623055137787</v>
      </c>
      <c r="CV62" s="105">
        <f t="shared" si="138"/>
        <v>0.19544770315373666</v>
      </c>
      <c r="CW62" s="83">
        <f t="shared" si="138"/>
        <v>0.19499464989405488</v>
      </c>
      <c r="CX62" s="83">
        <f t="shared" si="138"/>
        <v>0.19456554266123649</v>
      </c>
      <c r="CY62" s="83">
        <f t="shared" si="138"/>
        <v>0.19415894289840457</v>
      </c>
      <c r="CZ62" s="83">
        <f t="shared" si="138"/>
        <v>0.19377331942404433</v>
      </c>
      <c r="DA62" s="83">
        <f t="shared" si="138"/>
        <v>0.19340729765623924</v>
      </c>
      <c r="DB62" s="83">
        <f t="shared" si="138"/>
        <v>0.19305972225986326</v>
      </c>
      <c r="DC62" s="83">
        <f t="shared" si="138"/>
        <v>0.19272963867279683</v>
      </c>
      <c r="DD62" s="105">
        <f t="shared" si="138"/>
        <v>0.19241624086330913</v>
      </c>
      <c r="DE62" s="83">
        <f t="shared" si="138"/>
        <v>0.19211881947266335</v>
      </c>
      <c r="DF62" s="83">
        <f t="shared" si="138"/>
        <v>0.1918367314718033</v>
      </c>
      <c r="DG62" s="83">
        <f t="shared" si="138"/>
        <v>0.19156933320592115</v>
      </c>
      <c r="DH62" s="83">
        <f t="shared" si="138"/>
        <v>0.19131591521089386</v>
      </c>
      <c r="DI62" s="83">
        <f t="shared" si="138"/>
        <v>0.19107572378451559</v>
      </c>
      <c r="DJ62" s="83">
        <f t="shared" si="138"/>
        <v>0.19084799944703859</v>
      </c>
      <c r="DK62" s="105">
        <f t="shared" si="138"/>
        <v>0.19063201315168737</v>
      </c>
      <c r="DL62" s="83">
        <f t="shared" si="138"/>
        <v>0.19042709011710596</v>
      </c>
      <c r="DM62" s="83">
        <f t="shared" si="138"/>
        <v>0.19023261876461159</v>
      </c>
      <c r="DN62" s="83">
        <f t="shared" si="138"/>
        <v>0.19004804539809225</v>
      </c>
      <c r="DO62" s="83">
        <f t="shared" si="138"/>
        <v>0.18987287430584343</v>
      </c>
      <c r="DP62" s="83">
        <f t="shared" si="138"/>
        <v>0.18970665298816675</v>
      </c>
      <c r="DQ62" s="83">
        <f t="shared" si="138"/>
        <v>0.18954895617771225</v>
      </c>
      <c r="DR62" s="83">
        <f t="shared" si="138"/>
        <v>0.1893993739971207</v>
      </c>
      <c r="DS62" s="83">
        <f t="shared" si="138"/>
        <v>0.18925750556728022</v>
      </c>
    </row>
    <row r="63" spans="1:123" s="54" customFormat="1" x14ac:dyDescent="0.25">
      <c r="A63" s="98" t="s">
        <v>122</v>
      </c>
      <c r="B63" s="99"/>
      <c r="C63" s="113">
        <f t="shared" si="131"/>
        <v>2.870877748721528E-2</v>
      </c>
      <c r="D63" s="114">
        <f t="shared" ref="D63:H63" si="139">D62-C62</f>
        <v>3.4450532984658333E-2</v>
      </c>
      <c r="E63" s="114">
        <f t="shared" si="139"/>
        <v>4.1340639581589983E-2</v>
      </c>
      <c r="F63" s="114">
        <f t="shared" si="139"/>
        <v>4.9608767497907991E-2</v>
      </c>
      <c r="G63" s="114">
        <f t="shared" si="139"/>
        <v>5.9530520997489567E-2</v>
      </c>
      <c r="H63" s="114">
        <f t="shared" si="139"/>
        <v>7.1436625196987513E-2</v>
      </c>
      <c r="I63" s="114">
        <f>I62-H62</f>
        <v>8.572395023638496E-2</v>
      </c>
      <c r="J63" s="98">
        <f>C33*$I$6*J12</f>
        <v>1.0785670816895285E-2</v>
      </c>
      <c r="K63" s="98">
        <f t="shared" ref="K63:BV63" si="140">D33*$I$6*K12</f>
        <v>1.2942804980274341E-2</v>
      </c>
      <c r="L63" s="98">
        <f t="shared" si="140"/>
        <v>1.5531365976329215E-2</v>
      </c>
      <c r="M63" s="98">
        <f t="shared" si="140"/>
        <v>1.8637639171595052E-2</v>
      </c>
      <c r="N63" s="98">
        <f t="shared" si="140"/>
        <v>2.2365167005914059E-2</v>
      </c>
      <c r="O63" s="98">
        <f t="shared" si="140"/>
        <v>2.683820040709687E-2</v>
      </c>
      <c r="P63" s="147">
        <f t="shared" si="140"/>
        <v>2.2544088341961366E-2</v>
      </c>
      <c r="Q63" s="98">
        <f t="shared" si="140"/>
        <v>2.7052906010353633E-2</v>
      </c>
      <c r="R63" s="98">
        <f t="shared" si="140"/>
        <v>3.2463487212424362E-2</v>
      </c>
      <c r="S63" s="98">
        <f t="shared" si="140"/>
        <v>3.8956184654909243E-2</v>
      </c>
      <c r="T63" s="98">
        <f t="shared" si="140"/>
        <v>4.6747421585891083E-2</v>
      </c>
      <c r="U63" s="98">
        <f t="shared" si="140"/>
        <v>5.6096905903069282E-2</v>
      </c>
      <c r="V63" s="98">
        <f t="shared" si="140"/>
        <v>6.7316287083683146E-2</v>
      </c>
      <c r="W63" s="98">
        <f t="shared" si="140"/>
        <v>8.0779544500419798E-2</v>
      </c>
      <c r="X63" s="98">
        <f t="shared" si="140"/>
        <v>8.0464864640099443E-2</v>
      </c>
      <c r="Y63" s="98">
        <f t="shared" si="140"/>
        <v>2.9459721792620987E-2</v>
      </c>
      <c r="Z63" s="98">
        <f t="shared" si="140"/>
        <v>3.391408760579924E-2</v>
      </c>
      <c r="AA63" s="98">
        <f t="shared" si="140"/>
        <v>3.9259211905112709E-2</v>
      </c>
      <c r="AB63" s="98">
        <f t="shared" si="140"/>
        <v>4.5673199499958107E-2</v>
      </c>
      <c r="AC63" s="98">
        <f t="shared" si="140"/>
        <v>5.336975694019884E-2</v>
      </c>
      <c r="AD63" s="98">
        <f t="shared" si="140"/>
        <v>6.260530469028687E-2</v>
      </c>
      <c r="AE63" s="98">
        <f t="shared" si="140"/>
        <v>8.8425009839374277E-2</v>
      </c>
      <c r="AF63" s="98">
        <f t="shared" si="140"/>
        <v>5.5066207945045721E-2</v>
      </c>
      <c r="AG63" s="98">
        <f t="shared" si="140"/>
        <v>5.4204011097589544E-2</v>
      </c>
      <c r="AH63" s="98">
        <f t="shared" si="140"/>
        <v>5.3011035700887013E-2</v>
      </c>
      <c r="AI63" s="98">
        <f t="shared" si="140"/>
        <v>5.142108328755883E-2</v>
      </c>
      <c r="AJ63" s="168">
        <f t="shared" si="140"/>
        <v>4.9354686251097235E-2</v>
      </c>
      <c r="AK63" s="147">
        <f t="shared" si="140"/>
        <v>4.6716440597663236E-2</v>
      </c>
      <c r="AL63" s="98">
        <f t="shared" si="140"/>
        <v>2.8124314336989344E-2</v>
      </c>
      <c r="AM63" s="98">
        <f t="shared" si="140"/>
        <v>2.7799085874672762E-2</v>
      </c>
      <c r="AN63" s="98">
        <f t="shared" si="140"/>
        <v>2.9011009776251675E-2</v>
      </c>
      <c r="AO63" s="98">
        <f t="shared" si="140"/>
        <v>2.9858830185866162E-2</v>
      </c>
      <c r="AP63" s="98">
        <f t="shared" si="140"/>
        <v>3.0260422711328356E-2</v>
      </c>
      <c r="AQ63" s="168">
        <f t="shared" si="140"/>
        <v>3.011726516495843E-2</v>
      </c>
      <c r="AR63" s="147">
        <f t="shared" si="140"/>
        <v>2.9311163100190229E-2</v>
      </c>
      <c r="AS63" s="98">
        <f t="shared" si="140"/>
        <v>2.7700321876837235E-2</v>
      </c>
      <c r="AT63" s="98">
        <f t="shared" si="140"/>
        <v>2.464874994065951E-2</v>
      </c>
      <c r="AU63" s="98">
        <f t="shared" si="140"/>
        <v>2.3615451655611585E-2</v>
      </c>
      <c r="AV63" s="98">
        <f t="shared" si="140"/>
        <v>2.2710219572320795E-2</v>
      </c>
      <c r="AW63" s="98">
        <f t="shared" si="140"/>
        <v>2.1920848159119297E-2</v>
      </c>
      <c r="AX63" s="168">
        <f t="shared" si="140"/>
        <v>2.1231990347326639E-2</v>
      </c>
      <c r="AY63" s="147">
        <f t="shared" si="140"/>
        <v>2.0624533900947244E-2</v>
      </c>
      <c r="AZ63" s="98">
        <f t="shared" si="140"/>
        <v>1.8736530458278954E-2</v>
      </c>
      <c r="BA63" s="98">
        <f t="shared" si="140"/>
        <v>1.8685114939816685E-2</v>
      </c>
      <c r="BB63" s="98">
        <f t="shared" si="140"/>
        <v>1.8417424573634295E-2</v>
      </c>
      <c r="BC63" s="98">
        <f t="shared" si="140"/>
        <v>1.7997972664791043E-2</v>
      </c>
      <c r="BD63" s="98">
        <f t="shared" si="140"/>
        <v>1.746126268378172E-2</v>
      </c>
      <c r="BE63" s="168">
        <f t="shared" si="140"/>
        <v>1.6846585318709962E-2</v>
      </c>
      <c r="BF63" s="147">
        <f t="shared" si="140"/>
        <v>1.6198923902632442E-2</v>
      </c>
      <c r="BG63" s="98">
        <f t="shared" si="140"/>
        <v>1.5570041331331835E-2</v>
      </c>
      <c r="BH63" s="98">
        <f t="shared" si="140"/>
        <v>1.4914954252578688E-2</v>
      </c>
      <c r="BI63" s="98">
        <f t="shared" si="140"/>
        <v>1.4462229290272039E-2</v>
      </c>
      <c r="BJ63" s="98">
        <f t="shared" si="140"/>
        <v>1.4052902034176092E-2</v>
      </c>
      <c r="BK63" s="98">
        <f t="shared" si="140"/>
        <v>1.366947311931785E-2</v>
      </c>
      <c r="BL63" s="168">
        <f t="shared" si="140"/>
        <v>1.3298170345371448E-2</v>
      </c>
      <c r="BM63" s="147">
        <f t="shared" si="140"/>
        <v>1.2929586867892438E-2</v>
      </c>
      <c r="BN63" s="98">
        <f t="shared" si="140"/>
        <v>1.2559443105747893E-2</v>
      </c>
      <c r="BO63" s="98">
        <f t="shared" si="140"/>
        <v>1.2294319548681217E-2</v>
      </c>
      <c r="BP63" s="98">
        <f t="shared" si="140"/>
        <v>1.2000784988324142E-2</v>
      </c>
      <c r="BQ63" s="98">
        <f t="shared" si="140"/>
        <v>1.1697714114654043E-2</v>
      </c>
      <c r="BR63" s="98">
        <f t="shared" si="140"/>
        <v>1.1397665603562966E-2</v>
      </c>
      <c r="BS63" s="98">
        <f t="shared" si="140"/>
        <v>1.1109711251857137E-2</v>
      </c>
      <c r="BT63" s="147">
        <f t="shared" si="140"/>
        <v>1.0839401733320909E-2</v>
      </c>
      <c r="BU63" s="98">
        <f t="shared" si="140"/>
        <v>1.0588721005922978E-2</v>
      </c>
      <c r="BV63" s="98">
        <f t="shared" si="140"/>
        <v>1.0356026783710072E-2</v>
      </c>
      <c r="BW63" s="98">
        <f t="shared" ref="BW63:DS63" si="141">BP33*$I$6*BW12</f>
        <v>1.0148145497120122E-2</v>
      </c>
      <c r="BX63" s="98">
        <f t="shared" si="141"/>
        <v>9.9507367078880554E-3</v>
      </c>
      <c r="BY63" s="98">
        <f t="shared" si="141"/>
        <v>9.7610220220602853E-3</v>
      </c>
      <c r="BZ63" s="98">
        <f t="shared" si="141"/>
        <v>9.5781051701048347E-3</v>
      </c>
      <c r="CA63" s="147">
        <f t="shared" si="141"/>
        <v>9.402449565618717E-3</v>
      </c>
      <c r="CB63" s="98">
        <f t="shared" si="141"/>
        <v>9.2353064877760838E-3</v>
      </c>
      <c r="CC63" s="98">
        <f t="shared" si="141"/>
        <v>9.0780839202851023E-3</v>
      </c>
      <c r="CD63" s="98">
        <f t="shared" si="141"/>
        <v>8.9252303820550119E-3</v>
      </c>
      <c r="CE63" s="98">
        <f t="shared" si="141"/>
        <v>8.7793576439967116E-3</v>
      </c>
      <c r="CF63" s="98">
        <f t="shared" si="141"/>
        <v>8.641625324810517E-3</v>
      </c>
      <c r="CG63" s="98">
        <f t="shared" si="141"/>
        <v>8.5122507198768845E-3</v>
      </c>
      <c r="CH63" s="147">
        <f t="shared" si="141"/>
        <v>8.3908555880091145E-3</v>
      </c>
      <c r="CI63" s="98">
        <f t="shared" si="141"/>
        <v>8.2767743735473638E-3</v>
      </c>
      <c r="CJ63" s="98">
        <f t="shared" si="141"/>
        <v>8.1693204462627636E-3</v>
      </c>
      <c r="CK63" s="98">
        <f t="shared" si="141"/>
        <v>8.0674573570382706E-3</v>
      </c>
      <c r="CL63" s="98">
        <f t="shared" si="141"/>
        <v>7.9699929083836985E-3</v>
      </c>
      <c r="CM63" s="98">
        <f t="shared" si="141"/>
        <v>7.8767796143832721E-3</v>
      </c>
      <c r="CN63" s="98">
        <f t="shared" si="141"/>
        <v>7.7878724408031756E-3</v>
      </c>
      <c r="CO63" s="147">
        <f t="shared" si="141"/>
        <v>7.7033545179266529E-3</v>
      </c>
      <c r="CP63" s="98">
        <f t="shared" si="141"/>
        <v>7.623222539766562E-3</v>
      </c>
      <c r="CQ63" s="98">
        <f t="shared" si="141"/>
        <v>7.5473324083248222E-3</v>
      </c>
      <c r="CR63" s="98">
        <f t="shared" si="141"/>
        <v>7.4754061120360865E-3</v>
      </c>
      <c r="CS63" s="98">
        <f t="shared" si="141"/>
        <v>7.4074253243033954E-3</v>
      </c>
      <c r="CT63" s="98">
        <f t="shared" si="141"/>
        <v>7.3431870891522344E-3</v>
      </c>
      <c r="CU63" s="98">
        <f t="shared" si="141"/>
        <v>7.2824151237915529E-3</v>
      </c>
      <c r="CV63" s="147">
        <f t="shared" si="141"/>
        <v>7.2248271202854418E-3</v>
      </c>
      <c r="CW63" s="98">
        <f t="shared" si="141"/>
        <v>7.1701692800847545E-3</v>
      </c>
      <c r="CX63" s="98">
        <f t="shared" si="141"/>
        <v>7.1182251755064173E-3</v>
      </c>
      <c r="CY63" s="98">
        <f t="shared" si="141"/>
        <v>7.0688063492041885E-3</v>
      </c>
      <c r="CZ63" s="98">
        <f t="shared" si="141"/>
        <v>7.0218018499431309E-3</v>
      </c>
      <c r="DA63" s="98">
        <f t="shared" si="141"/>
        <v>6.9771653213471585E-3</v>
      </c>
      <c r="DB63" s="98">
        <f t="shared" si="141"/>
        <v>6.9348397274155774E-3</v>
      </c>
      <c r="DC63" s="98">
        <f t="shared" si="141"/>
        <v>6.8947435332189933E-3</v>
      </c>
      <c r="DD63" s="147">
        <f t="shared" si="141"/>
        <v>6.8567714705970633E-3</v>
      </c>
      <c r="DE63" s="98">
        <f t="shared" si="141"/>
        <v>6.8208037848606472E-3</v>
      </c>
      <c r="DF63" s="98">
        <f t="shared" si="141"/>
        <v>6.7867183483441215E-3</v>
      </c>
      <c r="DG63" s="98">
        <f t="shared" si="141"/>
        <v>6.754403584060994E-3</v>
      </c>
      <c r="DH63" s="98">
        <f t="shared" si="141"/>
        <v>6.7237473263198708E-3</v>
      </c>
      <c r="DI63" s="98">
        <f t="shared" si="141"/>
        <v>6.6946483010373072E-3</v>
      </c>
      <c r="DJ63" s="98">
        <f t="shared" si="141"/>
        <v>6.6670191957420013E-3</v>
      </c>
      <c r="DK63" s="147">
        <f t="shared" si="141"/>
        <v>6.6407851752458532E-3</v>
      </c>
      <c r="DL63" s="98">
        <f t="shared" si="141"/>
        <v>6.6158807502792053E-3</v>
      </c>
      <c r="DM63" s="98">
        <f t="shared" si="141"/>
        <v>6.5922469958497642E-3</v>
      </c>
      <c r="DN63" s="98">
        <f t="shared" si="141"/>
        <v>6.5698302175416388E-3</v>
      </c>
      <c r="DO63" s="98">
        <f t="shared" si="141"/>
        <v>6.5485762340710451E-3</v>
      </c>
      <c r="DP63" s="98">
        <f t="shared" si="141"/>
        <v>6.5284269833606069E-3</v>
      </c>
      <c r="DQ63" s="98">
        <f t="shared" si="141"/>
        <v>6.509322385287503E-3</v>
      </c>
      <c r="DR63" s="98">
        <f t="shared" si="141"/>
        <v>6.491202994654304E-3</v>
      </c>
      <c r="DS63" s="98">
        <f t="shared" si="141"/>
        <v>6.4740123204387306E-3</v>
      </c>
    </row>
    <row r="64" spans="1:123" x14ac:dyDescent="0.25">
      <c r="A64" t="s">
        <v>77</v>
      </c>
      <c r="B64" s="60"/>
      <c r="C64" s="112">
        <f t="shared" si="131"/>
        <v>9.6461492357043335E-2</v>
      </c>
      <c r="D64" s="112">
        <f t="shared" si="131"/>
        <v>0.115753790828452</v>
      </c>
      <c r="E64" s="112">
        <f t="shared" si="131"/>
        <v>0.1389045489941424</v>
      </c>
      <c r="F64" s="112">
        <f t="shared" si="131"/>
        <v>0.16668545879297086</v>
      </c>
      <c r="G64" s="112">
        <f t="shared" si="131"/>
        <v>0.20002255055156504</v>
      </c>
      <c r="H64" s="112">
        <f>I64/(1+$V$5)</f>
        <v>0.24002706066187804</v>
      </c>
      <c r="I64" s="104">
        <f>V10*AN7</f>
        <v>0.28803247279425365</v>
      </c>
      <c r="J64" s="83">
        <f t="shared" ref="J64:BU64" si="142">I64-C65+J65</f>
        <v>0.27799553305887442</v>
      </c>
      <c r="K64" s="83">
        <f t="shared" si="142"/>
        <v>0.26595120537641936</v>
      </c>
      <c r="L64" s="83">
        <f t="shared" si="142"/>
        <v>0.25149801215747331</v>
      </c>
      <c r="M64" s="83">
        <f t="shared" si="142"/>
        <v>0.23415418029473806</v>
      </c>
      <c r="N64" s="83">
        <f t="shared" si="142"/>
        <v>0.21334158205945575</v>
      </c>
      <c r="O64" s="83">
        <f t="shared" si="142"/>
        <v>0.188366464177117</v>
      </c>
      <c r="P64" s="105">
        <f t="shared" si="142"/>
        <v>0.15298574151623975</v>
      </c>
      <c r="Q64" s="83">
        <f t="shared" si="142"/>
        <v>0.16209539322457645</v>
      </c>
      <c r="R64" s="83">
        <f t="shared" si="142"/>
        <v>0.17302697527458044</v>
      </c>
      <c r="S64" s="83">
        <f t="shared" si="142"/>
        <v>0.18614487373458524</v>
      </c>
      <c r="T64" s="83">
        <f t="shared" si="142"/>
        <v>0.20188635188659104</v>
      </c>
      <c r="U64" s="83">
        <f t="shared" si="142"/>
        <v>0.22077612566899799</v>
      </c>
      <c r="V64" s="83">
        <f t="shared" si="142"/>
        <v>0.24344385420788631</v>
      </c>
      <c r="W64" s="83">
        <f t="shared" si="142"/>
        <v>0.27605570965662307</v>
      </c>
      <c r="X64" s="83">
        <f t="shared" si="142"/>
        <v>0.31814525390245763</v>
      </c>
      <c r="Y64" s="83">
        <f t="shared" si="142"/>
        <v>0.36545596939202235</v>
      </c>
      <c r="Z64" s="83">
        <f t="shared" si="142"/>
        <v>0.41903160371787385</v>
      </c>
      <c r="AA64" s="83">
        <f t="shared" si="142"/>
        <v>0.48012444833323847</v>
      </c>
      <c r="AB64" s="83">
        <f t="shared" si="142"/>
        <v>0.55023696098706654</v>
      </c>
      <c r="AC64" s="83">
        <f t="shared" si="142"/>
        <v>0.63117167549764541</v>
      </c>
      <c r="AD64" s="83">
        <f t="shared" si="142"/>
        <v>0.72509104016182557</v>
      </c>
      <c r="AE64" s="83">
        <f t="shared" si="142"/>
        <v>0.86439022177828184</v>
      </c>
      <c r="AF64" s="83">
        <f t="shared" si="142"/>
        <v>0.92352827559884676</v>
      </c>
      <c r="AG64" s="83">
        <f t="shared" si="142"/>
        <v>0.97148067782939251</v>
      </c>
      <c r="AH64" s="83">
        <f t="shared" si="142"/>
        <v>1.0056302744767531</v>
      </c>
      <c r="AI64" s="83">
        <f t="shared" si="142"/>
        <v>1.0228366861549205</v>
      </c>
      <c r="AJ64" s="161">
        <f t="shared" si="142"/>
        <v>1.0193317095928767</v>
      </c>
      <c r="AK64" s="105">
        <f t="shared" si="142"/>
        <v>0.99059381713959149</v>
      </c>
      <c r="AL64" s="83">
        <f t="shared" si="142"/>
        <v>0.86171287827598864</v>
      </c>
      <c r="AM64" s="83">
        <f t="shared" si="142"/>
        <v>0.80360450419748664</v>
      </c>
      <c r="AN64" s="83">
        <f t="shared" si="142"/>
        <v>0.74970523074235529</v>
      </c>
      <c r="AO64" s="83">
        <f t="shared" si="142"/>
        <v>0.69977678557331446</v>
      </c>
      <c r="AP64" s="83">
        <f t="shared" si="142"/>
        <v>0.65351113571624975</v>
      </c>
      <c r="AQ64" s="161">
        <f t="shared" si="142"/>
        <v>0.61051669701251221</v>
      </c>
      <c r="AR64" s="105">
        <f t="shared" si="142"/>
        <v>0.57030183423339542</v>
      </c>
      <c r="AS64" s="83">
        <f t="shared" si="142"/>
        <v>0.56898343937186702</v>
      </c>
      <c r="AT64" s="83">
        <f t="shared" si="142"/>
        <v>0.56146365533509557</v>
      </c>
      <c r="AU64" s="83">
        <f t="shared" si="142"/>
        <v>0.54856777917759936</v>
      </c>
      <c r="AV64" s="83">
        <f t="shared" si="142"/>
        <v>0.53147462222194541</v>
      </c>
      <c r="AW64" s="83">
        <f t="shared" si="142"/>
        <v>0.5115299295853114</v>
      </c>
      <c r="AX64" s="161">
        <f t="shared" si="142"/>
        <v>0.49027801202717897</v>
      </c>
      <c r="AY64" s="105">
        <f t="shared" si="142"/>
        <v>0.46949970221456294</v>
      </c>
      <c r="AZ64" s="83">
        <f t="shared" si="142"/>
        <v>0.44805141883199512</v>
      </c>
      <c r="BA64" s="83">
        <f t="shared" si="142"/>
        <v>0.43381075303480021</v>
      </c>
      <c r="BB64" s="83">
        <f t="shared" si="142"/>
        <v>0.42136236577123676</v>
      </c>
      <c r="BC64" s="83">
        <f t="shared" si="142"/>
        <v>0.41004300953114303</v>
      </c>
      <c r="BD64" s="83">
        <f t="shared" si="142"/>
        <v>0.39930236328101187</v>
      </c>
      <c r="BE64" s="161">
        <f t="shared" si="142"/>
        <v>0.38872218449156931</v>
      </c>
      <c r="BF64" s="105">
        <f t="shared" si="142"/>
        <v>0.3780391561255978</v>
      </c>
      <c r="BG64" s="83">
        <f t="shared" si="142"/>
        <v>0.3703786475945961</v>
      </c>
      <c r="BH64" s="83">
        <f t="shared" si="142"/>
        <v>0.36127245297186467</v>
      </c>
      <c r="BI64" s="83">
        <f t="shared" si="142"/>
        <v>0.35172917194238185</v>
      </c>
      <c r="BJ64" s="83">
        <f t="shared" si="142"/>
        <v>0.34220884725643785</v>
      </c>
      <c r="BK64" s="83">
        <f t="shared" si="142"/>
        <v>0.33304806960688504</v>
      </c>
      <c r="BL64" s="161">
        <f t="shared" si="142"/>
        <v>0.32445767675215698</v>
      </c>
      <c r="BM64" s="105">
        <f t="shared" si="142"/>
        <v>0.3165198565044694</v>
      </c>
      <c r="BN64" s="83">
        <f t="shared" si="142"/>
        <v>0.30918452360868842</v>
      </c>
      <c r="BO64" s="83">
        <f t="shared" si="142"/>
        <v>0.30277485354353306</v>
      </c>
      <c r="BP64" s="83">
        <f t="shared" si="142"/>
        <v>0.29674838543867299</v>
      </c>
      <c r="BQ64" s="83">
        <f t="shared" si="142"/>
        <v>0.2909840837141221</v>
      </c>
      <c r="BR64" s="83">
        <f t="shared" si="142"/>
        <v>0.28543146288438026</v>
      </c>
      <c r="BS64" s="83">
        <f t="shared" si="142"/>
        <v>0.28009322468660214</v>
      </c>
      <c r="BT64" s="105">
        <f t="shared" si="142"/>
        <v>0.27500627138483402</v>
      </c>
      <c r="BU64" s="83">
        <f t="shared" si="142"/>
        <v>0.27022076879829593</v>
      </c>
      <c r="BV64" s="83">
        <f t="shared" ref="BV64:DS64" si="143">BU64-BO65+BV65</f>
        <v>0.26552187444375697</v>
      </c>
      <c r="BW64" s="83">
        <f t="shared" si="143"/>
        <v>0.26103004129032842</v>
      </c>
      <c r="BX64" s="83">
        <f t="shared" si="143"/>
        <v>0.25679139619993152</v>
      </c>
      <c r="BY64" s="83">
        <f t="shared" si="143"/>
        <v>0.25281621463938264</v>
      </c>
      <c r="BZ64" s="83">
        <f t="shared" si="143"/>
        <v>0.24909160259746169</v>
      </c>
      <c r="CA64" s="105">
        <f t="shared" si="143"/>
        <v>0.24559298922712852</v>
      </c>
      <c r="CB64" s="83">
        <f t="shared" si="143"/>
        <v>0.24229433569412928</v>
      </c>
      <c r="CC64" s="83">
        <f t="shared" si="143"/>
        <v>0.23917693901588702</v>
      </c>
      <c r="CD64" s="83">
        <f t="shared" si="143"/>
        <v>0.23619378083975123</v>
      </c>
      <c r="CE64" s="83">
        <f t="shared" si="143"/>
        <v>0.23333719691075527</v>
      </c>
      <c r="CF64" s="83">
        <f t="shared" si="143"/>
        <v>0.2306084761541112</v>
      </c>
      <c r="CG64" s="83">
        <f t="shared" si="143"/>
        <v>0.22801125044558659</v>
      </c>
      <c r="CH64" s="105">
        <f t="shared" si="143"/>
        <v>0.2255469566287448</v>
      </c>
      <c r="CI64" s="83">
        <f t="shared" si="143"/>
        <v>0.22321239569925139</v>
      </c>
      <c r="CJ64" s="83">
        <f t="shared" si="143"/>
        <v>0.22099942962918848</v>
      </c>
      <c r="CK64" s="83">
        <f t="shared" si="143"/>
        <v>0.21891026636835204</v>
      </c>
      <c r="CL64" s="83">
        <f t="shared" si="143"/>
        <v>0.21693855250880378</v>
      </c>
      <c r="CM64" s="83">
        <f t="shared" si="143"/>
        <v>0.21507494277045655</v>
      </c>
      <c r="CN64" s="83">
        <f t="shared" si="143"/>
        <v>0.21330975533287119</v>
      </c>
      <c r="CO64" s="105">
        <f t="shared" si="143"/>
        <v>0.21163440278033585</v>
      </c>
      <c r="CP64" s="83">
        <f t="shared" si="143"/>
        <v>0.21004183469235468</v>
      </c>
      <c r="CQ64" s="83">
        <f t="shared" si="143"/>
        <v>0.20852623762148384</v>
      </c>
      <c r="CR64" s="83">
        <f t="shared" si="143"/>
        <v>0.20708378761630661</v>
      </c>
      <c r="CS64" s="83">
        <f t="shared" si="143"/>
        <v>0.20571333322030377</v>
      </c>
      <c r="CT64" s="83">
        <f t="shared" si="143"/>
        <v>0.20441354452606236</v>
      </c>
      <c r="CU64" s="83">
        <f t="shared" si="143"/>
        <v>0.20318228985939812</v>
      </c>
      <c r="CV64" s="105">
        <f t="shared" si="143"/>
        <v>0.20201657549745045</v>
      </c>
      <c r="CW64" s="83">
        <f t="shared" si="143"/>
        <v>0.20091282944375999</v>
      </c>
      <c r="CX64" s="83">
        <f t="shared" si="143"/>
        <v>0.19986732606594362</v>
      </c>
      <c r="CY64" s="83">
        <f t="shared" si="143"/>
        <v>0.19887656393837538</v>
      </c>
      <c r="CZ64" s="83">
        <f t="shared" si="143"/>
        <v>0.19793686165930319</v>
      </c>
      <c r="DA64" s="83">
        <f t="shared" si="143"/>
        <v>0.19704491474648544</v>
      </c>
      <c r="DB64" s="83">
        <f t="shared" si="143"/>
        <v>0.19619793564509494</v>
      </c>
      <c r="DC64" s="83">
        <f t="shared" si="143"/>
        <v>0.19539360706326531</v>
      </c>
      <c r="DD64" s="105">
        <f t="shared" si="143"/>
        <v>0.1946299594041557</v>
      </c>
      <c r="DE64" s="83">
        <f t="shared" si="143"/>
        <v>0.19390525159039196</v>
      </c>
      <c r="DF64" s="83">
        <f t="shared" si="143"/>
        <v>0.19321790351529655</v>
      </c>
      <c r="DG64" s="83">
        <f t="shared" si="143"/>
        <v>0.19256632838087162</v>
      </c>
      <c r="DH64" s="83">
        <f t="shared" si="143"/>
        <v>0.19194878602007387</v>
      </c>
      <c r="DI64" s="83">
        <f t="shared" si="143"/>
        <v>0.19136343702717329</v>
      </c>
      <c r="DJ64" s="83">
        <f t="shared" si="143"/>
        <v>0.19080843459666771</v>
      </c>
      <c r="DK64" s="105">
        <f t="shared" si="143"/>
        <v>0.19028200969115561</v>
      </c>
      <c r="DL64" s="83">
        <f t="shared" si="143"/>
        <v>0.18978252638343579</v>
      </c>
      <c r="DM64" s="83">
        <f t="shared" si="143"/>
        <v>0.18930850208952527</v>
      </c>
      <c r="DN64" s="83">
        <f t="shared" si="143"/>
        <v>0.18885859336429714</v>
      </c>
      <c r="DO64" s="83">
        <f t="shared" si="143"/>
        <v>0.18843159369790993</v>
      </c>
      <c r="DP64" s="83">
        <f t="shared" si="143"/>
        <v>0.18802639854618075</v>
      </c>
      <c r="DQ64" s="83">
        <f t="shared" si="143"/>
        <v>0.18764196812057629</v>
      </c>
      <c r="DR64" s="83">
        <f t="shared" si="143"/>
        <v>0.18727730011635829</v>
      </c>
      <c r="DS64" s="83">
        <f t="shared" si="143"/>
        <v>0.18693141517012601</v>
      </c>
    </row>
    <row r="65" spans="1:123" s="54" customFormat="1" x14ac:dyDescent="0.25">
      <c r="A65" s="98" t="s">
        <v>123</v>
      </c>
      <c r="B65" s="99"/>
      <c r="C65" s="113">
        <f t="shared" si="131"/>
        <v>1.6076915392840552E-2</v>
      </c>
      <c r="D65" s="114">
        <f t="shared" ref="D65:H65" si="144">D64-C64</f>
        <v>1.9292298471408661E-2</v>
      </c>
      <c r="E65" s="114">
        <f t="shared" si="144"/>
        <v>2.3150758165690399E-2</v>
      </c>
      <c r="F65" s="114">
        <f t="shared" si="144"/>
        <v>2.7780909798828468E-2</v>
      </c>
      <c r="G65" s="114">
        <f t="shared" si="144"/>
        <v>3.3337091758594173E-2</v>
      </c>
      <c r="H65" s="114">
        <f t="shared" si="144"/>
        <v>4.0004510110313002E-2</v>
      </c>
      <c r="I65" s="114">
        <f>I64-H64</f>
        <v>4.8005412132375608E-2</v>
      </c>
      <c r="J65" s="98">
        <f>C35*$I$7*J12</f>
        <v>6.0399756574613609E-3</v>
      </c>
      <c r="K65" s="98">
        <f t="shared" ref="K65:BV65" si="145">D35*$I$7*K12</f>
        <v>7.2479707889536327E-3</v>
      </c>
      <c r="L65" s="98">
        <f t="shared" si="145"/>
        <v>8.6975649467443631E-3</v>
      </c>
      <c r="M65" s="98">
        <f t="shared" si="145"/>
        <v>1.0437077936093232E-2</v>
      </c>
      <c r="N65" s="98">
        <f t="shared" si="145"/>
        <v>1.2524493523311871E-2</v>
      </c>
      <c r="O65" s="98">
        <f t="shared" si="145"/>
        <v>1.5029392227974257E-2</v>
      </c>
      <c r="P65" s="147">
        <f t="shared" si="145"/>
        <v>1.2624689471498371E-2</v>
      </c>
      <c r="Q65" s="98">
        <f t="shared" si="145"/>
        <v>1.5149627365798043E-2</v>
      </c>
      <c r="R65" s="98">
        <f t="shared" si="145"/>
        <v>1.8179552838957651E-2</v>
      </c>
      <c r="S65" s="98">
        <f t="shared" si="145"/>
        <v>2.181546340674918E-2</v>
      </c>
      <c r="T65" s="98">
        <f t="shared" si="145"/>
        <v>2.6178556088099013E-2</v>
      </c>
      <c r="U65" s="98">
        <f t="shared" si="145"/>
        <v>3.1414267305718807E-2</v>
      </c>
      <c r="V65" s="98">
        <f t="shared" si="145"/>
        <v>3.7697120766862567E-2</v>
      </c>
      <c r="W65" s="98">
        <f t="shared" si="145"/>
        <v>4.5236544920235114E-2</v>
      </c>
      <c r="X65" s="98">
        <f t="shared" si="145"/>
        <v>5.7239171611632597E-2</v>
      </c>
      <c r="Y65" s="98">
        <f t="shared" si="145"/>
        <v>6.549026832852238E-2</v>
      </c>
      <c r="Z65" s="98">
        <f t="shared" si="145"/>
        <v>7.5391097732600637E-2</v>
      </c>
      <c r="AA65" s="98">
        <f t="shared" si="145"/>
        <v>8.727140070346362E-2</v>
      </c>
      <c r="AB65" s="98">
        <f t="shared" si="145"/>
        <v>0.10152677995954681</v>
      </c>
      <c r="AC65" s="98">
        <f t="shared" si="145"/>
        <v>0.11863183527744151</v>
      </c>
      <c r="AD65" s="98">
        <f t="shared" si="145"/>
        <v>0.1391559095844152</v>
      </c>
      <c r="AE65" s="98">
        <f t="shared" si="145"/>
        <v>0.19653835322808885</v>
      </c>
      <c r="AF65" s="98">
        <f t="shared" si="145"/>
        <v>0.12462832214908727</v>
      </c>
      <c r="AG65" s="98">
        <f t="shared" si="145"/>
        <v>0.12334349996314645</v>
      </c>
      <c r="AH65" s="98">
        <f t="shared" si="145"/>
        <v>0.12142099735082423</v>
      </c>
      <c r="AI65" s="98">
        <f t="shared" si="145"/>
        <v>0.11873319163771429</v>
      </c>
      <c r="AJ65" s="168">
        <f t="shared" si="145"/>
        <v>0.11512685871539766</v>
      </c>
      <c r="AK65" s="147">
        <f t="shared" si="145"/>
        <v>0.11041801713113011</v>
      </c>
      <c r="AL65" s="98">
        <f t="shared" si="145"/>
        <v>6.7657414364486065E-2</v>
      </c>
      <c r="AM65" s="98">
        <f t="shared" si="145"/>
        <v>6.6519948070585297E-2</v>
      </c>
      <c r="AN65" s="98">
        <f t="shared" si="145"/>
        <v>6.9444226508015031E-2</v>
      </c>
      <c r="AO65" s="98">
        <f t="shared" si="145"/>
        <v>7.1492552181783395E-2</v>
      </c>
      <c r="AP65" s="98">
        <f t="shared" si="145"/>
        <v>7.2467541780649569E-2</v>
      </c>
      <c r="AQ65" s="168">
        <f t="shared" si="145"/>
        <v>7.2132420011660051E-2</v>
      </c>
      <c r="AR65" s="147">
        <f t="shared" si="145"/>
        <v>7.0203154352013311E-2</v>
      </c>
      <c r="AS65" s="98">
        <f t="shared" si="145"/>
        <v>6.6339019502957577E-2</v>
      </c>
      <c r="AT65" s="98">
        <f t="shared" si="145"/>
        <v>5.9000164033813779E-2</v>
      </c>
      <c r="AU65" s="98">
        <f t="shared" si="145"/>
        <v>5.6548350350518778E-2</v>
      </c>
      <c r="AV65" s="98">
        <f t="shared" si="145"/>
        <v>5.4399395226129472E-2</v>
      </c>
      <c r="AW65" s="98">
        <f t="shared" si="145"/>
        <v>5.252284914401556E-2</v>
      </c>
      <c r="AX65" s="168">
        <f t="shared" si="145"/>
        <v>5.0880502453527619E-2</v>
      </c>
      <c r="AY65" s="147">
        <f t="shared" si="145"/>
        <v>4.9424844539397279E-2</v>
      </c>
      <c r="AZ65" s="98">
        <f t="shared" si="145"/>
        <v>4.4890736120389754E-2</v>
      </c>
      <c r="BA65" s="98">
        <f t="shared" si="145"/>
        <v>4.475949823661883E-2</v>
      </c>
      <c r="BB65" s="98">
        <f t="shared" si="145"/>
        <v>4.4099963086955317E-2</v>
      </c>
      <c r="BC65" s="98">
        <f t="shared" si="145"/>
        <v>4.3080038986035761E-2</v>
      </c>
      <c r="BD65" s="98">
        <f t="shared" si="145"/>
        <v>4.1782202893884429E-2</v>
      </c>
      <c r="BE65" s="168">
        <f t="shared" si="145"/>
        <v>4.0300323664085029E-2</v>
      </c>
      <c r="BF65" s="147">
        <f t="shared" si="145"/>
        <v>3.8741816173425751E-2</v>
      </c>
      <c r="BG65" s="98">
        <f t="shared" si="145"/>
        <v>3.7230227589388022E-2</v>
      </c>
      <c r="BH65" s="98">
        <f t="shared" si="145"/>
        <v>3.565330361388739E-2</v>
      </c>
      <c r="BI65" s="98">
        <f t="shared" si="145"/>
        <v>3.4556682057472476E-2</v>
      </c>
      <c r="BJ65" s="98">
        <f t="shared" si="145"/>
        <v>3.3559714300091754E-2</v>
      </c>
      <c r="BK65" s="98">
        <f t="shared" si="145"/>
        <v>3.2621425244331675E-2</v>
      </c>
      <c r="BL65" s="168">
        <f t="shared" si="145"/>
        <v>3.1709930809356961E-2</v>
      </c>
      <c r="BM65" s="147">
        <f t="shared" si="145"/>
        <v>3.0803995925738164E-2</v>
      </c>
      <c r="BN65" s="98">
        <f t="shared" si="145"/>
        <v>2.9894894693607038E-2</v>
      </c>
      <c r="BO65" s="98">
        <f t="shared" si="145"/>
        <v>2.9243633548732047E-2</v>
      </c>
      <c r="BP65" s="98">
        <f t="shared" si="145"/>
        <v>2.8530213952612432E-2</v>
      </c>
      <c r="BQ65" s="98">
        <f t="shared" si="145"/>
        <v>2.7795412575540832E-2</v>
      </c>
      <c r="BR65" s="98">
        <f t="shared" si="145"/>
        <v>2.7068804414589812E-2</v>
      </c>
      <c r="BS65" s="98">
        <f t="shared" si="145"/>
        <v>2.6371692611578835E-2</v>
      </c>
      <c r="BT65" s="147">
        <f t="shared" si="145"/>
        <v>2.5717042623970048E-2</v>
      </c>
      <c r="BU65" s="98">
        <f t="shared" si="145"/>
        <v>2.5109392107068924E-2</v>
      </c>
      <c r="BV65" s="98">
        <f t="shared" si="145"/>
        <v>2.4544739194193071E-2</v>
      </c>
      <c r="BW65" s="98">
        <f t="shared" ref="BW65:DS65" si="146">BP35*$I$7*BW12</f>
        <v>2.4038380799183877E-2</v>
      </c>
      <c r="BX65" s="98">
        <f t="shared" si="146"/>
        <v>2.3556767485143924E-2</v>
      </c>
      <c r="BY65" s="98">
        <f t="shared" si="146"/>
        <v>2.3093622854040912E-2</v>
      </c>
      <c r="BZ65" s="98">
        <f t="shared" si="146"/>
        <v>2.2647080569657897E-2</v>
      </c>
      <c r="CA65" s="147">
        <f t="shared" si="146"/>
        <v>2.2218429253636866E-2</v>
      </c>
      <c r="CB65" s="98">
        <f t="shared" si="146"/>
        <v>2.1810738574069684E-2</v>
      </c>
      <c r="CC65" s="98">
        <f t="shared" si="146"/>
        <v>2.1427342515950805E-2</v>
      </c>
      <c r="CD65" s="98">
        <f t="shared" si="146"/>
        <v>2.1055222623048098E-2</v>
      </c>
      <c r="CE65" s="98">
        <f t="shared" si="146"/>
        <v>2.0700183556147982E-2</v>
      </c>
      <c r="CF65" s="98">
        <f t="shared" si="146"/>
        <v>2.0364902097396824E-2</v>
      </c>
      <c r="CG65" s="98">
        <f t="shared" si="146"/>
        <v>2.0049854861133275E-2</v>
      </c>
      <c r="CH65" s="147">
        <f t="shared" si="146"/>
        <v>1.9754135436795071E-2</v>
      </c>
      <c r="CI65" s="98">
        <f t="shared" si="146"/>
        <v>1.9476177644576265E-2</v>
      </c>
      <c r="CJ65" s="98">
        <f t="shared" si="146"/>
        <v>1.9214376445887884E-2</v>
      </c>
      <c r="CK65" s="98">
        <f t="shared" si="146"/>
        <v>1.8966059362211653E-2</v>
      </c>
      <c r="CL65" s="98">
        <f t="shared" si="146"/>
        <v>1.8728469696599713E-2</v>
      </c>
      <c r="CM65" s="98">
        <f t="shared" si="146"/>
        <v>1.8501292359049595E-2</v>
      </c>
      <c r="CN65" s="98">
        <f t="shared" si="146"/>
        <v>1.8284667423547934E-2</v>
      </c>
      <c r="CO65" s="147">
        <f t="shared" si="146"/>
        <v>1.8078782884259726E-2</v>
      </c>
      <c r="CP65" s="98">
        <f t="shared" si="146"/>
        <v>1.7883609556595098E-2</v>
      </c>
      <c r="CQ65" s="98">
        <f t="shared" si="146"/>
        <v>1.7698779375017033E-2</v>
      </c>
      <c r="CR65" s="98">
        <f t="shared" si="146"/>
        <v>1.7523609357034425E-2</v>
      </c>
      <c r="CS65" s="98">
        <f t="shared" si="146"/>
        <v>1.7358015300596878E-2</v>
      </c>
      <c r="CT65" s="98">
        <f t="shared" si="146"/>
        <v>1.7201503664808195E-2</v>
      </c>
      <c r="CU65" s="98">
        <f t="shared" si="146"/>
        <v>1.7053412756883674E-2</v>
      </c>
      <c r="CV65" s="147">
        <f t="shared" si="146"/>
        <v>1.6913068522312058E-2</v>
      </c>
      <c r="CW65" s="98">
        <f t="shared" si="146"/>
        <v>1.6779863502904654E-2</v>
      </c>
      <c r="CX65" s="98">
        <f t="shared" si="146"/>
        <v>1.6653275997200675E-2</v>
      </c>
      <c r="CY65" s="98">
        <f t="shared" si="146"/>
        <v>1.6532847229466172E-2</v>
      </c>
      <c r="CZ65" s="98">
        <f t="shared" si="146"/>
        <v>1.6418313021524682E-2</v>
      </c>
      <c r="DA65" s="98">
        <f t="shared" si="146"/>
        <v>1.6309556751990445E-2</v>
      </c>
      <c r="DB65" s="98">
        <f t="shared" si="146"/>
        <v>1.6206433655493169E-2</v>
      </c>
      <c r="DC65" s="98">
        <f t="shared" si="146"/>
        <v>1.6108739940482411E-2</v>
      </c>
      <c r="DD65" s="147">
        <f t="shared" si="146"/>
        <v>1.6016215843795065E-2</v>
      </c>
      <c r="DE65" s="98">
        <f t="shared" si="146"/>
        <v>1.5928568183436947E-2</v>
      </c>
      <c r="DF65" s="98">
        <f t="shared" si="146"/>
        <v>1.5845499154370772E-2</v>
      </c>
      <c r="DG65" s="98">
        <f t="shared" si="146"/>
        <v>1.5766737887099765E-2</v>
      </c>
      <c r="DH65" s="98">
        <f t="shared" si="146"/>
        <v>1.5692014391192683E-2</v>
      </c>
      <c r="DI65" s="98">
        <f t="shared" si="146"/>
        <v>1.5621084662592608E-2</v>
      </c>
      <c r="DJ65" s="98">
        <f t="shared" si="146"/>
        <v>1.5553737509976823E-2</v>
      </c>
      <c r="DK65" s="147">
        <f t="shared" si="146"/>
        <v>1.5489790938282953E-2</v>
      </c>
      <c r="DL65" s="98">
        <f t="shared" si="146"/>
        <v>1.5429084875717123E-2</v>
      </c>
      <c r="DM65" s="98">
        <f t="shared" si="146"/>
        <v>1.5371474860460248E-2</v>
      </c>
      <c r="DN65" s="98">
        <f t="shared" si="146"/>
        <v>1.5316829161871621E-2</v>
      </c>
      <c r="DO65" s="98">
        <f t="shared" si="146"/>
        <v>1.5265014724805492E-2</v>
      </c>
      <c r="DP65" s="98">
        <f t="shared" si="146"/>
        <v>1.5215889510863403E-2</v>
      </c>
      <c r="DQ65" s="98">
        <f t="shared" si="146"/>
        <v>1.5169307084372365E-2</v>
      </c>
      <c r="DR65" s="98">
        <f t="shared" si="146"/>
        <v>1.5125122934064946E-2</v>
      </c>
      <c r="DS65" s="98">
        <f t="shared" si="146"/>
        <v>1.5083199929484828E-2</v>
      </c>
    </row>
    <row r="66" spans="1:123" s="198" customFormat="1" x14ac:dyDescent="0.25">
      <c r="A66" s="198" t="s">
        <v>106</v>
      </c>
      <c r="B66" s="199"/>
      <c r="I66" s="85">
        <f t="shared" ref="I66:AN66" si="147">I44+I52+I59</f>
        <v>4.0111581398664455</v>
      </c>
      <c r="J66" s="85">
        <f t="shared" si="147"/>
        <v>4.5895016436420129</v>
      </c>
      <c r="K66" s="85">
        <f t="shared" si="147"/>
        <v>5.283513848172694</v>
      </c>
      <c r="L66" s="85">
        <f t="shared" si="147"/>
        <v>6.1163284936095126</v>
      </c>
      <c r="M66" s="85">
        <f t="shared" si="147"/>
        <v>7.1157060681336919</v>
      </c>
      <c r="N66" s="85">
        <f t="shared" si="147"/>
        <v>8.3149591575627113</v>
      </c>
      <c r="O66" s="85">
        <f t="shared" si="147"/>
        <v>9.7540628648775307</v>
      </c>
      <c r="P66" s="86">
        <f t="shared" si="147"/>
        <v>11.480987313655314</v>
      </c>
      <c r="Q66" s="85">
        <f t="shared" si="147"/>
        <v>13.553296652188655</v>
      </c>
      <c r="R66" s="85">
        <f t="shared" si="147"/>
        <v>16.040067858428664</v>
      </c>
      <c r="S66" s="85">
        <f t="shared" si="147"/>
        <v>19.024193305916679</v>
      </c>
      <c r="T66" s="85">
        <f t="shared" si="147"/>
        <v>22.605143842902287</v>
      </c>
      <c r="U66" s="85">
        <f t="shared" si="147"/>
        <v>26.902284487285023</v>
      </c>
      <c r="V66" s="85">
        <f t="shared" si="147"/>
        <v>32.058853260544311</v>
      </c>
      <c r="W66" s="86">
        <f t="shared" si="147"/>
        <v>38.246735788455453</v>
      </c>
      <c r="X66" s="85">
        <f t="shared" si="147"/>
        <v>42.655294284557527</v>
      </c>
      <c r="Y66" s="85">
        <f t="shared" si="147"/>
        <v>41.943712798253273</v>
      </c>
      <c r="Z66" s="85">
        <f t="shared" si="147"/>
        <v>40.958440872504816</v>
      </c>
      <c r="AA66" s="85">
        <f t="shared" si="147"/>
        <v>39.644682383264431</v>
      </c>
      <c r="AB66" s="85">
        <f t="shared" si="147"/>
        <v>37.936657686803223</v>
      </c>
      <c r="AC66" s="85">
        <f t="shared" si="147"/>
        <v>35.755396706367264</v>
      </c>
      <c r="AD66" s="86">
        <f t="shared" si="147"/>
        <v>33.006086243455869</v>
      </c>
      <c r="AE66" s="85">
        <f t="shared" si="147"/>
        <v>32.591780985524231</v>
      </c>
      <c r="AF66" s="85">
        <f t="shared" si="147"/>
        <v>34.139554425100656</v>
      </c>
      <c r="AG66" s="85">
        <f t="shared" si="147"/>
        <v>35.222663367265312</v>
      </c>
      <c r="AH66" s="85">
        <f t="shared" si="147"/>
        <v>35.736233251576316</v>
      </c>
      <c r="AI66" s="85">
        <f t="shared" si="147"/>
        <v>35.55444100187546</v>
      </c>
      <c r="AJ66" s="164">
        <f t="shared" si="147"/>
        <v>34.526333425642719</v>
      </c>
      <c r="AK66" s="86">
        <f t="shared" si="147"/>
        <v>32.470812556316432</v>
      </c>
      <c r="AL66" s="85">
        <f t="shared" si="147"/>
        <v>28.575855311324226</v>
      </c>
      <c r="AM66" s="85">
        <f t="shared" si="147"/>
        <v>27.25731310463074</v>
      </c>
      <c r="AN66" s="85">
        <f t="shared" si="147"/>
        <v>26.102194264068221</v>
      </c>
      <c r="AO66" s="85">
        <f t="shared" ref="AO66:BM66" si="148">AO44+AO52+AO59</f>
        <v>25.094931141486686</v>
      </c>
      <c r="AP66" s="85">
        <f t="shared" si="148"/>
        <v>24.215942611357555</v>
      </c>
      <c r="AQ66" s="164">
        <f t="shared" si="148"/>
        <v>23.440837720842385</v>
      </c>
      <c r="AR66" s="86">
        <f t="shared" si="148"/>
        <v>22.739461270215703</v>
      </c>
      <c r="AS66" s="85">
        <f t="shared" si="148"/>
        <v>22.669517425343699</v>
      </c>
      <c r="AT66" s="85">
        <f t="shared" si="148"/>
        <v>22.307475611113528</v>
      </c>
      <c r="AU66" s="85">
        <f t="shared" si="148"/>
        <v>21.740499057547755</v>
      </c>
      <c r="AV66" s="85">
        <f t="shared" si="148"/>
        <v>21.015187099567544</v>
      </c>
      <c r="AW66" s="85">
        <f t="shared" si="148"/>
        <v>20.184608702057442</v>
      </c>
      <c r="AX66" s="164">
        <f t="shared" si="148"/>
        <v>19.309525688541328</v>
      </c>
      <c r="AY66" s="86">
        <f t="shared" si="148"/>
        <v>18.459861011459964</v>
      </c>
      <c r="AZ66" s="85">
        <f t="shared" si="148"/>
        <v>17.57464794883764</v>
      </c>
      <c r="BA66" s="85">
        <f t="shared" si="148"/>
        <v>16.962646707122534</v>
      </c>
      <c r="BB66" s="85">
        <f t="shared" si="148"/>
        <v>16.409099198323567</v>
      </c>
      <c r="BC66" s="85">
        <f t="shared" si="148"/>
        <v>15.890399307182058</v>
      </c>
      <c r="BD66" s="85">
        <f t="shared" si="148"/>
        <v>15.387982225177616</v>
      </c>
      <c r="BE66" s="164">
        <f t="shared" si="148"/>
        <v>14.889188474283676</v>
      </c>
      <c r="BF66" s="86">
        <f t="shared" si="148"/>
        <v>14.388295370327347</v>
      </c>
      <c r="BG66" s="85">
        <f t="shared" si="148"/>
        <v>14.029562818757112</v>
      </c>
      <c r="BH66" s="85">
        <f t="shared" si="148"/>
        <v>13.632671218634345</v>
      </c>
      <c r="BI66" s="85">
        <f t="shared" si="148"/>
        <v>13.222938800502158</v>
      </c>
      <c r="BJ66" s="85">
        <f t="shared" si="148"/>
        <v>12.817318310822046</v>
      </c>
      <c r="BK66" s="85">
        <f t="shared" si="148"/>
        <v>12.428054196200701</v>
      </c>
      <c r="BL66" s="164">
        <f t="shared" si="148"/>
        <v>12.0626365805484</v>
      </c>
      <c r="BM66" s="86">
        <f t="shared" si="148"/>
        <v>11.723740036369247</v>
      </c>
      <c r="BN66" s="85">
        <f t="shared" ref="BN66:DS66" si="149">BN44+BN52+BN59</f>
        <v>11.409143674588567</v>
      </c>
      <c r="BO66" s="85">
        <f t="shared" si="149"/>
        <v>11.128027254497626</v>
      </c>
      <c r="BP66" s="85">
        <f t="shared" si="149"/>
        <v>10.861041495242919</v>
      </c>
      <c r="BQ66" s="85">
        <f t="shared" si="149"/>
        <v>10.604445885726394</v>
      </c>
      <c r="BR66" s="85">
        <f t="shared" si="149"/>
        <v>10.357039791862597</v>
      </c>
      <c r="BS66" s="85">
        <f t="shared" si="149"/>
        <v>10.119456397854997</v>
      </c>
      <c r="BT66" s="86">
        <f t="shared" si="149"/>
        <v>9.8933898491406129</v>
      </c>
      <c r="BU66" s="85">
        <f t="shared" si="149"/>
        <v>9.6807421211041742</v>
      </c>
      <c r="BV66" s="85">
        <f t="shared" si="149"/>
        <v>9.4740247739323191</v>
      </c>
      <c r="BW66" s="85">
        <f t="shared" si="149"/>
        <v>9.2767516386019224</v>
      </c>
      <c r="BX66" s="85">
        <f t="shared" si="149"/>
        <v>9.0904867851889435</v>
      </c>
      <c r="BY66" s="85">
        <f t="shared" si="149"/>
        <v>8.9155227993265687</v>
      </c>
      <c r="BZ66" s="85">
        <f t="shared" si="149"/>
        <v>8.7513489252889372</v>
      </c>
      <c r="CA66" s="86">
        <f t="shared" si="149"/>
        <v>8.5970670571818477</v>
      </c>
      <c r="CB66" s="85">
        <f t="shared" si="149"/>
        <v>8.4517509443259922</v>
      </c>
      <c r="CC66" s="85">
        <f t="shared" si="149"/>
        <v>8.3139918919880138</v>
      </c>
      <c r="CD66" s="85">
        <f t="shared" si="149"/>
        <v>8.182182219870171</v>
      </c>
      <c r="CE66" s="85">
        <f t="shared" si="149"/>
        <v>8.0561241303732007</v>
      </c>
      <c r="CF66" s="85">
        <f t="shared" si="149"/>
        <v>7.9358923792314124</v>
      </c>
      <c r="CG66" s="85">
        <f t="shared" si="149"/>
        <v>7.8215990881307427</v>
      </c>
      <c r="CH66" s="86">
        <f t="shared" si="149"/>
        <v>7.7132391890478251</v>
      </c>
      <c r="CI66" s="85">
        <f t="shared" si="149"/>
        <v>7.6106172569197694</v>
      </c>
      <c r="CJ66" s="85">
        <f t="shared" si="149"/>
        <v>7.513357068356318</v>
      </c>
      <c r="CK66" s="85">
        <f t="shared" si="149"/>
        <v>7.4214325859507762</v>
      </c>
      <c r="CL66" s="85">
        <f t="shared" si="149"/>
        <v>7.3345693878218103</v>
      </c>
      <c r="CM66" s="85">
        <f t="shared" si="149"/>
        <v>7.2523941892449555</v>
      </c>
      <c r="CN66" s="85">
        <f t="shared" si="149"/>
        <v>7.1745256145972744</v>
      </c>
      <c r="CO66" s="86">
        <f t="shared" si="149"/>
        <v>7.1006207429145762</v>
      </c>
      <c r="CP66" s="85">
        <f t="shared" si="149"/>
        <v>7.0303870153227823</v>
      </c>
      <c r="CQ66" s="85">
        <f t="shared" si="149"/>
        <v>6.9635695221143257</v>
      </c>
      <c r="CR66" s="85">
        <f t="shared" si="149"/>
        <v>6.9000184219399916</v>
      </c>
      <c r="CS66" s="85">
        <f t="shared" si="149"/>
        <v>6.8396709323386355</v>
      </c>
      <c r="CT66" s="85">
        <f t="shared" si="149"/>
        <v>6.7824497409138651</v>
      </c>
      <c r="CU66" s="85">
        <f t="shared" si="149"/>
        <v>6.7282444041542471</v>
      </c>
      <c r="CV66" s="86">
        <f t="shared" si="149"/>
        <v>6.6769124246187301</v>
      </c>
      <c r="CW66" s="85">
        <f t="shared" si="149"/>
        <v>6.6282917630491172</v>
      </c>
      <c r="CX66" s="85">
        <f t="shared" si="149"/>
        <v>6.582217204036505</v>
      </c>
      <c r="CY66" s="85">
        <f t="shared" si="149"/>
        <v>6.538537854578709</v>
      </c>
      <c r="CZ66" s="85">
        <f t="shared" si="149"/>
        <v>6.497102101325396</v>
      </c>
      <c r="DA66" s="85">
        <f t="shared" si="149"/>
        <v>6.4577730440587873</v>
      </c>
      <c r="DB66" s="85">
        <f t="shared" si="149"/>
        <v>6.4204326278888448</v>
      </c>
      <c r="DC66" s="85">
        <f t="shared" si="149"/>
        <v>6.3849796357778974</v>
      </c>
      <c r="DD66" s="86">
        <f t="shared" si="149"/>
        <v>6.3513254647618025</v>
      </c>
      <c r="DE66" s="85">
        <f t="shared" si="149"/>
        <v>6.3193903789650205</v>
      </c>
      <c r="DF66" s="85">
        <f t="shared" si="149"/>
        <v>6.2891017183763109</v>
      </c>
      <c r="DG66" s="85">
        <f t="shared" si="149"/>
        <v>6.2603861576492577</v>
      </c>
      <c r="DH66" s="85">
        <f t="shared" si="149"/>
        <v>6.2331651343491803</v>
      </c>
      <c r="DI66" s="85">
        <f t="shared" si="149"/>
        <v>6.2073573712706551</v>
      </c>
      <c r="DJ66" s="85">
        <f t="shared" si="149"/>
        <v>6.1828824615407445</v>
      </c>
      <c r="DK66" s="86">
        <f t="shared" si="149"/>
        <v>6.1596640004211904</v>
      </c>
      <c r="DL66" s="85">
        <f t="shared" si="149"/>
        <v>6.1376315253230089</v>
      </c>
      <c r="DM66" s="85">
        <f t="shared" si="149"/>
        <v>6.116721168833565</v>
      </c>
      <c r="DN66" s="85">
        <f t="shared" si="149"/>
        <v>6.0968746566949985</v>
      </c>
      <c r="DO66" s="85">
        <f t="shared" si="149"/>
        <v>6.0780388625495876</v>
      </c>
      <c r="DP66" s="85">
        <f t="shared" si="149"/>
        <v>6.0601645358002916</v>
      </c>
      <c r="DQ66" s="85">
        <f t="shared" si="149"/>
        <v>6.0432050302304683</v>
      </c>
      <c r="DR66" s="85">
        <f t="shared" si="149"/>
        <v>6.0271154152583373</v>
      </c>
      <c r="DS66" s="85">
        <f t="shared" si="149"/>
        <v>6.0118520257556201</v>
      </c>
    </row>
    <row r="67" spans="1:123" s="217" customFormat="1" x14ac:dyDescent="0.25">
      <c r="A67" s="217" t="s">
        <v>178</v>
      </c>
      <c r="B67" s="218"/>
      <c r="C67" s="219">
        <f t="shared" ref="C67:J67" si="150">C54+C56+C58+C61+C63+C65</f>
        <v>7.8360843469202343E-2</v>
      </c>
      <c r="D67" s="219">
        <f t="shared" si="150"/>
        <v>9.4033012163042801E-2</v>
      </c>
      <c r="E67" s="219">
        <f t="shared" si="150"/>
        <v>0.11283961459565134</v>
      </c>
      <c r="F67" s="219">
        <f t="shared" si="150"/>
        <v>0.13540753751478163</v>
      </c>
      <c r="G67" s="219">
        <f t="shared" si="150"/>
        <v>0.16248904501773789</v>
      </c>
      <c r="H67" s="219">
        <f t="shared" si="150"/>
        <v>0.19498685402128554</v>
      </c>
      <c r="I67" s="219">
        <f t="shared" si="150"/>
        <v>0.2339842248255426</v>
      </c>
      <c r="J67" s="219">
        <f t="shared" si="150"/>
        <v>0.11864237898584815</v>
      </c>
      <c r="K67" s="219">
        <f t="shared" ref="K67:BV67" si="151">K54+K56+K58+K61+K63+K65</f>
        <v>0.14237085478301778</v>
      </c>
      <c r="L67" s="219">
        <f t="shared" si="151"/>
        <v>0.17084502573962138</v>
      </c>
      <c r="M67" s="219">
        <f t="shared" si="151"/>
        <v>0.20501403088754552</v>
      </c>
      <c r="N67" s="219">
        <f t="shared" si="151"/>
        <v>0.24601683706505473</v>
      </c>
      <c r="O67" s="219">
        <f t="shared" si="151"/>
        <v>0.29522020447806563</v>
      </c>
      <c r="P67" s="219">
        <f t="shared" si="151"/>
        <v>0.35426424537367857</v>
      </c>
      <c r="Q67" s="219">
        <f t="shared" si="151"/>
        <v>0.42511709444841439</v>
      </c>
      <c r="R67" s="219">
        <f t="shared" si="151"/>
        <v>0.51014051333809729</v>
      </c>
      <c r="S67" s="219">
        <f t="shared" si="151"/>
        <v>0.6121686160057167</v>
      </c>
      <c r="T67" s="219">
        <f t="shared" si="151"/>
        <v>0.73460233920686002</v>
      </c>
      <c r="U67" s="219">
        <f t="shared" si="151"/>
        <v>0.88152280704823205</v>
      </c>
      <c r="V67" s="219">
        <f t="shared" si="151"/>
        <v>1.0578273684578785</v>
      </c>
      <c r="W67" s="219">
        <f t="shared" si="151"/>
        <v>1.269392842149454</v>
      </c>
      <c r="X67" s="219">
        <f t="shared" si="151"/>
        <v>0.88987253696777391</v>
      </c>
      <c r="Y67" s="219">
        <f t="shared" si="151"/>
        <v>0.37463266604452911</v>
      </c>
      <c r="Z67" s="219">
        <f t="shared" si="151"/>
        <v>0.43147147770752647</v>
      </c>
      <c r="AA67" s="219">
        <f t="shared" si="151"/>
        <v>0.49967202949889095</v>
      </c>
      <c r="AB67" s="219">
        <f t="shared" si="151"/>
        <v>0.58150414911496728</v>
      </c>
      <c r="AC67" s="219">
        <f t="shared" si="151"/>
        <v>0.6796905711151785</v>
      </c>
      <c r="AD67" s="219">
        <f t="shared" si="151"/>
        <v>0.79749706284444311</v>
      </c>
      <c r="AE67" s="219">
        <f t="shared" si="151"/>
        <v>0.93884037743854298</v>
      </c>
      <c r="AF67" s="219">
        <f t="shared" si="151"/>
        <v>0.58715092868486074</v>
      </c>
      <c r="AG67" s="219">
        <f t="shared" si="151"/>
        <v>0.58011955594150633</v>
      </c>
      <c r="AH67" s="219">
        <f t="shared" si="151"/>
        <v>0.57000407572995293</v>
      </c>
      <c r="AI67" s="219">
        <f t="shared" si="151"/>
        <v>0.55618769381677624</v>
      </c>
      <c r="AJ67" s="219">
        <f t="shared" si="151"/>
        <v>0.53792995114662701</v>
      </c>
      <c r="AK67" s="219">
        <f t="shared" si="151"/>
        <v>0.51434183614731011</v>
      </c>
      <c r="AL67" s="219">
        <f t="shared" si="151"/>
        <v>0.40362987311428961</v>
      </c>
      <c r="AM67" s="219">
        <f t="shared" si="151"/>
        <v>0.40101799011653144</v>
      </c>
      <c r="AN67" s="219">
        <f t="shared" si="151"/>
        <v>0.41726603283574282</v>
      </c>
      <c r="AO67" s="219">
        <f t="shared" si="151"/>
        <v>0.42839701186297563</v>
      </c>
      <c r="AP67" s="219">
        <f t="shared" si="151"/>
        <v>0.4332617023572225</v>
      </c>
      <c r="AQ67" s="219">
        <f t="shared" si="151"/>
        <v>0.43048156350701272</v>
      </c>
      <c r="AR67" s="219">
        <f t="shared" si="151"/>
        <v>0.41840290842181965</v>
      </c>
      <c r="AS67" s="219">
        <f t="shared" si="151"/>
        <v>0.39504189612688861</v>
      </c>
      <c r="AT67" s="219">
        <f t="shared" si="151"/>
        <v>0.35300436792281542</v>
      </c>
      <c r="AU67" s="219">
        <f t="shared" si="151"/>
        <v>0.33966086219129599</v>
      </c>
      <c r="AV67" s="219">
        <f t="shared" si="151"/>
        <v>0.32783399586463496</v>
      </c>
      <c r="AW67" s="219">
        <f t="shared" si="151"/>
        <v>0.31730321813316925</v>
      </c>
      <c r="AX67" s="219">
        <f t="shared" si="151"/>
        <v>0.30779441913176803</v>
      </c>
      <c r="AY67" s="219">
        <f t="shared" si="151"/>
        <v>0.29896928266395817</v>
      </c>
      <c r="AZ67" s="219">
        <f t="shared" si="151"/>
        <v>0.27105169076060931</v>
      </c>
      <c r="BA67" s="219">
        <f t="shared" si="151"/>
        <v>0.26852593808792319</v>
      </c>
      <c r="BB67" s="219">
        <f t="shared" si="151"/>
        <v>0.26422930258069471</v>
      </c>
      <c r="BC67" s="219">
        <f t="shared" si="151"/>
        <v>0.25793783956887756</v>
      </c>
      <c r="BD67" s="219">
        <f t="shared" si="151"/>
        <v>0.25011583701427453</v>
      </c>
      <c r="BE67" s="219">
        <f t="shared" si="151"/>
        <v>0.24129097944171718</v>
      </c>
      <c r="BF67" s="219">
        <f t="shared" si="151"/>
        <v>0.23206632824558129</v>
      </c>
      <c r="BG67" s="219">
        <f t="shared" si="151"/>
        <v>0.22313470658466558</v>
      </c>
      <c r="BH67" s="219">
        <f t="shared" si="151"/>
        <v>0.21413485031426788</v>
      </c>
      <c r="BI67" s="219">
        <f t="shared" si="151"/>
        <v>0.20776011256676549</v>
      </c>
      <c r="BJ67" s="219">
        <f t="shared" si="151"/>
        <v>0.20187964719633186</v>
      </c>
      <c r="BK67" s="219">
        <f t="shared" si="151"/>
        <v>0.19627684744713111</v>
      </c>
      <c r="BL67" s="219">
        <f t="shared" si="151"/>
        <v>0.19078922475838087</v>
      </c>
      <c r="BM67" s="219">
        <f t="shared" si="151"/>
        <v>0.18531771751025683</v>
      </c>
      <c r="BN67" s="219">
        <f t="shared" si="151"/>
        <v>0.17983780915020953</v>
      </c>
      <c r="BO67" s="219">
        <f t="shared" si="151"/>
        <v>0.17578394105253592</v>
      </c>
      <c r="BP67" s="219">
        <f t="shared" si="151"/>
        <v>0.17147450052300023</v>
      </c>
      <c r="BQ67" s="219">
        <f t="shared" si="151"/>
        <v>0.16706324782431795</v>
      </c>
      <c r="BR67" s="219">
        <f t="shared" si="151"/>
        <v>0.16271039102844248</v>
      </c>
      <c r="BS67" s="219">
        <f t="shared" si="151"/>
        <v>0.15853091745967146</v>
      </c>
      <c r="BT67" s="219">
        <f t="shared" si="151"/>
        <v>0.15459455089043067</v>
      </c>
      <c r="BU67" s="219">
        <f t="shared" si="151"/>
        <v>0.15092563431139822</v>
      </c>
      <c r="BV67" s="219">
        <f t="shared" si="151"/>
        <v>0.14756865582171758</v>
      </c>
      <c r="BW67" s="219">
        <f t="shared" ref="BW67:DS67" si="152">BW54+BW56+BW58+BW61+BW63+BW65</f>
        <v>0.14453249625452652</v>
      </c>
      <c r="BX67" s="219">
        <f t="shared" si="152"/>
        <v>0.14163338367736783</v>
      </c>
      <c r="BY67" s="219">
        <f t="shared" si="152"/>
        <v>0.13884155604489681</v>
      </c>
      <c r="BZ67" s="219">
        <f t="shared" si="152"/>
        <v>0.13615068922822232</v>
      </c>
      <c r="CA67" s="219">
        <f t="shared" si="152"/>
        <v>0.13357073394422325</v>
      </c>
      <c r="CB67" s="219">
        <f t="shared" si="152"/>
        <v>0.13112007160900227</v>
      </c>
      <c r="CC67" s="219">
        <f t="shared" si="152"/>
        <v>0.1288168512578326</v>
      </c>
      <c r="CD67" s="219">
        <f t="shared" si="152"/>
        <v>0.12658967588728279</v>
      </c>
      <c r="CE67" s="219">
        <f t="shared" si="152"/>
        <v>0.12446485151504304</v>
      </c>
      <c r="CF67" s="219">
        <f t="shared" si="152"/>
        <v>0.12245640632203983</v>
      </c>
      <c r="CG67" s="219">
        <f t="shared" si="152"/>
        <v>0.12056672301096341</v>
      </c>
      <c r="CH67" s="219">
        <f t="shared" si="152"/>
        <v>0.11879093533010068</v>
      </c>
      <c r="CI67" s="219">
        <f t="shared" si="152"/>
        <v>0.11712076483681688</v>
      </c>
      <c r="CJ67" s="219">
        <f t="shared" si="152"/>
        <v>0.11554774476382024</v>
      </c>
      <c r="CK67" s="219">
        <f t="shared" si="152"/>
        <v>0.11405406964658613</v>
      </c>
      <c r="CL67" s="219">
        <f t="shared" si="152"/>
        <v>0.11262514187551831</v>
      </c>
      <c r="CM67" s="219">
        <f t="shared" si="152"/>
        <v>0.11125969853707661</v>
      </c>
      <c r="CN67" s="219">
        <f t="shared" si="152"/>
        <v>0.10995862710316423</v>
      </c>
      <c r="CO67" s="219">
        <f t="shared" si="152"/>
        <v>0.10872281103459286</v>
      </c>
      <c r="CP67" s="219">
        <f t="shared" si="152"/>
        <v>0.10755176565580235</v>
      </c>
      <c r="CQ67" s="219">
        <f t="shared" si="152"/>
        <v>0.1064430695969209</v>
      </c>
      <c r="CR67" s="219">
        <f t="shared" si="152"/>
        <v>0.10539223487901454</v>
      </c>
      <c r="CS67" s="219">
        <f t="shared" si="152"/>
        <v>0.10439822986030209</v>
      </c>
      <c r="CT67" s="219">
        <f t="shared" si="152"/>
        <v>0.10345818343815258</v>
      </c>
      <c r="CU67" s="219">
        <f t="shared" si="152"/>
        <v>0.10256835469570548</v>
      </c>
      <c r="CV67" s="219">
        <f t="shared" si="152"/>
        <v>0.10172493846929838</v>
      </c>
      <c r="CW67" s="219">
        <f t="shared" si="152"/>
        <v>0.1009244623255144</v>
      </c>
      <c r="CX67" s="219">
        <f t="shared" si="152"/>
        <v>0.10016387225697208</v>
      </c>
      <c r="CY67" s="219">
        <f t="shared" si="152"/>
        <v>9.9440409005464733E-2</v>
      </c>
      <c r="CZ67" s="219">
        <f t="shared" si="152"/>
        <v>9.8752541559578716E-2</v>
      </c>
      <c r="DA67" s="219">
        <f t="shared" si="152"/>
        <v>9.8099501541483947E-2</v>
      </c>
      <c r="DB67" s="219">
        <f t="shared" si="152"/>
        <v>9.7480326978886242E-2</v>
      </c>
      <c r="DC67" s="219">
        <f t="shared" si="152"/>
        <v>9.6893717465422954E-2</v>
      </c>
      <c r="DD67" s="221">
        <f t="shared" si="152"/>
        <v>9.6338067138790215E-2</v>
      </c>
      <c r="DE67" s="219">
        <f t="shared" si="152"/>
        <v>9.5811596735687635E-2</v>
      </c>
      <c r="DF67" s="219">
        <f t="shared" si="152"/>
        <v>9.5312512889597106E-2</v>
      </c>
      <c r="DG67" s="219">
        <f t="shared" si="152"/>
        <v>9.4839217573950363E-2</v>
      </c>
      <c r="DH67" s="219">
        <f t="shared" si="152"/>
        <v>9.4390146905491384E-2</v>
      </c>
      <c r="DI67" s="219">
        <f t="shared" si="152"/>
        <v>9.3963878780507229E-2</v>
      </c>
      <c r="DJ67" s="219">
        <f t="shared" si="152"/>
        <v>9.3559165818201437E-2</v>
      </c>
      <c r="DK67" s="221">
        <f t="shared" si="152"/>
        <v>9.317491561890888E-2</v>
      </c>
      <c r="DL67" s="219">
        <f t="shared" si="152"/>
        <v>9.2810154056748195E-2</v>
      </c>
      <c r="DM67" s="219">
        <f t="shared" si="152"/>
        <v>9.2463995208122485E-2</v>
      </c>
      <c r="DN67" s="219">
        <f t="shared" si="152"/>
        <v>9.2135631618454242E-2</v>
      </c>
      <c r="DO67" s="219">
        <f t="shared" si="152"/>
        <v>9.1824248930486657E-2</v>
      </c>
      <c r="DP67" s="219">
        <f t="shared" si="152"/>
        <v>9.1528986968953757E-2</v>
      </c>
      <c r="DQ67" s="219">
        <f t="shared" si="152"/>
        <v>9.1248967175822426E-2</v>
      </c>
      <c r="DR67" s="219">
        <f t="shared" si="152"/>
        <v>9.0983327868355654E-2</v>
      </c>
      <c r="DS67" s="219">
        <f t="shared" si="152"/>
        <v>9.0731253868026246E-2</v>
      </c>
    </row>
    <row r="68" spans="1:123" s="63" customFormat="1" x14ac:dyDescent="0.25">
      <c r="A68" s="116" t="s">
        <v>79</v>
      </c>
      <c r="B68" s="117" t="s">
        <v>108</v>
      </c>
      <c r="I68" s="62">
        <f t="shared" ref="I68:BT68" si="153">I69+I70+I71</f>
        <v>0</v>
      </c>
      <c r="J68" s="62">
        <f t="shared" si="153"/>
        <v>4.7980793547824058E-2</v>
      </c>
      <c r="K68" s="62">
        <f t="shared" si="153"/>
        <v>0.10555774580521292</v>
      </c>
      <c r="L68" s="62">
        <f t="shared" si="153"/>
        <v>0.17465008851407954</v>
      </c>
      <c r="M68" s="62">
        <f t="shared" si="153"/>
        <v>0.25756089976471946</v>
      </c>
      <c r="N68" s="62">
        <f t="shared" si="153"/>
        <v>0.35705387326548743</v>
      </c>
      <c r="O68" s="62">
        <f t="shared" si="153"/>
        <v>0.47644544146640894</v>
      </c>
      <c r="P68" s="74">
        <f t="shared" si="153"/>
        <v>0.61971532330751478</v>
      </c>
      <c r="Q68" s="62">
        <f t="shared" si="153"/>
        <v>0.63852217374094211</v>
      </c>
      <c r="R68" s="62">
        <f t="shared" si="153"/>
        <v>0.66109039426105487</v>
      </c>
      <c r="S68" s="62">
        <f t="shared" si="153"/>
        <v>0.68817225888519029</v>
      </c>
      <c r="T68" s="62">
        <f t="shared" si="153"/>
        <v>0.72067049643415271</v>
      </c>
      <c r="U68" s="62">
        <f t="shared" si="153"/>
        <v>0.7596683814929075</v>
      </c>
      <c r="V68" s="62">
        <f t="shared" si="153"/>
        <v>0.80646584356341355</v>
      </c>
      <c r="W68" s="74">
        <f t="shared" si="153"/>
        <v>0.84653598072400671</v>
      </c>
      <c r="X68" s="62">
        <f t="shared" si="153"/>
        <v>0.89462014531671841</v>
      </c>
      <c r="Y68" s="62">
        <f t="shared" si="153"/>
        <v>0.95232114282797253</v>
      </c>
      <c r="Z68" s="62">
        <f t="shared" si="153"/>
        <v>1.0215623398414775</v>
      </c>
      <c r="AA68" s="62">
        <f t="shared" si="153"/>
        <v>1.1046517762576835</v>
      </c>
      <c r="AB68" s="62">
        <f t="shared" si="153"/>
        <v>1.2043590999571308</v>
      </c>
      <c r="AC68" s="62">
        <f t="shared" si="153"/>
        <v>1.3240078883964674</v>
      </c>
      <c r="AD68" s="74">
        <f t="shared" si="153"/>
        <v>1.4675864345236713</v>
      </c>
      <c r="AE68" s="62">
        <f t="shared" si="153"/>
        <v>1.6278391075910019</v>
      </c>
      <c r="AF68" s="62">
        <f t="shared" si="153"/>
        <v>1.7352213326527017</v>
      </c>
      <c r="AG68" s="62">
        <f t="shared" si="153"/>
        <v>1.8588443506235754</v>
      </c>
      <c r="AH68" s="62">
        <f t="shared" si="153"/>
        <v>2.0019552991087086</v>
      </c>
      <c r="AI68" s="62">
        <f t="shared" si="153"/>
        <v>2.1684503145502001</v>
      </c>
      <c r="AJ68" s="169">
        <f t="shared" si="153"/>
        <v>2.3630041514685916</v>
      </c>
      <c r="AK68" s="74">
        <f t="shared" si="153"/>
        <v>2.5912256477682067</v>
      </c>
      <c r="AL68" s="62">
        <f t="shared" si="153"/>
        <v>2.9104993616862558</v>
      </c>
      <c r="AM68" s="62">
        <f t="shared" si="153"/>
        <v>3.1117517044676646</v>
      </c>
      <c r="AN68" s="62">
        <f t="shared" si="153"/>
        <v>3.3106284286890424</v>
      </c>
      <c r="AO68" s="62">
        <f t="shared" si="153"/>
        <v>3.5060527510177923</v>
      </c>
      <c r="AP68" s="62">
        <f t="shared" si="153"/>
        <v>3.6967324035084261</v>
      </c>
      <c r="AQ68" s="169">
        <f t="shared" si="153"/>
        <v>3.881116418641319</v>
      </c>
      <c r="AR68" s="74">
        <f t="shared" si="153"/>
        <v>4.0573432164107723</v>
      </c>
      <c r="AS68" s="62">
        <f t="shared" si="153"/>
        <v>4.1663379040391568</v>
      </c>
      <c r="AT68" s="62">
        <f t="shared" si="153"/>
        <v>4.2737518184627632</v>
      </c>
      <c r="AU68" s="62">
        <f t="shared" si="153"/>
        <v>4.3858392985285484</v>
      </c>
      <c r="AV68" s="62">
        <f t="shared" si="153"/>
        <v>4.5011923133680565</v>
      </c>
      <c r="AW68" s="62">
        <f t="shared" si="153"/>
        <v>4.6180855907205034</v>
      </c>
      <c r="AX68" s="169">
        <f t="shared" si="153"/>
        <v>4.7344132984448333</v>
      </c>
      <c r="AY68" s="180">
        <f t="shared" si="153"/>
        <v>4.8476130818917458</v>
      </c>
      <c r="AZ68" s="62">
        <f t="shared" si="153"/>
        <v>4.9545749321849737</v>
      </c>
      <c r="BA68" s="62">
        <f t="shared" si="153"/>
        <v>5.0497628861156798</v>
      </c>
      <c r="BB68" s="62">
        <f t="shared" si="153"/>
        <v>5.1410248562243606</v>
      </c>
      <c r="BC68" s="62">
        <f t="shared" si="153"/>
        <v>5.2288424363473043</v>
      </c>
      <c r="BD68" s="62">
        <f t="shared" si="153"/>
        <v>5.3136474663055964</v>
      </c>
      <c r="BE68" s="169">
        <f t="shared" si="153"/>
        <v>5.395809399541891</v>
      </c>
      <c r="BF68" s="74">
        <f t="shared" si="153"/>
        <v>5.4756201622777656</v>
      </c>
      <c r="BG68" s="62">
        <f t="shared" si="153"/>
        <v>5.5480989501940723</v>
      </c>
      <c r="BH68" s="62">
        <f t="shared" si="153"/>
        <v>5.6203195290106756</v>
      </c>
      <c r="BI68" s="62">
        <f t="shared" si="153"/>
        <v>5.6914731287277744</v>
      </c>
      <c r="BJ68" s="62">
        <f t="shared" si="153"/>
        <v>5.7609818303570828</v>
      </c>
      <c r="BK68" s="62">
        <f t="shared" si="153"/>
        <v>5.8283999905412767</v>
      </c>
      <c r="BL68" s="169">
        <f t="shared" si="153"/>
        <v>5.8934325102842005</v>
      </c>
      <c r="BM68" s="74">
        <f t="shared" si="153"/>
        <v>5.9559565581361165</v>
      </c>
      <c r="BN68" s="62">
        <f t="shared" si="153"/>
        <v>6.0160474407320681</v>
      </c>
      <c r="BO68" s="62">
        <f t="shared" si="153"/>
        <v>6.0736099164747639</v>
      </c>
      <c r="BP68" s="62">
        <f t="shared" si="153"/>
        <v>6.1294133389823191</v>
      </c>
      <c r="BQ68" s="62">
        <f t="shared" si="153"/>
        <v>6.1836171705371585</v>
      </c>
      <c r="BR68" s="62">
        <f t="shared" si="153"/>
        <v>6.2363152360708458</v>
      </c>
      <c r="BS68" s="62">
        <f t="shared" si="153"/>
        <v>6.2875503186068809</v>
      </c>
      <c r="BT68" s="74">
        <f t="shared" si="153"/>
        <v>6.3373312564990743</v>
      </c>
      <c r="BU68" s="62">
        <f t="shared" ref="BU68:DS68" si="154">BU69+BU70+BU71</f>
        <v>6.3856530277358967</v>
      </c>
      <c r="BV68" s="62">
        <f t="shared" si="154"/>
        <v>6.4329258694304183</v>
      </c>
      <c r="BW68" s="62">
        <f t="shared" si="154"/>
        <v>6.4790506111611492</v>
      </c>
      <c r="BX68" s="62">
        <f t="shared" si="154"/>
        <v>6.5239929568911723</v>
      </c>
      <c r="BY68" s="62">
        <f t="shared" si="154"/>
        <v>6.5677660315292705</v>
      </c>
      <c r="BZ68" s="62">
        <f t="shared" si="154"/>
        <v>6.6104171290983587</v>
      </c>
      <c r="CA68" s="74">
        <f t="shared" si="154"/>
        <v>6.6520143586239362</v>
      </c>
      <c r="CB68" s="62">
        <f t="shared" si="154"/>
        <v>6.6926331494930622</v>
      </c>
      <c r="CC68" s="62">
        <f t="shared" si="154"/>
        <v>6.732344449332782</v>
      </c>
      <c r="CD68" s="62">
        <f t="shared" si="154"/>
        <v>6.7712419247028626</v>
      </c>
      <c r="CE68" s="62">
        <f t="shared" si="154"/>
        <v>6.8093653059815278</v>
      </c>
      <c r="CF68" s="62">
        <f t="shared" si="154"/>
        <v>6.8467442786318387</v>
      </c>
      <c r="CG68" s="62">
        <f t="shared" si="154"/>
        <v>6.8834055500019335</v>
      </c>
      <c r="CH68" s="74">
        <f t="shared" si="154"/>
        <v>6.9193779027799174</v>
      </c>
      <c r="CI68" s="62">
        <f t="shared" si="154"/>
        <v>6.9546950445051117</v>
      </c>
      <c r="CJ68" s="62">
        <f t="shared" si="154"/>
        <v>6.9893960240223336</v>
      </c>
      <c r="CK68" s="62">
        <f t="shared" si="154"/>
        <v>7.0234989702644075</v>
      </c>
      <c r="CL68" s="62">
        <f t="shared" si="154"/>
        <v>7.0570313053769951</v>
      </c>
      <c r="CM68" s="62">
        <f t="shared" si="154"/>
        <v>7.0900247507175234</v>
      </c>
      <c r="CN68" s="62">
        <f t="shared" si="154"/>
        <v>7.1225117996009004</v>
      </c>
      <c r="CO68" s="74">
        <f t="shared" si="154"/>
        <v>7.1545234992274906</v>
      </c>
      <c r="CP68" s="62">
        <f t="shared" si="154"/>
        <v>7.1860883909697248</v>
      </c>
      <c r="CQ68" s="62">
        <f t="shared" si="154"/>
        <v>7.2172324445803451</v>
      </c>
      <c r="CR68" s="62">
        <f t="shared" si="154"/>
        <v>7.2479773385183979</v>
      </c>
      <c r="CS68" s="62">
        <f t="shared" si="154"/>
        <v>7.2783403212286464</v>
      </c>
      <c r="CT68" s="62">
        <f t="shared" si="154"/>
        <v>7.3083381362556317</v>
      </c>
      <c r="CU68" s="62">
        <f t="shared" si="154"/>
        <v>7.3379877513402523</v>
      </c>
      <c r="CV68" s="74">
        <f t="shared" si="154"/>
        <v>7.3673064347861406</v>
      </c>
      <c r="CW68" s="62">
        <f t="shared" si="154"/>
        <v>7.3963114069834752</v>
      </c>
      <c r="CX68" s="62">
        <f t="shared" si="154"/>
        <v>7.4250192969672106</v>
      </c>
      <c r="CY68" s="62">
        <f t="shared" si="154"/>
        <v>7.4534456270380893</v>
      </c>
      <c r="CZ68" s="62">
        <f t="shared" si="154"/>
        <v>7.4816057837890035</v>
      </c>
      <c r="DA68" s="62">
        <f t="shared" si="154"/>
        <v>7.5095143627964944</v>
      </c>
      <c r="DB68" s="62">
        <f t="shared" si="154"/>
        <v>7.5371848984420069</v>
      </c>
      <c r="DC68" s="62">
        <f t="shared" si="154"/>
        <v>7.5646298434699775</v>
      </c>
      <c r="DD68" s="74">
        <f t="shared" si="154"/>
        <v>7.5918606751785873</v>
      </c>
      <c r="DE68" s="62">
        <f t="shared" si="154"/>
        <v>7.6188880324701387</v>
      </c>
      <c r="DF68" s="62">
        <f t="shared" si="154"/>
        <v>7.6457218165588214</v>
      </c>
      <c r="DG68" s="62">
        <f t="shared" si="154"/>
        <v>7.6723715033326449</v>
      </c>
      <c r="DH68" s="62">
        <f t="shared" si="154"/>
        <v>7.6988463806466605</v>
      </c>
      <c r="DI68" s="62">
        <f t="shared" si="154"/>
        <v>7.7251555031697015</v>
      </c>
      <c r="DJ68" s="62">
        <f t="shared" si="154"/>
        <v>7.7513075977182817</v>
      </c>
      <c r="DK68" s="74">
        <f t="shared" si="154"/>
        <v>7.7773109734777179</v>
      </c>
      <c r="DL68" s="62">
        <f t="shared" si="154"/>
        <v>7.8031734683690539</v>
      </c>
      <c r="DM68" s="62">
        <f t="shared" si="154"/>
        <v>7.8289024415789665</v>
      </c>
      <c r="DN68" s="62">
        <f t="shared" si="154"/>
        <v>7.8545048173572063</v>
      </c>
      <c r="DO68" s="62">
        <f t="shared" si="154"/>
        <v>7.8799870863967012</v>
      </c>
      <c r="DP68" s="62">
        <f t="shared" si="154"/>
        <v>7.9053553474003646</v>
      </c>
      <c r="DQ68" s="62">
        <f t="shared" si="154"/>
        <v>7.930615359632645</v>
      </c>
      <c r="DR68" s="62">
        <f t="shared" si="154"/>
        <v>7.9557725897143001</v>
      </c>
      <c r="DS68" s="62">
        <f t="shared" si="154"/>
        <v>7.980832246793474</v>
      </c>
    </row>
    <row r="69" spans="1:123" x14ac:dyDescent="0.25">
      <c r="A69" t="s">
        <v>97</v>
      </c>
      <c r="B69" s="60"/>
      <c r="I69" s="66">
        <v>0</v>
      </c>
      <c r="J69" s="54">
        <f t="shared" ref="J69:AO69" si="155">I69+C61</f>
        <v>3.0144216361575999E-3</v>
      </c>
      <c r="K69" s="54">
        <f t="shared" si="155"/>
        <v>6.63172759954672E-3</v>
      </c>
      <c r="L69" s="54">
        <f t="shared" si="155"/>
        <v>1.0972494755613663E-2</v>
      </c>
      <c r="M69" s="54">
        <f t="shared" si="155"/>
        <v>1.6181415342893996E-2</v>
      </c>
      <c r="N69" s="54">
        <f t="shared" si="155"/>
        <v>2.2432120047630393E-2</v>
      </c>
      <c r="O69" s="54">
        <f t="shared" si="155"/>
        <v>2.9932965693314072E-2</v>
      </c>
      <c r="P69" s="75">
        <f t="shared" si="155"/>
        <v>3.8933980468134483E-2</v>
      </c>
      <c r="Q69" s="54">
        <f t="shared" si="155"/>
        <v>4.0066475903908487E-2</v>
      </c>
      <c r="R69" s="54">
        <f t="shared" si="155"/>
        <v>4.1425470426837294E-2</v>
      </c>
      <c r="S69" s="54">
        <f t="shared" si="155"/>
        <v>4.3056263854351857E-2</v>
      </c>
      <c r="T69" s="54">
        <f t="shared" si="155"/>
        <v>4.5013215967369333E-2</v>
      </c>
      <c r="U69" s="54">
        <f t="shared" si="155"/>
        <v>4.7361558502990307E-2</v>
      </c>
      <c r="V69" s="54">
        <f t="shared" si="155"/>
        <v>5.0179569545735478E-2</v>
      </c>
      <c r="W69" s="75">
        <f t="shared" si="155"/>
        <v>5.2546698821641417E-2</v>
      </c>
      <c r="X69" s="54">
        <f t="shared" si="155"/>
        <v>5.5387253952728546E-2</v>
      </c>
      <c r="Y69" s="54">
        <f t="shared" si="155"/>
        <v>5.8795920110033102E-2</v>
      </c>
      <c r="Z69" s="54">
        <f t="shared" si="155"/>
        <v>6.2886319498798568E-2</v>
      </c>
      <c r="AA69" s="54">
        <f t="shared" si="155"/>
        <v>6.7794798765317132E-2</v>
      </c>
      <c r="AB69" s="54">
        <f t="shared" si="155"/>
        <v>7.3684973885139407E-2</v>
      </c>
      <c r="AC69" s="54">
        <f t="shared" si="155"/>
        <v>8.0753184028926131E-2</v>
      </c>
      <c r="AD69" s="75">
        <f t="shared" si="155"/>
        <v>8.9235036201470191E-2</v>
      </c>
      <c r="AE69" s="54">
        <f t="shared" si="155"/>
        <v>0.1064216897279229</v>
      </c>
      <c r="AF69" s="54">
        <f t="shared" si="155"/>
        <v>0.11271900491873485</v>
      </c>
      <c r="AG69" s="54">
        <f t="shared" si="155"/>
        <v>0.1199744396371478</v>
      </c>
      <c r="AH69" s="54">
        <f t="shared" si="155"/>
        <v>0.12837946865623723</v>
      </c>
      <c r="AI69" s="54">
        <f t="shared" si="155"/>
        <v>0.13816379925559635</v>
      </c>
      <c r="AJ69" s="170">
        <f t="shared" si="155"/>
        <v>0.14960299147134135</v>
      </c>
      <c r="AK69" s="75">
        <f t="shared" si="155"/>
        <v>0.16302759109958764</v>
      </c>
      <c r="AL69" s="54">
        <f t="shared" si="155"/>
        <v>0.18199536948896458</v>
      </c>
      <c r="AM69" s="54">
        <f t="shared" si="155"/>
        <v>0.19382419527935632</v>
      </c>
      <c r="AN69" s="54">
        <f t="shared" si="155"/>
        <v>0.20552471991828494</v>
      </c>
      <c r="AO69" s="54">
        <f t="shared" si="155"/>
        <v>0.21703839894155169</v>
      </c>
      <c r="AP69" s="54">
        <f t="shared" ref="AP69:BM69" si="156">AO69+AI61</f>
        <v>0.22829498715189933</v>
      </c>
      <c r="AQ69" s="170">
        <f t="shared" si="156"/>
        <v>0.23921019278157624</v>
      </c>
      <c r="AR69" s="75">
        <f t="shared" si="156"/>
        <v>0.24968285935376378</v>
      </c>
      <c r="AS69" s="54">
        <f t="shared" si="156"/>
        <v>0.25610517782923542</v>
      </c>
      <c r="AT69" s="54">
        <f t="shared" si="156"/>
        <v>0.26252358309139923</v>
      </c>
      <c r="AU69" s="54">
        <f t="shared" si="156"/>
        <v>0.26918584763156439</v>
      </c>
      <c r="AV69" s="54">
        <f t="shared" si="156"/>
        <v>0.27601191447795104</v>
      </c>
      <c r="AW69" s="54">
        <f t="shared" si="156"/>
        <v>0.28290380394123216</v>
      </c>
      <c r="AX69" s="170">
        <f t="shared" si="156"/>
        <v>0.28974203859884728</v>
      </c>
      <c r="AY69" s="75">
        <f t="shared" si="156"/>
        <v>0.29638135327016896</v>
      </c>
      <c r="AZ69" s="54">
        <f t="shared" si="156"/>
        <v>0.30264554640879876</v>
      </c>
      <c r="BA69" s="54">
        <f t="shared" si="156"/>
        <v>0.30826285695380851</v>
      </c>
      <c r="BB69" s="54">
        <f t="shared" si="156"/>
        <v>0.31368537932027563</v>
      </c>
      <c r="BC69" s="54">
        <f t="shared" si="156"/>
        <v>0.31893338527111914</v>
      </c>
      <c r="BD69" s="54">
        <f t="shared" si="156"/>
        <v>0.32402310375993093</v>
      </c>
      <c r="BE69" s="170">
        <f t="shared" si="156"/>
        <v>0.32896576910803166</v>
      </c>
      <c r="BF69" s="75">
        <f t="shared" si="156"/>
        <v>0.33376647981312435</v>
      </c>
      <c r="BG69" s="54">
        <f t="shared" si="156"/>
        <v>0.33811240702693546</v>
      </c>
      <c r="BH69" s="54">
        <f t="shared" si="156"/>
        <v>0.34239595062930273</v>
      </c>
      <c r="BI69" s="54">
        <f t="shared" si="156"/>
        <v>0.34660593688250457</v>
      </c>
      <c r="BJ69" s="54">
        <f t="shared" si="156"/>
        <v>0.35071276881621832</v>
      </c>
      <c r="BK69" s="54">
        <f t="shared" si="156"/>
        <v>0.35469386661171703</v>
      </c>
      <c r="BL69" s="170">
        <f t="shared" si="156"/>
        <v>0.35853461383915075</v>
      </c>
      <c r="BM69" s="75">
        <f t="shared" si="156"/>
        <v>0.36222948238716418</v>
      </c>
      <c r="BN69" s="54">
        <f t="shared" ref="BN69:DS69" si="157">BM69+BG61</f>
        <v>0.3657833719818282</v>
      </c>
      <c r="BO69" s="54">
        <f t="shared" si="157"/>
        <v>0.36919913850838693</v>
      </c>
      <c r="BP69" s="54">
        <f t="shared" si="157"/>
        <v>0.37251526404851121</v>
      </c>
      <c r="BQ69" s="54">
        <f t="shared" si="157"/>
        <v>0.37573815732527943</v>
      </c>
      <c r="BR69" s="54">
        <f t="shared" si="157"/>
        <v>0.37887117676253157</v>
      </c>
      <c r="BS69" s="54">
        <f t="shared" si="157"/>
        <v>0.38191549529913776</v>
      </c>
      <c r="BT69" s="75">
        <f t="shared" si="157"/>
        <v>0.3848711144399492</v>
      </c>
      <c r="BU69" s="54">
        <f t="shared" si="157"/>
        <v>0.38773805660673016</v>
      </c>
      <c r="BV69" s="54">
        <f t="shared" si="157"/>
        <v>0.39053781972219981</v>
      </c>
      <c r="BW69" s="54">
        <f t="shared" si="157"/>
        <v>0.39326804153983508</v>
      </c>
      <c r="BX69" s="54">
        <f t="shared" si="157"/>
        <v>0.39592749016391721</v>
      </c>
      <c r="BY69" s="54">
        <f t="shared" si="157"/>
        <v>0.39851725258768422</v>
      </c>
      <c r="BZ69" s="54">
        <f t="shared" si="157"/>
        <v>0.40104007182579787</v>
      </c>
      <c r="CA69" s="75">
        <f t="shared" si="157"/>
        <v>0.40349968844701439</v>
      </c>
      <c r="CB69" s="54">
        <f t="shared" si="157"/>
        <v>0.40590018633291758</v>
      </c>
      <c r="CC69" s="54">
        <f t="shared" si="157"/>
        <v>0.40824721341713172</v>
      </c>
      <c r="CD69" s="54">
        <f t="shared" si="157"/>
        <v>0.41054547790082574</v>
      </c>
      <c r="CE69" s="54">
        <f t="shared" si="157"/>
        <v>0.41279700896921456</v>
      </c>
      <c r="CF69" s="54">
        <f t="shared" si="157"/>
        <v>0.4150034756339519</v>
      </c>
      <c r="CG69" s="54">
        <f t="shared" si="157"/>
        <v>0.41716651871798288</v>
      </c>
      <c r="CH69" s="75">
        <f t="shared" si="157"/>
        <v>0.41928797301257864</v>
      </c>
      <c r="CI69" s="54">
        <f t="shared" si="157"/>
        <v>0.42136996911646829</v>
      </c>
      <c r="CJ69" s="54">
        <f t="shared" si="157"/>
        <v>0.42341490233971441</v>
      </c>
      <c r="CK69" s="54">
        <f t="shared" si="157"/>
        <v>0.42542412465433194</v>
      </c>
      <c r="CL69" s="54">
        <f t="shared" si="157"/>
        <v>0.42739928221118889</v>
      </c>
      <c r="CM69" s="54">
        <f t="shared" si="157"/>
        <v>0.42934221530876199</v>
      </c>
      <c r="CN69" s="54">
        <f t="shared" si="157"/>
        <v>0.4312547944564486</v>
      </c>
      <c r="CO69" s="75">
        <f t="shared" si="157"/>
        <v>0.43313881967548473</v>
      </c>
      <c r="CP69" s="54">
        <f t="shared" si="157"/>
        <v>0.43499597408899882</v>
      </c>
      <c r="CQ69" s="54">
        <f t="shared" si="157"/>
        <v>0.43682782196378633</v>
      </c>
      <c r="CR69" s="54">
        <f t="shared" si="157"/>
        <v>0.43863561343194829</v>
      </c>
      <c r="CS69" s="54">
        <f t="shared" si="157"/>
        <v>0.44042039418994633</v>
      </c>
      <c r="CT69" s="54">
        <f t="shared" si="157"/>
        <v>0.44218319923489513</v>
      </c>
      <c r="CU69" s="54">
        <f t="shared" si="157"/>
        <v>0.44392507866156661</v>
      </c>
      <c r="CV69" s="75">
        <f t="shared" si="157"/>
        <v>0.44564709313441669</v>
      </c>
      <c r="CW69" s="54">
        <f t="shared" si="157"/>
        <v>0.44735029082422206</v>
      </c>
      <c r="CX69" s="54">
        <f t="shared" si="157"/>
        <v>0.44903567765208136</v>
      </c>
      <c r="CY69" s="54">
        <f t="shared" si="157"/>
        <v>0.45070418234853254</v>
      </c>
      <c r="CZ69" s="54">
        <f t="shared" si="157"/>
        <v>0.45235670891610558</v>
      </c>
      <c r="DA69" s="54">
        <f t="shared" si="157"/>
        <v>0.45399411637356951</v>
      </c>
      <c r="DB69" s="54">
        <f t="shared" si="157"/>
        <v>0.45561720693296531</v>
      </c>
      <c r="DC69" s="54">
        <f t="shared" si="157"/>
        <v>0.45722672518528573</v>
      </c>
      <c r="DD69" s="75">
        <f t="shared" si="157"/>
        <v>0.45882336250138006</v>
      </c>
      <c r="DE69" s="54">
        <f t="shared" si="157"/>
        <v>0.46040776234750452</v>
      </c>
      <c r="DF69" s="54">
        <f t="shared" si="157"/>
        <v>0.46198052378129079</v>
      </c>
      <c r="DG69" s="54">
        <f t="shared" si="157"/>
        <v>0.46354222217864166</v>
      </c>
      <c r="DH69" s="54">
        <f t="shared" si="157"/>
        <v>0.46509341956532152</v>
      </c>
      <c r="DI69" s="54">
        <f t="shared" si="157"/>
        <v>0.46663466111206248</v>
      </c>
      <c r="DJ69" s="54">
        <f t="shared" si="157"/>
        <v>0.46816646991790689</v>
      </c>
      <c r="DK69" s="75">
        <f t="shared" si="157"/>
        <v>0.46968934255393824</v>
      </c>
      <c r="DL69" s="54">
        <f t="shared" si="157"/>
        <v>0.47120374668974685</v>
      </c>
      <c r="DM69" s="54">
        <f t="shared" si="157"/>
        <v>0.47271012108335725</v>
      </c>
      <c r="DN69" s="54">
        <f t="shared" si="157"/>
        <v>0.4742088791889863</v>
      </c>
      <c r="DO69" s="54">
        <f t="shared" si="157"/>
        <v>0.47570041015855752</v>
      </c>
      <c r="DP69" s="54">
        <f t="shared" si="157"/>
        <v>0.47718508092231915</v>
      </c>
      <c r="DQ69" s="54">
        <f t="shared" si="157"/>
        <v>0.47866323867270383</v>
      </c>
      <c r="DR69" s="54">
        <f t="shared" si="157"/>
        <v>0.48013521305518808</v>
      </c>
      <c r="DS69" s="54">
        <f t="shared" si="157"/>
        <v>0.481601317869785</v>
      </c>
    </row>
    <row r="70" spans="1:123" x14ac:dyDescent="0.25">
      <c r="A70" t="s">
        <v>160</v>
      </c>
      <c r="B70" s="60"/>
      <c r="I70" s="66">
        <v>0</v>
      </c>
      <c r="J70" s="54">
        <f t="shared" ref="J70:AO70" si="158">I70+C63</f>
        <v>2.870877748721528E-2</v>
      </c>
      <c r="K70" s="54">
        <f t="shared" si="158"/>
        <v>6.315931047187362E-2</v>
      </c>
      <c r="L70" s="54">
        <f t="shared" si="158"/>
        <v>0.1044999500534636</v>
      </c>
      <c r="M70" s="54">
        <f t="shared" si="158"/>
        <v>0.15410871755137159</v>
      </c>
      <c r="N70" s="54">
        <f t="shared" si="158"/>
        <v>0.21363923854886116</v>
      </c>
      <c r="O70" s="54">
        <f t="shared" si="158"/>
        <v>0.2850758637458487</v>
      </c>
      <c r="P70" s="75">
        <f t="shared" si="158"/>
        <v>0.37079981398223366</v>
      </c>
      <c r="Q70" s="54">
        <f t="shared" si="158"/>
        <v>0.38158548479912896</v>
      </c>
      <c r="R70" s="54">
        <f t="shared" si="158"/>
        <v>0.3945282897794033</v>
      </c>
      <c r="S70" s="54">
        <f t="shared" si="158"/>
        <v>0.4100596557557325</v>
      </c>
      <c r="T70" s="54">
        <f t="shared" si="158"/>
        <v>0.42869729492732755</v>
      </c>
      <c r="U70" s="54">
        <f t="shared" si="158"/>
        <v>0.45106246193324162</v>
      </c>
      <c r="V70" s="54">
        <f t="shared" si="158"/>
        <v>0.47790066234033851</v>
      </c>
      <c r="W70" s="75">
        <f t="shared" si="158"/>
        <v>0.50044475068229988</v>
      </c>
      <c r="X70" s="54">
        <f t="shared" si="158"/>
        <v>0.52749765669265347</v>
      </c>
      <c r="Y70" s="54">
        <f t="shared" si="158"/>
        <v>0.55996114390507779</v>
      </c>
      <c r="Z70" s="54">
        <f t="shared" si="158"/>
        <v>0.59891732855998703</v>
      </c>
      <c r="AA70" s="54">
        <f t="shared" si="158"/>
        <v>0.6456647501458781</v>
      </c>
      <c r="AB70" s="54">
        <f t="shared" si="158"/>
        <v>0.70176165604894736</v>
      </c>
      <c r="AC70" s="54">
        <f t="shared" si="158"/>
        <v>0.76907794313263045</v>
      </c>
      <c r="AD70" s="75">
        <f t="shared" si="158"/>
        <v>0.84985748763305025</v>
      </c>
      <c r="AE70" s="54">
        <f t="shared" si="158"/>
        <v>0.93032235227314963</v>
      </c>
      <c r="AF70" s="54">
        <f t="shared" si="158"/>
        <v>0.95978207406577065</v>
      </c>
      <c r="AG70" s="54">
        <f t="shared" si="158"/>
        <v>0.99369616167156993</v>
      </c>
      <c r="AH70" s="54">
        <f t="shared" si="158"/>
        <v>1.0329553735766825</v>
      </c>
      <c r="AI70" s="54">
        <f t="shared" si="158"/>
        <v>1.0786285730766407</v>
      </c>
      <c r="AJ70" s="170">
        <f t="shared" si="158"/>
        <v>1.1319983300168395</v>
      </c>
      <c r="AK70" s="75">
        <f t="shared" si="158"/>
        <v>1.1946036347071263</v>
      </c>
      <c r="AL70" s="54">
        <f t="shared" si="158"/>
        <v>1.2830286445465005</v>
      </c>
      <c r="AM70" s="54">
        <f t="shared" si="158"/>
        <v>1.3380948524915461</v>
      </c>
      <c r="AN70" s="54">
        <f t="shared" si="158"/>
        <v>1.3922988635891356</v>
      </c>
      <c r="AO70" s="54">
        <f t="shared" si="158"/>
        <v>1.4453098992900226</v>
      </c>
      <c r="AP70" s="54">
        <f t="shared" ref="AP70:BM70" si="159">AO70+AI63</f>
        <v>1.4967309825775814</v>
      </c>
      <c r="AQ70" s="170">
        <f t="shared" si="159"/>
        <v>1.5460856688286786</v>
      </c>
      <c r="AR70" s="75">
        <f t="shared" si="159"/>
        <v>1.5928021094263418</v>
      </c>
      <c r="AS70" s="54">
        <f t="shared" si="159"/>
        <v>1.6209264237633312</v>
      </c>
      <c r="AT70" s="54">
        <f t="shared" si="159"/>
        <v>1.648725509638004</v>
      </c>
      <c r="AU70" s="54">
        <f t="shared" si="159"/>
        <v>1.6777365194142557</v>
      </c>
      <c r="AV70" s="54">
        <f t="shared" si="159"/>
        <v>1.7075953496001219</v>
      </c>
      <c r="AW70" s="54">
        <f t="shared" si="159"/>
        <v>1.7378557723114503</v>
      </c>
      <c r="AX70" s="170">
        <f t="shared" si="159"/>
        <v>1.7679730374764087</v>
      </c>
      <c r="AY70" s="75">
        <f t="shared" si="159"/>
        <v>1.797284200576599</v>
      </c>
      <c r="AZ70" s="54">
        <f t="shared" si="159"/>
        <v>1.8249845224534362</v>
      </c>
      <c r="BA70" s="54">
        <f t="shared" si="159"/>
        <v>1.8496332723940958</v>
      </c>
      <c r="BB70" s="54">
        <f t="shared" si="159"/>
        <v>1.8732487240497073</v>
      </c>
      <c r="BC70" s="54">
        <f t="shared" si="159"/>
        <v>1.8959589436220281</v>
      </c>
      <c r="BD70" s="54">
        <f t="shared" si="159"/>
        <v>1.9178797917811474</v>
      </c>
      <c r="BE70" s="170">
        <f t="shared" si="159"/>
        <v>1.939111782128474</v>
      </c>
      <c r="BF70" s="75">
        <f t="shared" si="159"/>
        <v>1.9597363160294212</v>
      </c>
      <c r="BG70" s="54">
        <f t="shared" si="159"/>
        <v>1.9784728464877002</v>
      </c>
      <c r="BH70" s="54">
        <f t="shared" si="159"/>
        <v>1.9971579614275168</v>
      </c>
      <c r="BI70" s="54">
        <f t="shared" si="159"/>
        <v>2.0155753860011512</v>
      </c>
      <c r="BJ70" s="54">
        <f t="shared" si="159"/>
        <v>2.0335733586659424</v>
      </c>
      <c r="BK70" s="54">
        <f t="shared" si="159"/>
        <v>2.0510346213497241</v>
      </c>
      <c r="BL70" s="170">
        <f t="shared" si="159"/>
        <v>2.0678812066684342</v>
      </c>
      <c r="BM70" s="75">
        <f t="shared" si="159"/>
        <v>2.0840801305710666</v>
      </c>
      <c r="BN70" s="54">
        <f t="shared" ref="BN70:DS70" si="160">BM70+BG63</f>
        <v>2.0996501719023986</v>
      </c>
      <c r="BO70" s="54">
        <f t="shared" si="160"/>
        <v>2.1145651261549774</v>
      </c>
      <c r="BP70" s="54">
        <f t="shared" si="160"/>
        <v>2.1290273554452495</v>
      </c>
      <c r="BQ70" s="54">
        <f t="shared" si="160"/>
        <v>2.1430802574794257</v>
      </c>
      <c r="BR70" s="54">
        <f t="shared" si="160"/>
        <v>2.1567497305987433</v>
      </c>
      <c r="BS70" s="54">
        <f t="shared" si="160"/>
        <v>2.1700479009441147</v>
      </c>
      <c r="BT70" s="75">
        <f t="shared" si="160"/>
        <v>2.182977487812007</v>
      </c>
      <c r="BU70" s="54">
        <f t="shared" si="160"/>
        <v>2.195536930917755</v>
      </c>
      <c r="BV70" s="54">
        <f t="shared" si="160"/>
        <v>2.2078312504664361</v>
      </c>
      <c r="BW70" s="54">
        <f t="shared" si="160"/>
        <v>2.2198320354547603</v>
      </c>
      <c r="BX70" s="54">
        <f t="shared" si="160"/>
        <v>2.2315297495694142</v>
      </c>
      <c r="BY70" s="54">
        <f t="shared" si="160"/>
        <v>2.2429274151729772</v>
      </c>
      <c r="BZ70" s="54">
        <f t="shared" si="160"/>
        <v>2.2540371264248344</v>
      </c>
      <c r="CA70" s="75">
        <f t="shared" si="160"/>
        <v>2.2648765281581555</v>
      </c>
      <c r="CB70" s="54">
        <f t="shared" si="160"/>
        <v>2.2754652491640783</v>
      </c>
      <c r="CC70" s="54">
        <f t="shared" si="160"/>
        <v>2.2858212759477885</v>
      </c>
      <c r="CD70" s="54">
        <f t="shared" si="160"/>
        <v>2.2959694214449087</v>
      </c>
      <c r="CE70" s="54">
        <f t="shared" si="160"/>
        <v>2.3059201581527966</v>
      </c>
      <c r="CF70" s="54">
        <f t="shared" si="160"/>
        <v>2.3156811801748569</v>
      </c>
      <c r="CG70" s="54">
        <f t="shared" si="160"/>
        <v>2.3252592853449618</v>
      </c>
      <c r="CH70" s="75">
        <f t="shared" si="160"/>
        <v>2.3346617349105805</v>
      </c>
      <c r="CI70" s="54">
        <f t="shared" si="160"/>
        <v>2.3438970413983564</v>
      </c>
      <c r="CJ70" s="54">
        <f t="shared" si="160"/>
        <v>2.3529751253186415</v>
      </c>
      <c r="CK70" s="54">
        <f t="shared" si="160"/>
        <v>2.3619003557006963</v>
      </c>
      <c r="CL70" s="54">
        <f t="shared" si="160"/>
        <v>2.3706797133446931</v>
      </c>
      <c r="CM70" s="54">
        <f t="shared" si="160"/>
        <v>2.3793213386695036</v>
      </c>
      <c r="CN70" s="54">
        <f t="shared" si="160"/>
        <v>2.3878335893893805</v>
      </c>
      <c r="CO70" s="75">
        <f t="shared" si="160"/>
        <v>2.3962244449773897</v>
      </c>
      <c r="CP70" s="54">
        <f t="shared" si="160"/>
        <v>2.4045012193509372</v>
      </c>
      <c r="CQ70" s="54">
        <f t="shared" si="160"/>
        <v>2.4126705397972001</v>
      </c>
      <c r="CR70" s="54">
        <f t="shared" si="160"/>
        <v>2.4207379971542382</v>
      </c>
      <c r="CS70" s="54">
        <f t="shared" si="160"/>
        <v>2.4287079900626218</v>
      </c>
      <c r="CT70" s="54">
        <f t="shared" si="160"/>
        <v>2.4365847696770051</v>
      </c>
      <c r="CU70" s="54">
        <f t="shared" si="160"/>
        <v>2.4443726421178082</v>
      </c>
      <c r="CV70" s="75">
        <f t="shared" si="160"/>
        <v>2.4520759966357351</v>
      </c>
      <c r="CW70" s="54">
        <f t="shared" si="160"/>
        <v>2.4596992191755018</v>
      </c>
      <c r="CX70" s="54">
        <f t="shared" si="160"/>
        <v>2.4672465515838264</v>
      </c>
      <c r="CY70" s="54">
        <f t="shared" si="160"/>
        <v>2.4747219576958623</v>
      </c>
      <c r="CZ70" s="54">
        <f t="shared" si="160"/>
        <v>2.4821293830201658</v>
      </c>
      <c r="DA70" s="54">
        <f t="shared" si="160"/>
        <v>2.4894725701093181</v>
      </c>
      <c r="DB70" s="54">
        <f t="shared" si="160"/>
        <v>2.4967549852331095</v>
      </c>
      <c r="DC70" s="54">
        <f t="shared" si="160"/>
        <v>2.503979812353395</v>
      </c>
      <c r="DD70" s="75">
        <f t="shared" si="160"/>
        <v>2.5111499816334799</v>
      </c>
      <c r="DE70" s="54">
        <f t="shared" si="160"/>
        <v>2.5182682068089863</v>
      </c>
      <c r="DF70" s="54">
        <f t="shared" si="160"/>
        <v>2.5253370131581905</v>
      </c>
      <c r="DG70" s="54">
        <f t="shared" si="160"/>
        <v>2.5323588150081338</v>
      </c>
      <c r="DH70" s="54">
        <f t="shared" si="160"/>
        <v>2.539335980329481</v>
      </c>
      <c r="DI70" s="54">
        <f t="shared" si="160"/>
        <v>2.5462708200568964</v>
      </c>
      <c r="DJ70" s="54">
        <f t="shared" si="160"/>
        <v>2.5531655635901154</v>
      </c>
      <c r="DK70" s="75">
        <f t="shared" si="160"/>
        <v>2.5600223350607125</v>
      </c>
      <c r="DL70" s="54">
        <f t="shared" si="160"/>
        <v>2.5668431388455732</v>
      </c>
      <c r="DM70" s="54">
        <f t="shared" si="160"/>
        <v>2.5736298571939176</v>
      </c>
      <c r="DN70" s="54">
        <f t="shared" si="160"/>
        <v>2.5803842607779788</v>
      </c>
      <c r="DO70" s="54">
        <f t="shared" si="160"/>
        <v>2.5871080081042988</v>
      </c>
      <c r="DP70" s="54">
        <f t="shared" si="160"/>
        <v>2.593802656405336</v>
      </c>
      <c r="DQ70" s="54">
        <f t="shared" si="160"/>
        <v>2.6004696756010781</v>
      </c>
      <c r="DR70" s="54">
        <f t="shared" si="160"/>
        <v>2.6071104607763238</v>
      </c>
      <c r="DS70" s="54">
        <f t="shared" si="160"/>
        <v>2.6137263415266032</v>
      </c>
    </row>
    <row r="71" spans="1:123" x14ac:dyDescent="0.25">
      <c r="A71" t="s">
        <v>161</v>
      </c>
      <c r="B71" s="60"/>
      <c r="I71" s="66">
        <v>0</v>
      </c>
      <c r="J71" s="54">
        <f>I71+C65+C50*$E$9</f>
        <v>1.6257594424451172E-2</v>
      </c>
      <c r="K71" s="54">
        <f t="shared" ref="K71:BV71" si="161">J71+D65+D50*$E$9</f>
        <v>3.5766707733792577E-2</v>
      </c>
      <c r="L71" s="54">
        <f t="shared" si="161"/>
        <v>5.9177643705002267E-2</v>
      </c>
      <c r="M71" s="54">
        <f t="shared" si="161"/>
        <v>8.7270766870453889E-2</v>
      </c>
      <c r="N71" s="54">
        <f t="shared" si="161"/>
        <v>0.12098251466899584</v>
      </c>
      <c r="O71" s="54">
        <f t="shared" si="161"/>
        <v>0.16143661202724618</v>
      </c>
      <c r="P71" s="54">
        <f t="shared" si="161"/>
        <v>0.2099815288571466</v>
      </c>
      <c r="Q71" s="54">
        <f t="shared" si="161"/>
        <v>0.21687021303790466</v>
      </c>
      <c r="R71" s="54">
        <f t="shared" si="161"/>
        <v>0.22513663405481432</v>
      </c>
      <c r="S71" s="54">
        <f t="shared" si="161"/>
        <v>0.23505633927510591</v>
      </c>
      <c r="T71" s="54">
        <f t="shared" si="161"/>
        <v>0.24695998553945581</v>
      </c>
      <c r="U71" s="54">
        <f t="shared" si="161"/>
        <v>0.26124436105667564</v>
      </c>
      <c r="V71" s="54">
        <f t="shared" si="161"/>
        <v>0.2783856116773395</v>
      </c>
      <c r="W71" s="54">
        <f t="shared" si="161"/>
        <v>0.29354453122006535</v>
      </c>
      <c r="X71" s="54">
        <f t="shared" si="161"/>
        <v>0.3117352346713364</v>
      </c>
      <c r="Y71" s="54">
        <f t="shared" si="161"/>
        <v>0.33356407881286171</v>
      </c>
      <c r="Z71" s="54">
        <f t="shared" si="161"/>
        <v>0.35975869178269199</v>
      </c>
      <c r="AA71" s="54">
        <f t="shared" si="161"/>
        <v>0.39119222734648834</v>
      </c>
      <c r="AB71" s="54">
        <f t="shared" si="161"/>
        <v>0.42891247002304395</v>
      </c>
      <c r="AC71" s="54">
        <f t="shared" si="161"/>
        <v>0.4741767612349107</v>
      </c>
      <c r="AD71" s="54">
        <f t="shared" si="161"/>
        <v>0.52849391068915086</v>
      </c>
      <c r="AE71" s="54">
        <f t="shared" si="161"/>
        <v>0.59109506558992941</v>
      </c>
      <c r="AF71" s="54">
        <f t="shared" si="161"/>
        <v>0.6627202536681962</v>
      </c>
      <c r="AG71" s="54">
        <f t="shared" si="161"/>
        <v>0.7451737493148578</v>
      </c>
      <c r="AH71" s="54">
        <f t="shared" si="161"/>
        <v>0.84062045687578879</v>
      </c>
      <c r="AI71" s="54">
        <f t="shared" si="161"/>
        <v>0.95165794221796296</v>
      </c>
      <c r="AJ71" s="54">
        <f t="shared" si="161"/>
        <v>1.0814028299804108</v>
      </c>
      <c r="AK71" s="54">
        <f t="shared" si="161"/>
        <v>1.2335944219614927</v>
      </c>
      <c r="AL71" s="54">
        <f t="shared" si="161"/>
        <v>1.4454753476507907</v>
      </c>
      <c r="AM71" s="54">
        <f t="shared" si="161"/>
        <v>1.5798326566967622</v>
      </c>
      <c r="AN71" s="54">
        <f t="shared" si="161"/>
        <v>1.7128048451816218</v>
      </c>
      <c r="AO71" s="54">
        <f t="shared" si="161"/>
        <v>1.8437044527862183</v>
      </c>
      <c r="AP71" s="54">
        <f t="shared" si="161"/>
        <v>1.9717064337789454</v>
      </c>
      <c r="AQ71" s="54">
        <f t="shared" si="161"/>
        <v>2.0958205570310642</v>
      </c>
      <c r="AR71" s="54">
        <f t="shared" si="161"/>
        <v>2.2148582476306666</v>
      </c>
      <c r="AS71" s="54">
        <f t="shared" si="161"/>
        <v>2.2893063024465898</v>
      </c>
      <c r="AT71" s="54">
        <f t="shared" si="161"/>
        <v>2.3625027257333597</v>
      </c>
      <c r="AU71" s="54">
        <f t="shared" si="161"/>
        <v>2.4389169314827277</v>
      </c>
      <c r="AV71" s="54">
        <f t="shared" si="161"/>
        <v>2.5175850492899832</v>
      </c>
      <c r="AW71" s="54">
        <f t="shared" si="161"/>
        <v>2.597326014467821</v>
      </c>
      <c r="AX71" s="54">
        <f t="shared" si="161"/>
        <v>2.6766982223695774</v>
      </c>
      <c r="AY71" s="54">
        <f t="shared" si="161"/>
        <v>2.7539475280449777</v>
      </c>
      <c r="AZ71" s="54">
        <f t="shared" si="161"/>
        <v>2.8269448633227388</v>
      </c>
      <c r="BA71" s="54">
        <f t="shared" si="161"/>
        <v>2.8918667567677749</v>
      </c>
      <c r="BB71" s="54">
        <f t="shared" si="161"/>
        <v>2.9540907528543778</v>
      </c>
      <c r="BC71" s="54">
        <f t="shared" si="161"/>
        <v>3.013950107454157</v>
      </c>
      <c r="BD71" s="54">
        <f t="shared" si="161"/>
        <v>3.0717445707645177</v>
      </c>
      <c r="BE71" s="54">
        <f t="shared" si="161"/>
        <v>3.1277318483053849</v>
      </c>
      <c r="BF71" s="54">
        <f t="shared" si="161"/>
        <v>3.1821173664352203</v>
      </c>
      <c r="BG71" s="54">
        <f t="shared" si="161"/>
        <v>3.2315136966794364</v>
      </c>
      <c r="BH71" s="54">
        <f t="shared" si="161"/>
        <v>3.2807656169538557</v>
      </c>
      <c r="BI71" s="54">
        <f t="shared" si="161"/>
        <v>3.3292918058441185</v>
      </c>
      <c r="BJ71" s="54">
        <f t="shared" si="161"/>
        <v>3.376695702874922</v>
      </c>
      <c r="BK71" s="54">
        <f t="shared" si="161"/>
        <v>3.4226715025798353</v>
      </c>
      <c r="BL71" s="54">
        <f t="shared" si="161"/>
        <v>3.4670166897766155</v>
      </c>
      <c r="BM71" s="54">
        <f t="shared" si="161"/>
        <v>3.5096469451778858</v>
      </c>
      <c r="BN71" s="54">
        <f t="shared" si="161"/>
        <v>3.5506138968478411</v>
      </c>
      <c r="BO71" s="54">
        <f t="shared" si="161"/>
        <v>3.5898456518113995</v>
      </c>
      <c r="BP71" s="54">
        <f t="shared" si="161"/>
        <v>3.6278707194885582</v>
      </c>
      <c r="BQ71" s="54">
        <f t="shared" si="161"/>
        <v>3.6647987557324533</v>
      </c>
      <c r="BR71" s="54">
        <f t="shared" si="161"/>
        <v>3.7006943287095715</v>
      </c>
      <c r="BS71" s="54">
        <f t="shared" si="161"/>
        <v>3.7355869223636282</v>
      </c>
      <c r="BT71" s="54">
        <f t="shared" si="161"/>
        <v>3.7694826542471183</v>
      </c>
      <c r="BU71" s="54">
        <f t="shared" si="161"/>
        <v>3.8023780402114116</v>
      </c>
      <c r="BV71" s="54">
        <f t="shared" si="161"/>
        <v>3.8345567992417826</v>
      </c>
      <c r="BW71" s="54">
        <f t="shared" ref="BW71:DS71" si="162">BV71+BP65+BP50*$E$9</f>
        <v>3.8659505341665543</v>
      </c>
      <c r="BX71" s="54">
        <f t="shared" si="162"/>
        <v>3.8965357171578403</v>
      </c>
      <c r="BY71" s="54">
        <f t="shared" si="162"/>
        <v>3.9263213637686087</v>
      </c>
      <c r="BZ71" s="54">
        <f t="shared" si="162"/>
        <v>3.9553399308477264</v>
      </c>
      <c r="CA71" s="54">
        <f t="shared" si="162"/>
        <v>3.9836381420187661</v>
      </c>
      <c r="CB71" s="54">
        <f t="shared" si="162"/>
        <v>4.011267713996066</v>
      </c>
      <c r="CC71" s="54">
        <f t="shared" si="162"/>
        <v>4.0382759599678621</v>
      </c>
      <c r="CD71" s="54">
        <f t="shared" si="162"/>
        <v>4.0647270253571284</v>
      </c>
      <c r="CE71" s="54">
        <f t="shared" si="162"/>
        <v>4.0906481388595166</v>
      </c>
      <c r="CF71" s="54">
        <f t="shared" si="162"/>
        <v>4.1160596228230295</v>
      </c>
      <c r="CG71" s="54">
        <f t="shared" si="162"/>
        <v>4.1409797459389894</v>
      </c>
      <c r="CH71" s="54">
        <f t="shared" si="162"/>
        <v>4.1654281948567586</v>
      </c>
      <c r="CI71" s="54">
        <f t="shared" si="162"/>
        <v>4.1894280339902865</v>
      </c>
      <c r="CJ71" s="54">
        <f t="shared" si="162"/>
        <v>4.2130059963639779</v>
      </c>
      <c r="CK71" s="54">
        <f t="shared" si="162"/>
        <v>4.2361744899093798</v>
      </c>
      <c r="CL71" s="54">
        <f t="shared" si="162"/>
        <v>4.2589523098211126</v>
      </c>
      <c r="CM71" s="54">
        <f t="shared" si="162"/>
        <v>4.2813611967392582</v>
      </c>
      <c r="CN71" s="54">
        <f t="shared" si="162"/>
        <v>4.3034234157550717</v>
      </c>
      <c r="CO71" s="54">
        <f t="shared" si="162"/>
        <v>4.3251602345746161</v>
      </c>
      <c r="CP71" s="54">
        <f t="shared" si="162"/>
        <v>4.3465911975297891</v>
      </c>
      <c r="CQ71" s="54">
        <f t="shared" si="162"/>
        <v>4.3677340828193589</v>
      </c>
      <c r="CR71" s="54">
        <f t="shared" si="162"/>
        <v>4.3886037279322112</v>
      </c>
      <c r="CS71" s="54">
        <f t="shared" si="162"/>
        <v>4.4092119369760781</v>
      </c>
      <c r="CT71" s="54">
        <f t="shared" si="162"/>
        <v>4.4295701673437309</v>
      </c>
      <c r="CU71" s="54">
        <f t="shared" si="162"/>
        <v>4.4496900305608769</v>
      </c>
      <c r="CV71" s="54">
        <f t="shared" si="162"/>
        <v>4.4695833450159892</v>
      </c>
      <c r="CW71" s="54">
        <f t="shared" si="162"/>
        <v>4.4892618969837512</v>
      </c>
      <c r="CX71" s="54">
        <f t="shared" si="162"/>
        <v>4.5087370677313023</v>
      </c>
      <c r="CY71" s="54">
        <f t="shared" si="162"/>
        <v>4.5280194869936938</v>
      </c>
      <c r="CZ71" s="54">
        <f t="shared" si="162"/>
        <v>4.5471196918527319</v>
      </c>
      <c r="DA71" s="54">
        <f t="shared" si="162"/>
        <v>4.5660476763136071</v>
      </c>
      <c r="DB71" s="54">
        <f t="shared" si="162"/>
        <v>4.5848127062759323</v>
      </c>
      <c r="DC71" s="54">
        <f t="shared" si="162"/>
        <v>4.6034233059312966</v>
      </c>
      <c r="DD71" s="54">
        <f t="shared" si="162"/>
        <v>4.6218873310437267</v>
      </c>
      <c r="DE71" s="54">
        <f t="shared" si="162"/>
        <v>4.6402120633136477</v>
      </c>
      <c r="DF71" s="54">
        <f t="shared" si="162"/>
        <v>4.6584042796193401</v>
      </c>
      <c r="DG71" s="54">
        <f t="shared" si="162"/>
        <v>4.6764704661458696</v>
      </c>
      <c r="DH71" s="54">
        <f t="shared" si="162"/>
        <v>4.6944169807518579</v>
      </c>
      <c r="DI71" s="54">
        <f t="shared" si="162"/>
        <v>4.7122500220007426</v>
      </c>
      <c r="DJ71" s="54">
        <f t="shared" si="162"/>
        <v>4.7299755642102594</v>
      </c>
      <c r="DK71" s="54">
        <f t="shared" si="162"/>
        <v>4.7475992958630666</v>
      </c>
      <c r="DL71" s="54">
        <f t="shared" si="162"/>
        <v>4.7651265828337337</v>
      </c>
      <c r="DM71" s="54">
        <f t="shared" si="162"/>
        <v>4.7825624633016917</v>
      </c>
      <c r="DN71" s="54">
        <f t="shared" si="162"/>
        <v>4.7999116773902406</v>
      </c>
      <c r="DO71" s="54">
        <f t="shared" si="162"/>
        <v>4.8171786681338444</v>
      </c>
      <c r="DP71" s="54">
        <f t="shared" si="162"/>
        <v>4.8343676100727091</v>
      </c>
      <c r="DQ71" s="54">
        <f t="shared" si="162"/>
        <v>4.8514824453588634</v>
      </c>
      <c r="DR71" s="54">
        <f t="shared" si="162"/>
        <v>4.8685269158827884</v>
      </c>
      <c r="DS71" s="54">
        <f t="shared" si="162"/>
        <v>4.8855045873970857</v>
      </c>
    </row>
    <row r="72" spans="1:123" s="222" customFormat="1" x14ac:dyDescent="0.25">
      <c r="A72" s="222" t="s">
        <v>194</v>
      </c>
      <c r="B72" s="220"/>
      <c r="I72" s="234"/>
      <c r="J72" s="190">
        <f>I72+C50*$E$9</f>
        <v>1.8067903161062069E-4</v>
      </c>
      <c r="K72" s="190">
        <f t="shared" ref="K72:BV72" si="163">J72+D50*$E$9</f>
        <v>3.9749386954336549E-4</v>
      </c>
      <c r="L72" s="190">
        <f t="shared" si="163"/>
        <v>6.5767167506265928E-4</v>
      </c>
      <c r="M72" s="190">
        <f t="shared" si="163"/>
        <v>9.6988504168581189E-4</v>
      </c>
      <c r="N72" s="190">
        <f t="shared" si="163"/>
        <v>1.3445410816335947E-3</v>
      </c>
      <c r="O72" s="190">
        <f t="shared" si="163"/>
        <v>1.7941283295709344E-3</v>
      </c>
      <c r="P72" s="190">
        <f t="shared" si="163"/>
        <v>2.3336330270957418E-3</v>
      </c>
      <c r="Q72" s="190">
        <f t="shared" si="163"/>
        <v>3.1823415503924204E-3</v>
      </c>
      <c r="R72" s="190">
        <f t="shared" si="163"/>
        <v>4.2007917783484349E-3</v>
      </c>
      <c r="S72" s="190">
        <f t="shared" si="163"/>
        <v>5.4229320518956528E-3</v>
      </c>
      <c r="T72" s="190">
        <f t="shared" si="163"/>
        <v>6.8895003801523131E-3</v>
      </c>
      <c r="U72" s="190">
        <f t="shared" si="163"/>
        <v>8.6493823740603042E-3</v>
      </c>
      <c r="V72" s="190">
        <f t="shared" si="163"/>
        <v>1.0761240766749896E-2</v>
      </c>
      <c r="W72" s="190">
        <f t="shared" si="163"/>
        <v>1.3295470837977405E-2</v>
      </c>
      <c r="X72" s="190">
        <f t="shared" si="163"/>
        <v>1.6336546923450414E-2</v>
      </c>
      <c r="Y72" s="190">
        <f t="shared" si="163"/>
        <v>1.9985838226018026E-2</v>
      </c>
      <c r="Z72" s="190">
        <f t="shared" si="163"/>
        <v>2.4364987789099162E-2</v>
      </c>
      <c r="AA72" s="190">
        <f t="shared" si="163"/>
        <v>2.9619967264796522E-2</v>
      </c>
      <c r="AB72" s="190">
        <f t="shared" si="163"/>
        <v>3.5925942635633354E-2</v>
      </c>
      <c r="AC72" s="190">
        <f t="shared" si="163"/>
        <v>4.3493113080637552E-2</v>
      </c>
      <c r="AD72" s="190">
        <f t="shared" si="163"/>
        <v>5.2573717614642593E-2</v>
      </c>
      <c r="AE72" s="190">
        <f t="shared" si="163"/>
        <v>5.7935700903788509E-2</v>
      </c>
      <c r="AF72" s="190">
        <f t="shared" si="163"/>
        <v>6.4070620653533E-2</v>
      </c>
      <c r="AG72" s="190">
        <f t="shared" si="163"/>
        <v>7.113301856759395E-2</v>
      </c>
      <c r="AH72" s="190">
        <f t="shared" si="163"/>
        <v>7.9308325425061277E-2</v>
      </c>
      <c r="AI72" s="190">
        <f t="shared" si="163"/>
        <v>8.8819030807688618E-2</v>
      </c>
      <c r="AJ72" s="190">
        <f t="shared" si="163"/>
        <v>9.9932083292694845E-2</v>
      </c>
      <c r="AK72" s="190">
        <f t="shared" si="163"/>
        <v>0.11296776568936137</v>
      </c>
      <c r="AL72" s="190">
        <f t="shared" si="163"/>
        <v>0.1283103381505705</v>
      </c>
      <c r="AM72" s="190">
        <f t="shared" si="163"/>
        <v>0.13803932504745475</v>
      </c>
      <c r="AN72" s="190">
        <f t="shared" si="163"/>
        <v>0.14766801356916798</v>
      </c>
      <c r="AO72" s="190">
        <f t="shared" si="163"/>
        <v>0.15714662382294037</v>
      </c>
      <c r="AP72" s="190">
        <f t="shared" si="163"/>
        <v>0.16641541317795319</v>
      </c>
      <c r="AQ72" s="190">
        <f t="shared" si="163"/>
        <v>0.17540267771467433</v>
      </c>
      <c r="AR72" s="190">
        <f t="shared" si="163"/>
        <v>0.18402235118314664</v>
      </c>
      <c r="AS72" s="190">
        <f t="shared" si="163"/>
        <v>0.19081299163458385</v>
      </c>
      <c r="AT72" s="190">
        <f t="shared" si="163"/>
        <v>0.19748946685076837</v>
      </c>
      <c r="AU72" s="190">
        <f t="shared" si="163"/>
        <v>0.20445944609212152</v>
      </c>
      <c r="AV72" s="190">
        <f t="shared" si="163"/>
        <v>0.21163501171759325</v>
      </c>
      <c r="AW72" s="190">
        <f t="shared" si="163"/>
        <v>0.21890843511478122</v>
      </c>
      <c r="AX72" s="190">
        <f t="shared" si="163"/>
        <v>0.22614822300487758</v>
      </c>
      <c r="AY72" s="190">
        <f t="shared" si="163"/>
        <v>0.23319437432826468</v>
      </c>
      <c r="AZ72" s="190">
        <f t="shared" si="163"/>
        <v>0.23985269010306803</v>
      </c>
      <c r="BA72" s="190">
        <f t="shared" si="163"/>
        <v>0.24577441951429058</v>
      </c>
      <c r="BB72" s="190">
        <f t="shared" si="163"/>
        <v>0.25145006525037478</v>
      </c>
      <c r="BC72" s="190">
        <f t="shared" si="163"/>
        <v>0.25691002462402446</v>
      </c>
      <c r="BD72" s="190">
        <f t="shared" si="163"/>
        <v>0.26218163879036926</v>
      </c>
      <c r="BE72" s="190">
        <f t="shared" si="163"/>
        <v>0.26728841387770896</v>
      </c>
      <c r="BF72" s="190">
        <f t="shared" si="163"/>
        <v>0.27224908746814697</v>
      </c>
      <c r="BG72" s="190">
        <f t="shared" si="163"/>
        <v>0.27675468159197331</v>
      </c>
      <c r="BH72" s="190">
        <f t="shared" si="163"/>
        <v>0.28124710362977379</v>
      </c>
      <c r="BI72" s="190">
        <f t="shared" si="163"/>
        <v>0.28567332943308144</v>
      </c>
      <c r="BJ72" s="190">
        <f t="shared" si="163"/>
        <v>0.28999718747784914</v>
      </c>
      <c r="BK72" s="190">
        <f t="shared" si="163"/>
        <v>0.29419078428887802</v>
      </c>
      <c r="BL72" s="190">
        <f t="shared" si="163"/>
        <v>0.29823564782157308</v>
      </c>
      <c r="BM72" s="190">
        <f t="shared" si="163"/>
        <v>0.30212408704941773</v>
      </c>
      <c r="BN72" s="190">
        <f t="shared" si="163"/>
        <v>0.30586081112998531</v>
      </c>
      <c r="BO72" s="190">
        <f t="shared" si="163"/>
        <v>0.3094392624796562</v>
      </c>
      <c r="BP72" s="190">
        <f t="shared" si="163"/>
        <v>0.31290764809934229</v>
      </c>
      <c r="BQ72" s="190">
        <f t="shared" si="163"/>
        <v>0.31627597004314539</v>
      </c>
      <c r="BR72" s="190">
        <f t="shared" si="163"/>
        <v>0.31955011777593212</v>
      </c>
      <c r="BS72" s="190">
        <f t="shared" si="163"/>
        <v>0.32273278062063171</v>
      </c>
      <c r="BT72" s="190">
        <f t="shared" si="163"/>
        <v>0.32582451657838396</v>
      </c>
      <c r="BU72" s="190">
        <f t="shared" si="163"/>
        <v>0.32882500784907054</v>
      </c>
      <c r="BV72" s="190">
        <f t="shared" si="163"/>
        <v>0.33176013333070975</v>
      </c>
      <c r="BW72" s="190">
        <f t="shared" ref="BW72:DS72" si="164">BV72+BP50*$E$9</f>
        <v>0.33462365430286889</v>
      </c>
      <c r="BX72" s="190">
        <f t="shared" si="164"/>
        <v>0.33741342471861402</v>
      </c>
      <c r="BY72" s="190">
        <f t="shared" si="164"/>
        <v>0.34013026691479231</v>
      </c>
      <c r="BZ72" s="190">
        <f t="shared" si="164"/>
        <v>0.34277714138233117</v>
      </c>
      <c r="CA72" s="190">
        <f t="shared" si="164"/>
        <v>0.34535830992940075</v>
      </c>
      <c r="CB72" s="190">
        <f t="shared" si="164"/>
        <v>0.34787848979963182</v>
      </c>
      <c r="CC72" s="190">
        <f t="shared" si="164"/>
        <v>0.35034199657723569</v>
      </c>
      <c r="CD72" s="190">
        <f t="shared" si="164"/>
        <v>0.35275468116731773</v>
      </c>
      <c r="CE72" s="190">
        <f t="shared" si="164"/>
        <v>0.35511902718456201</v>
      </c>
      <c r="CF72" s="190">
        <f t="shared" si="164"/>
        <v>0.35743688829403414</v>
      </c>
      <c r="CG72" s="190">
        <f t="shared" si="164"/>
        <v>0.35970993084033637</v>
      </c>
      <c r="CH72" s="190">
        <f t="shared" si="164"/>
        <v>0.36193995050446853</v>
      </c>
      <c r="CI72" s="190">
        <f t="shared" si="164"/>
        <v>0.36412905106392685</v>
      </c>
      <c r="CJ72" s="190">
        <f t="shared" si="164"/>
        <v>0.36627967092166697</v>
      </c>
      <c r="CK72" s="190">
        <f t="shared" si="164"/>
        <v>0.36839294184402038</v>
      </c>
      <c r="CL72" s="190">
        <f t="shared" si="164"/>
        <v>0.37047057819960566</v>
      </c>
      <c r="CM72" s="190">
        <f t="shared" si="164"/>
        <v>0.37251456302035474</v>
      </c>
      <c r="CN72" s="190">
        <f t="shared" si="164"/>
        <v>0.37452692717503522</v>
      </c>
      <c r="CO72" s="190">
        <f t="shared" si="164"/>
        <v>0.37650961055778481</v>
      </c>
      <c r="CP72" s="190">
        <f t="shared" si="164"/>
        <v>0.37846439586838132</v>
      </c>
      <c r="CQ72" s="190">
        <f t="shared" si="164"/>
        <v>0.38039290471206361</v>
      </c>
      <c r="CR72" s="190">
        <f t="shared" si="164"/>
        <v>0.38229649046270381</v>
      </c>
      <c r="CS72" s="190">
        <f t="shared" si="164"/>
        <v>0.3841762298099704</v>
      </c>
      <c r="CT72" s="190">
        <f t="shared" si="164"/>
        <v>0.38603316781857355</v>
      </c>
      <c r="CU72" s="190">
        <f t="shared" si="164"/>
        <v>0.38786836361217153</v>
      </c>
      <c r="CV72" s="190">
        <f t="shared" si="164"/>
        <v>0.38968289518302396</v>
      </c>
      <c r="CW72" s="190">
        <f t="shared" si="164"/>
        <v>0.39147783759419108</v>
      </c>
      <c r="CX72" s="190">
        <f t="shared" si="164"/>
        <v>0.39325422896672541</v>
      </c>
      <c r="CY72" s="190">
        <f t="shared" si="164"/>
        <v>0.39501303887208183</v>
      </c>
      <c r="CZ72" s="190">
        <f t="shared" si="164"/>
        <v>0.39675522843052247</v>
      </c>
      <c r="DA72" s="190">
        <f t="shared" si="164"/>
        <v>0.39848170922658888</v>
      </c>
      <c r="DB72" s="190">
        <f t="shared" si="164"/>
        <v>0.40019332643203054</v>
      </c>
      <c r="DC72" s="190">
        <f t="shared" si="164"/>
        <v>0.40189085756508292</v>
      </c>
      <c r="DD72" s="190">
        <f t="shared" si="164"/>
        <v>0.40357501917460831</v>
      </c>
      <c r="DE72" s="190">
        <f t="shared" si="164"/>
        <v>0.40524647544732834</v>
      </c>
      <c r="DF72" s="190">
        <f t="shared" si="164"/>
        <v>0.40690584452355444</v>
      </c>
      <c r="DG72" s="190">
        <f t="shared" si="164"/>
        <v>0.40855371802855861</v>
      </c>
      <c r="DH72" s="190">
        <f t="shared" si="164"/>
        <v>0.41019067588255564</v>
      </c>
      <c r="DI72" s="190">
        <f t="shared" si="164"/>
        <v>0.41181728347594737</v>
      </c>
      <c r="DJ72" s="190">
        <f t="shared" si="164"/>
        <v>0.41343408574498208</v>
      </c>
      <c r="DK72" s="190">
        <f t="shared" si="164"/>
        <v>0.41504160155399461</v>
      </c>
      <c r="DL72" s="190">
        <f t="shared" si="164"/>
        <v>0.41664032034122483</v>
      </c>
      <c r="DM72" s="190">
        <f t="shared" si="164"/>
        <v>0.41823070165481174</v>
      </c>
      <c r="DN72" s="190">
        <f t="shared" si="164"/>
        <v>0.41981317785626038</v>
      </c>
      <c r="DO72" s="190">
        <f t="shared" si="164"/>
        <v>0.42138815420867182</v>
      </c>
      <c r="DP72" s="190">
        <f t="shared" si="164"/>
        <v>0.42295601148494405</v>
      </c>
      <c r="DQ72" s="190">
        <f t="shared" si="164"/>
        <v>0.42451710926112107</v>
      </c>
      <c r="DR72" s="190">
        <f t="shared" si="164"/>
        <v>0.42607178884676339</v>
      </c>
      <c r="DS72" s="190">
        <f t="shared" si="164"/>
        <v>0.42762037548534321</v>
      </c>
    </row>
    <row r="73" spans="1:123" s="55" customFormat="1" x14ac:dyDescent="0.25">
      <c r="A73" s="56" t="s">
        <v>78</v>
      </c>
      <c r="B73" s="58" t="s">
        <v>115</v>
      </c>
      <c r="I73" s="70"/>
      <c r="P73" s="70"/>
      <c r="Q73" s="55">
        <f>Q74+Q75+Q76</f>
        <v>3.6588144525697888</v>
      </c>
      <c r="R73" s="55">
        <f t="shared" ref="R73:CC73" si="165">R74+R75+R76</f>
        <v>8.0493917956535359</v>
      </c>
      <c r="S73" s="55">
        <f t="shared" si="165"/>
        <v>13.318084607354029</v>
      </c>
      <c r="T73" s="55">
        <f t="shared" si="165"/>
        <v>19.640515981394621</v>
      </c>
      <c r="U73" s="55">
        <f t="shared" si="165"/>
        <v>27.22743363024334</v>
      </c>
      <c r="V73" s="55">
        <f t="shared" si="165"/>
        <v>36.331734808861796</v>
      </c>
      <c r="W73" s="70">
        <f t="shared" si="165"/>
        <v>47.272983040527954</v>
      </c>
      <c r="X73" s="55">
        <f t="shared" si="165"/>
        <v>57.385580381136066</v>
      </c>
      <c r="Y73" s="55">
        <f t="shared" si="165"/>
        <v>63.518845508239025</v>
      </c>
      <c r="Z73" s="55">
        <f t="shared" si="165"/>
        <v>70.74738951857924</v>
      </c>
      <c r="AA73" s="55">
        <f t="shared" si="165"/>
        <v>79.290210152645258</v>
      </c>
      <c r="AB73" s="55">
        <f t="shared" si="165"/>
        <v>89.410080404151742</v>
      </c>
      <c r="AC73" s="55">
        <f t="shared" si="165"/>
        <v>101.422293361277</v>
      </c>
      <c r="AD73" s="70">
        <f t="shared" si="165"/>
        <v>115.70515162343906</v>
      </c>
      <c r="AE73" s="55">
        <f t="shared" si="165"/>
        <v>129.70215460094667</v>
      </c>
      <c r="AF73" s="55">
        <f t="shared" si="165"/>
        <v>136.62441608221854</v>
      </c>
      <c r="AG73" s="55">
        <f t="shared" si="165"/>
        <v>143.89909853636857</v>
      </c>
      <c r="AH73" s="55">
        <f t="shared" si="165"/>
        <v>151.58462938081806</v>
      </c>
      <c r="AI73" s="55">
        <f t="shared" si="165"/>
        <v>159.75109972443221</v>
      </c>
      <c r="AJ73" s="166">
        <f t="shared" si="165"/>
        <v>168.48258495844971</v>
      </c>
      <c r="AK73" s="70">
        <f t="shared" si="165"/>
        <v>177.87992401606434</v>
      </c>
      <c r="AL73" s="55">
        <f t="shared" si="165"/>
        <v>187.4186240389694</v>
      </c>
      <c r="AM73" s="55">
        <f t="shared" si="165"/>
        <v>194.47984070255168</v>
      </c>
      <c r="AN73" s="55">
        <f t="shared" si="165"/>
        <v>201.60982584266102</v>
      </c>
      <c r="AO73" s="55">
        <f t="shared" si="165"/>
        <v>208.75065337839263</v>
      </c>
      <c r="AP73" s="55">
        <f t="shared" si="165"/>
        <v>215.83191638910003</v>
      </c>
      <c r="AQ73" s="166">
        <f t="shared" si="165"/>
        <v>222.76823319020684</v>
      </c>
      <c r="AR73" s="70">
        <f t="shared" si="165"/>
        <v>229.45625361747051</v>
      </c>
      <c r="AS73" s="55">
        <f t="shared" si="165"/>
        <v>235.23177964479129</v>
      </c>
      <c r="AT73" s="55">
        <f t="shared" si="165"/>
        <v>240.69942447510221</v>
      </c>
      <c r="AU73" s="55">
        <f t="shared" si="165"/>
        <v>246.18497308843209</v>
      </c>
      <c r="AV73" s="55">
        <f t="shared" si="165"/>
        <v>251.66241577520378</v>
      </c>
      <c r="AW73" s="55">
        <f t="shared" si="165"/>
        <v>257.09589382129815</v>
      </c>
      <c r="AX73" s="166">
        <f t="shared" si="165"/>
        <v>262.43766648512178</v>
      </c>
      <c r="AY73" s="179">
        <f t="shared" si="165"/>
        <v>267.62567188819008</v>
      </c>
      <c r="AZ73" s="55">
        <f t="shared" si="165"/>
        <v>272.43717791242017</v>
      </c>
      <c r="BA73" s="55">
        <f t="shared" si="165"/>
        <v>276.93133063558184</v>
      </c>
      <c r="BB73" s="55">
        <f t="shared" si="165"/>
        <v>281.30316759580859</v>
      </c>
      <c r="BC73" s="55">
        <f t="shared" si="165"/>
        <v>285.5481597240198</v>
      </c>
      <c r="BD73" s="55">
        <f t="shared" si="165"/>
        <v>289.66332959583207</v>
      </c>
      <c r="BE73" s="166">
        <f t="shared" si="165"/>
        <v>293.64728363514399</v>
      </c>
      <c r="BF73" s="70">
        <f t="shared" si="165"/>
        <v>297.50024623967499</v>
      </c>
      <c r="BG73" s="55">
        <f t="shared" si="165"/>
        <v>301.08552903196733</v>
      </c>
      <c r="BH73" s="55">
        <f t="shared" si="165"/>
        <v>304.58061059072389</v>
      </c>
      <c r="BI73" s="55">
        <f t="shared" si="165"/>
        <v>307.9969902738963</v>
      </c>
      <c r="BJ73" s="55">
        <f t="shared" si="165"/>
        <v>311.32437661130143</v>
      </c>
      <c r="BK73" s="55">
        <f t="shared" si="165"/>
        <v>314.55418680673893</v>
      </c>
      <c r="BL73" s="166">
        <f t="shared" si="165"/>
        <v>317.68037642023012</v>
      </c>
      <c r="BM73" s="70">
        <f t="shared" si="165"/>
        <v>320.70041916898356</v>
      </c>
      <c r="BN73" s="55">
        <f t="shared" si="165"/>
        <v>323.61646656893629</v>
      </c>
      <c r="BO73" s="55">
        <f t="shared" si="165"/>
        <v>326.43949775708421</v>
      </c>
      <c r="BP73" s="55">
        <f t="shared" si="165"/>
        <v>329.18573807573989</v>
      </c>
      <c r="BQ73" s="55">
        <f t="shared" si="165"/>
        <v>331.85758720977674</v>
      </c>
      <c r="BR73" s="55">
        <f t="shared" si="165"/>
        <v>334.45714406922713</v>
      </c>
      <c r="BS73" s="55">
        <f t="shared" si="165"/>
        <v>336.98627796425154</v>
      </c>
      <c r="BT73" s="70">
        <f t="shared" si="165"/>
        <v>339.44676767339723</v>
      </c>
      <c r="BU73" s="55">
        <f t="shared" si="165"/>
        <v>341.84052114103048</v>
      </c>
      <c r="BV73" s="55">
        <f t="shared" si="165"/>
        <v>344.17979014723551</v>
      </c>
      <c r="BW73" s="55">
        <f t="shared" si="165"/>
        <v>346.46556688228731</v>
      </c>
      <c r="BX73" s="55">
        <f t="shared" si="165"/>
        <v>348.69821860805871</v>
      </c>
      <c r="BY73" s="55">
        <f t="shared" si="165"/>
        <v>350.87899164002533</v>
      </c>
      <c r="BZ73" s="55">
        <f t="shared" si="165"/>
        <v>353.00986836210234</v>
      </c>
      <c r="CA73" s="70">
        <f t="shared" si="165"/>
        <v>355.09337421391433</v>
      </c>
      <c r="CB73" s="55">
        <f t="shared" si="165"/>
        <v>357.1323295560664</v>
      </c>
      <c r="CC73" s="55">
        <f t="shared" si="165"/>
        <v>359.13028955779271</v>
      </c>
      <c r="CD73" s="55">
        <f t="shared" ref="CD73:DS73" si="166">CD74+CD75+CD76</f>
        <v>361.09000866512594</v>
      </c>
      <c r="CE73" s="55">
        <f t="shared" si="166"/>
        <v>363.01317031773937</v>
      </c>
      <c r="CF73" s="55">
        <f t="shared" si="166"/>
        <v>364.9013784467258</v>
      </c>
      <c r="CG73" s="55">
        <f t="shared" si="166"/>
        <v>366.75623144637797</v>
      </c>
      <c r="CH73" s="70">
        <f t="shared" si="166"/>
        <v>368.57937683304306</v>
      </c>
      <c r="CI73" s="55">
        <f t="shared" si="166"/>
        <v>370.37253772724614</v>
      </c>
      <c r="CJ73" s="55">
        <f t="shared" si="166"/>
        <v>372.13750093180408</v>
      </c>
      <c r="CK73" s="55">
        <f t="shared" si="166"/>
        <v>373.87543550587702</v>
      </c>
      <c r="CL73" s="55">
        <f t="shared" si="166"/>
        <v>375.58755717401903</v>
      </c>
      <c r="CM73" s="55">
        <f t="shared" si="166"/>
        <v>377.27516538880343</v>
      </c>
      <c r="CN73" s="55">
        <f t="shared" si="166"/>
        <v>378.9395808330388</v>
      </c>
      <c r="CO73" s="70">
        <f t="shared" si="166"/>
        <v>380.58209732534186</v>
      </c>
      <c r="CP73" s="55">
        <f t="shared" si="166"/>
        <v>382.20394970381773</v>
      </c>
      <c r="CQ73" s="55">
        <f t="shared" si="166"/>
        <v>383.80629889907033</v>
      </c>
      <c r="CR73" s="55">
        <f t="shared" si="166"/>
        <v>385.39013395261071</v>
      </c>
      <c r="CS73" s="55">
        <f t="shared" si="166"/>
        <v>386.95633915443074</v>
      </c>
      <c r="CT73" s="55">
        <f t="shared" si="166"/>
        <v>388.50577204259156</v>
      </c>
      <c r="CU73" s="55">
        <f t="shared" si="166"/>
        <v>390.03927010611113</v>
      </c>
      <c r="CV73" s="70">
        <f t="shared" si="166"/>
        <v>391.55764885031635</v>
      </c>
      <c r="CW73" s="55">
        <f t="shared" si="166"/>
        <v>393.06169379777089</v>
      </c>
      <c r="CX73" s="55">
        <f t="shared" si="166"/>
        <v>394.55214972410329</v>
      </c>
      <c r="CY73" s="55">
        <f t="shared" si="166"/>
        <v>396.02970703266129</v>
      </c>
      <c r="CZ73" s="55">
        <f t="shared" si="166"/>
        <v>397.49503493858577</v>
      </c>
      <c r="DA73" s="55">
        <f t="shared" si="166"/>
        <v>398.94877645608915</v>
      </c>
      <c r="DB73" s="55">
        <f t="shared" si="166"/>
        <v>400.39154132652902</v>
      </c>
      <c r="DC73" s="55">
        <f t="shared" si="166"/>
        <v>401.82390319055878</v>
      </c>
      <c r="DD73" s="70">
        <f t="shared" si="166"/>
        <v>403.24639953210402</v>
      </c>
      <c r="DE73" s="55">
        <f t="shared" si="166"/>
        <v>404.65953304829287</v>
      </c>
      <c r="DF73" s="55">
        <f t="shared" si="166"/>
        <v>406.06377330899858</v>
      </c>
      <c r="DG73" s="55">
        <f t="shared" si="166"/>
        <v>407.45956748808146</v>
      </c>
      <c r="DH73" s="55">
        <f t="shared" si="166"/>
        <v>408.84734558155122</v>
      </c>
      <c r="DI73" s="55">
        <f t="shared" si="166"/>
        <v>410.22751987660723</v>
      </c>
      <c r="DJ73" s="55">
        <f t="shared" si="166"/>
        <v>411.60048379362706</v>
      </c>
      <c r="DK73" s="70">
        <f t="shared" si="166"/>
        <v>412.96661090306588</v>
      </c>
      <c r="DL73" s="55">
        <f t="shared" si="166"/>
        <v>414.32625463510385</v>
      </c>
      <c r="DM73" s="55">
        <f t="shared" si="166"/>
        <v>415.6797488786446</v>
      </c>
      <c r="DN73" s="55">
        <f t="shared" si="166"/>
        <v>417.02741012980539</v>
      </c>
      <c r="DO73" s="55">
        <f t="shared" si="166"/>
        <v>418.36953783954783</v>
      </c>
      <c r="DP73" s="55">
        <f t="shared" si="166"/>
        <v>419.70641506122519</v>
      </c>
      <c r="DQ73" s="55">
        <f t="shared" si="166"/>
        <v>421.03830949570886</v>
      </c>
      <c r="DR73" s="55">
        <f t="shared" si="166"/>
        <v>422.365474652373</v>
      </c>
      <c r="DS73" s="55">
        <f t="shared" si="166"/>
        <v>423.68815098580114</v>
      </c>
    </row>
    <row r="74" spans="1:123" s="45" customFormat="1" x14ac:dyDescent="0.25">
      <c r="A74" s="45" t="s">
        <v>96</v>
      </c>
      <c r="B74" s="64"/>
      <c r="I74" s="72"/>
      <c r="P74" s="72"/>
      <c r="Q74" s="45">
        <f t="shared" ref="Q74:AV74" si="167">P74+J54+J46+J38</f>
        <v>2.9162059611414923</v>
      </c>
      <c r="R74" s="45">
        <f t="shared" si="167"/>
        <v>6.415653114511283</v>
      </c>
      <c r="S74" s="45">
        <f t="shared" si="167"/>
        <v>10.61498969855503</v>
      </c>
      <c r="T74" s="45">
        <f t="shared" si="167"/>
        <v>15.654193599407527</v>
      </c>
      <c r="U74" s="45">
        <f t="shared" si="167"/>
        <v>21.701238280430527</v>
      </c>
      <c r="V74" s="45">
        <f t="shared" si="167"/>
        <v>28.957691897658123</v>
      </c>
      <c r="W74" s="72">
        <f t="shared" si="167"/>
        <v>37.666450722306621</v>
      </c>
      <c r="X74" s="45">
        <f t="shared" si="167"/>
        <v>46.38438108194174</v>
      </c>
      <c r="Y74" s="45">
        <f t="shared" si="167"/>
        <v>51.477590612920707</v>
      </c>
      <c r="Z74" s="45">
        <f t="shared" si="167"/>
        <v>57.476526448948349</v>
      </c>
      <c r="AA74" s="45">
        <f t="shared" si="167"/>
        <v>64.562277970024667</v>
      </c>
      <c r="AB74" s="45">
        <f t="shared" si="167"/>
        <v>72.952129032394211</v>
      </c>
      <c r="AC74" s="45">
        <f t="shared" si="167"/>
        <v>82.906787027242913</v>
      </c>
      <c r="AD74" s="72">
        <f t="shared" si="167"/>
        <v>94.739053518242542</v>
      </c>
      <c r="AE74" s="45">
        <f t="shared" si="167"/>
        <v>107.08463427177939</v>
      </c>
      <c r="AF74" s="45">
        <f t="shared" si="167"/>
        <v>113.13160909378331</v>
      </c>
      <c r="AG74" s="45">
        <f t="shared" si="167"/>
        <v>119.4965773283933</v>
      </c>
      <c r="AH74" s="45">
        <f t="shared" si="167"/>
        <v>126.23281362526777</v>
      </c>
      <c r="AI74" s="45">
        <f t="shared" si="167"/>
        <v>133.4042267746305</v>
      </c>
      <c r="AJ74" s="171">
        <f t="shared" si="167"/>
        <v>141.0874749480887</v>
      </c>
      <c r="AK74" s="72">
        <f t="shared" si="167"/>
        <v>149.37449878751841</v>
      </c>
      <c r="AL74" s="45">
        <f t="shared" si="167"/>
        <v>157.85671602105646</v>
      </c>
      <c r="AM74" s="45">
        <f t="shared" si="167"/>
        <v>164.11532002195133</v>
      </c>
      <c r="AN74" s="45">
        <f t="shared" si="167"/>
        <v>170.43189220095854</v>
      </c>
      <c r="AO74" s="45">
        <f t="shared" si="167"/>
        <v>176.75606960168756</v>
      </c>
      <c r="AP74" s="45">
        <f t="shared" si="167"/>
        <v>183.02665187338414</v>
      </c>
      <c r="AQ74" s="171">
        <f t="shared" si="167"/>
        <v>189.16943584590877</v>
      </c>
      <c r="AR74" s="72">
        <f t="shared" si="167"/>
        <v>195.09461604193089</v>
      </c>
      <c r="AS74" s="45">
        <f t="shared" si="167"/>
        <v>200.18147372911676</v>
      </c>
      <c r="AT74" s="45">
        <f t="shared" si="167"/>
        <v>205.00705899351277</v>
      </c>
      <c r="AU74" s="45">
        <f t="shared" si="167"/>
        <v>209.85210107422475</v>
      </c>
      <c r="AV74" s="45">
        <f t="shared" si="167"/>
        <v>214.69267793701241</v>
      </c>
      <c r="AW74" s="45">
        <f t="shared" ref="AW74:BM74" si="168">AV74+AP54+AP46+AP38</f>
        <v>219.49606692493671</v>
      </c>
      <c r="AX74" s="171">
        <f t="shared" si="168"/>
        <v>224.21893093412621</v>
      </c>
      <c r="AY74" s="72">
        <f t="shared" si="168"/>
        <v>228.80514222223081</v>
      </c>
      <c r="AZ74" s="45">
        <f t="shared" si="168"/>
        <v>233.05854494877406</v>
      </c>
      <c r="BA74" s="45">
        <f t="shared" si="168"/>
        <v>237.02784399047138</v>
      </c>
      <c r="BB74" s="45">
        <f t="shared" si="168"/>
        <v>240.88960458740996</v>
      </c>
      <c r="BC74" s="45">
        <f t="shared" si="168"/>
        <v>244.64006265756106</v>
      </c>
      <c r="BD74" s="45">
        <f t="shared" si="168"/>
        <v>248.27665227703562</v>
      </c>
      <c r="BE74" s="171">
        <f t="shared" si="168"/>
        <v>251.79800438941967</v>
      </c>
      <c r="BF74" s="72">
        <f t="shared" si="168"/>
        <v>255.20394141833566</v>
      </c>
      <c r="BG74" s="45">
        <f t="shared" si="168"/>
        <v>258.37115125230292</v>
      </c>
      <c r="BH74" s="45">
        <f t="shared" si="168"/>
        <v>261.45792563934992</v>
      </c>
      <c r="BI74" s="45">
        <f t="shared" si="168"/>
        <v>264.47523929043069</v>
      </c>
      <c r="BJ74" s="45">
        <f t="shared" si="168"/>
        <v>267.41381236902839</v>
      </c>
      <c r="BK74" s="45">
        <f t="shared" si="168"/>
        <v>270.2659506018789</v>
      </c>
      <c r="BL74" s="171">
        <f t="shared" si="168"/>
        <v>273.02627141933795</v>
      </c>
      <c r="BM74" s="72">
        <f t="shared" si="168"/>
        <v>275.69256157139546</v>
      </c>
      <c r="BN74" s="45">
        <f t="shared" ref="BN74:DS74" si="169">BM74+BG54+BG46+BG38</f>
        <v>278.26679226317714</v>
      </c>
      <c r="BO74" s="45">
        <f t="shared" si="169"/>
        <v>280.75873801235281</v>
      </c>
      <c r="BP74" s="45">
        <f t="shared" si="169"/>
        <v>283.18286144161743</v>
      </c>
      <c r="BQ74" s="45">
        <f t="shared" si="169"/>
        <v>285.54123449381422</v>
      </c>
      <c r="BR74" s="45">
        <f t="shared" si="169"/>
        <v>287.83563852128998</v>
      </c>
      <c r="BS74" s="45">
        <f t="shared" si="169"/>
        <v>290.06764449705378</v>
      </c>
      <c r="BT74" s="72">
        <f t="shared" si="169"/>
        <v>292.23875475761639</v>
      </c>
      <c r="BU74" s="45">
        <f t="shared" si="169"/>
        <v>294.35061784663765</v>
      </c>
      <c r="BV74" s="45">
        <f t="shared" si="169"/>
        <v>296.4141105691765</v>
      </c>
      <c r="BW74" s="45">
        <f t="shared" si="169"/>
        <v>298.4301771227336</v>
      </c>
      <c r="BX74" s="45">
        <f t="shared" si="169"/>
        <v>300.39913882866466</v>
      </c>
      <c r="BY74" s="45">
        <f t="shared" si="169"/>
        <v>302.32210105894922</v>
      </c>
      <c r="BZ74" s="45">
        <f t="shared" si="169"/>
        <v>304.200821058906</v>
      </c>
      <c r="CA74" s="72">
        <f t="shared" si="169"/>
        <v>306.0375334392653</v>
      </c>
      <c r="CB74" s="45">
        <f t="shared" si="169"/>
        <v>307.8347290563849</v>
      </c>
      <c r="CC74" s="45">
        <f t="shared" si="169"/>
        <v>309.59563139997721</v>
      </c>
      <c r="CD74" s="45">
        <f t="shared" si="169"/>
        <v>311.32266875207898</v>
      </c>
      <c r="CE74" s="45">
        <f t="shared" si="169"/>
        <v>313.01731462826888</v>
      </c>
      <c r="CF74" s="45">
        <f t="shared" si="169"/>
        <v>314.68097624951736</v>
      </c>
      <c r="CG74" s="45">
        <f t="shared" si="169"/>
        <v>316.31506167684523</v>
      </c>
      <c r="CH74" s="72">
        <f t="shared" si="169"/>
        <v>317.92102835114156</v>
      </c>
      <c r="CI74" s="45">
        <f t="shared" si="169"/>
        <v>319.50040524459422</v>
      </c>
      <c r="CJ74" s="45">
        <f t="shared" si="169"/>
        <v>321.05477962138781</v>
      </c>
      <c r="CK74" s="45">
        <f t="shared" si="169"/>
        <v>322.58519480166115</v>
      </c>
      <c r="CL74" s="45">
        <f t="shared" si="169"/>
        <v>324.09272984076739</v>
      </c>
      <c r="CM74" s="45">
        <f t="shared" si="169"/>
        <v>325.5785372492644</v>
      </c>
      <c r="CN74" s="45">
        <f t="shared" si="169"/>
        <v>327.04378769762752</v>
      </c>
      <c r="CO74" s="72">
        <f t="shared" si="169"/>
        <v>328.48962787122525</v>
      </c>
      <c r="CP74" s="45">
        <f t="shared" si="169"/>
        <v>329.91715262513674</v>
      </c>
      <c r="CQ74" s="45">
        <f t="shared" si="169"/>
        <v>331.32739225373439</v>
      </c>
      <c r="CR74" s="45">
        <f t="shared" si="169"/>
        <v>332.72122025936756</v>
      </c>
      <c r="CS74" s="45">
        <f t="shared" si="169"/>
        <v>334.09941834601852</v>
      </c>
      <c r="CT74" s="45">
        <f t="shared" si="169"/>
        <v>335.46274587315668</v>
      </c>
      <c r="CU74" s="45">
        <f t="shared" si="169"/>
        <v>336.81194544012709</v>
      </c>
      <c r="CV74" s="72">
        <f t="shared" si="169"/>
        <v>338.14774074589667</v>
      </c>
      <c r="CW74" s="45">
        <f t="shared" si="169"/>
        <v>339.47082911966203</v>
      </c>
      <c r="CX74" s="45">
        <f t="shared" si="169"/>
        <v>340.78187173844822</v>
      </c>
      <c r="CY74" s="45">
        <f t="shared" si="169"/>
        <v>342.0814810377949</v>
      </c>
      <c r="CZ74" s="45">
        <f t="shared" si="169"/>
        <v>343.3702500428127</v>
      </c>
      <c r="DA74" s="45">
        <f t="shared" si="169"/>
        <v>344.64874840416502</v>
      </c>
      <c r="DB74" s="45">
        <f t="shared" si="169"/>
        <v>345.91751625618309</v>
      </c>
      <c r="DC74" s="45">
        <f t="shared" si="169"/>
        <v>347.17706179641112</v>
      </c>
      <c r="DD74" s="72">
        <f t="shared" si="169"/>
        <v>348.42786125897823</v>
      </c>
      <c r="DE74" s="45">
        <f t="shared" si="169"/>
        <v>349.67036009042005</v>
      </c>
      <c r="DF74" s="45">
        <f t="shared" si="169"/>
        <v>350.90497434567277</v>
      </c>
      <c r="DG74" s="45">
        <f t="shared" si="169"/>
        <v>352.13210043702981</v>
      </c>
      <c r="DH74" s="45">
        <f t="shared" si="169"/>
        <v>353.35211967373522</v>
      </c>
      <c r="DI74" s="45">
        <f t="shared" si="169"/>
        <v>354.56539769368163</v>
      </c>
      <c r="DJ74" s="45">
        <f t="shared" si="169"/>
        <v>355.772283371485</v>
      </c>
      <c r="DK74" s="72">
        <f t="shared" si="169"/>
        <v>356.97310791344205</v>
      </c>
      <c r="DL74" s="45">
        <f t="shared" si="169"/>
        <v>358.16818459009801</v>
      </c>
      <c r="DM74" s="45">
        <f t="shared" si="169"/>
        <v>359.35780926780262</v>
      </c>
      <c r="DN74" s="45">
        <f t="shared" si="169"/>
        <v>360.54226236993838</v>
      </c>
      <c r="DO74" s="45">
        <f t="shared" si="169"/>
        <v>361.72180923638274</v>
      </c>
      <c r="DP74" s="45">
        <f t="shared" si="169"/>
        <v>362.89670070912365</v>
      </c>
      <c r="DQ74" s="45">
        <f t="shared" si="169"/>
        <v>364.06717405675244</v>
      </c>
      <c r="DR74" s="45">
        <f t="shared" si="169"/>
        <v>365.23345399345828</v>
      </c>
      <c r="DS74" s="45">
        <f t="shared" si="169"/>
        <v>366.39575367453062</v>
      </c>
    </row>
    <row r="75" spans="1:123" s="45" customFormat="1" x14ac:dyDescent="0.25">
      <c r="A75" s="45" t="s">
        <v>98</v>
      </c>
      <c r="B75" s="64"/>
      <c r="I75" s="72"/>
      <c r="P75" s="72"/>
      <c r="Q75" s="45">
        <f t="shared" ref="Q75:AV75" si="170">P75+J56+J48+J40</f>
        <v>0.68381872360626306</v>
      </c>
      <c r="R75" s="45">
        <f t="shared" si="170"/>
        <v>1.5044011919337787</v>
      </c>
      <c r="S75" s="45">
        <f t="shared" si="170"/>
        <v>2.4891001539267981</v>
      </c>
      <c r="T75" s="45">
        <f t="shared" si="170"/>
        <v>3.6707389083184205</v>
      </c>
      <c r="U75" s="45">
        <f t="shared" si="170"/>
        <v>5.088705413588368</v>
      </c>
      <c r="V75" s="45">
        <f t="shared" si="170"/>
        <v>6.7902652199123041</v>
      </c>
      <c r="W75" s="72">
        <f t="shared" si="170"/>
        <v>8.841798739647583</v>
      </c>
      <c r="X75" s="45">
        <f t="shared" si="170"/>
        <v>10.111564358409394</v>
      </c>
      <c r="Y75" s="45">
        <f t="shared" si="170"/>
        <v>11.006729323167145</v>
      </c>
      <c r="Z75" s="45">
        <f t="shared" si="170"/>
        <v>12.067460502934093</v>
      </c>
      <c r="AA75" s="45">
        <f t="shared" si="170"/>
        <v>13.326870066459149</v>
      </c>
      <c r="AB75" s="45">
        <f t="shared" si="170"/>
        <v>14.824692177010743</v>
      </c>
      <c r="AC75" s="45">
        <f t="shared" si="170"/>
        <v>16.608607211220654</v>
      </c>
      <c r="AD75" s="72">
        <f t="shared" si="170"/>
        <v>18.735830745125462</v>
      </c>
      <c r="AE75" s="45">
        <f t="shared" si="170"/>
        <v>20.099416211535274</v>
      </c>
      <c r="AF75" s="45">
        <f t="shared" si="170"/>
        <v>20.775794695021272</v>
      </c>
      <c r="AG75" s="45">
        <f t="shared" si="170"/>
        <v>21.482715238364328</v>
      </c>
      <c r="AH75" s="45">
        <f t="shared" si="170"/>
        <v>22.22504923478882</v>
      </c>
      <c r="AI75" s="45">
        <f t="shared" si="170"/>
        <v>23.008641630039122</v>
      </c>
      <c r="AJ75" s="171">
        <f t="shared" si="170"/>
        <v>23.840505242180388</v>
      </c>
      <c r="AK75" s="72">
        <f t="shared" si="170"/>
        <v>24.729053772197421</v>
      </c>
      <c r="AL75" s="45">
        <f t="shared" si="170"/>
        <v>25.613188032915115</v>
      </c>
      <c r="AM75" s="45">
        <f t="shared" si="170"/>
        <v>26.267004649200445</v>
      </c>
      <c r="AN75" s="45">
        <f t="shared" si="170"/>
        <v>26.927116647547923</v>
      </c>
      <c r="AO75" s="45">
        <f t="shared" si="170"/>
        <v>27.587618181913953</v>
      </c>
      <c r="AP75" s="45">
        <f t="shared" si="170"/>
        <v>28.241328566692488</v>
      </c>
      <c r="AQ75" s="171">
        <f t="shared" si="170"/>
        <v>28.879537380209772</v>
      </c>
      <c r="AR75" s="72">
        <f t="shared" si="170"/>
        <v>29.491698548718116</v>
      </c>
      <c r="AS75" s="45">
        <f t="shared" si="170"/>
        <v>30.02387503278019</v>
      </c>
      <c r="AT75" s="45">
        <f t="shared" si="170"/>
        <v>30.522484469642208</v>
      </c>
      <c r="AU75" s="45">
        <f t="shared" si="170"/>
        <v>31.021674812477499</v>
      </c>
      <c r="AV75" s="45">
        <f t="shared" si="170"/>
        <v>31.519441105324624</v>
      </c>
      <c r="AW75" s="45">
        <f t="shared" ref="AW75:BM75" si="171">AV75+AP56+AP48+AP40</f>
        <v>32.012913745883097</v>
      </c>
      <c r="AX75" s="171">
        <f t="shared" si="171"/>
        <v>32.498178770905</v>
      </c>
      <c r="AY75" s="72">
        <f t="shared" si="171"/>
        <v>32.97006229165698</v>
      </c>
      <c r="AZ75" s="45">
        <f t="shared" si="171"/>
        <v>33.408439443869632</v>
      </c>
      <c r="BA75" s="45">
        <f t="shared" si="171"/>
        <v>33.818724098550682</v>
      </c>
      <c r="BB75" s="45">
        <f t="shared" si="171"/>
        <v>34.21698428653287</v>
      </c>
      <c r="BC75" s="45">
        <f t="shared" si="171"/>
        <v>34.602854116178804</v>
      </c>
      <c r="BD75" s="45">
        <f t="shared" si="171"/>
        <v>34.976203701370984</v>
      </c>
      <c r="BE75" s="171">
        <f t="shared" si="171"/>
        <v>35.337158820418473</v>
      </c>
      <c r="BF75" s="72">
        <f t="shared" si="171"/>
        <v>35.686124026934856</v>
      </c>
      <c r="BG75" s="45">
        <f t="shared" si="171"/>
        <v>36.011715751307065</v>
      </c>
      <c r="BH75" s="45">
        <f t="shared" si="171"/>
        <v>36.330267864795438</v>
      </c>
      <c r="BI75" s="45">
        <f t="shared" si="171"/>
        <v>36.641857002924112</v>
      </c>
      <c r="BJ75" s="45">
        <f t="shared" si="171"/>
        <v>36.945547300908039</v>
      </c>
      <c r="BK75" s="45">
        <f t="shared" si="171"/>
        <v>37.240539057325293</v>
      </c>
      <c r="BL75" s="171">
        <f t="shared" si="171"/>
        <v>37.526249404064941</v>
      </c>
      <c r="BM75" s="72">
        <f t="shared" si="171"/>
        <v>37.802407563841044</v>
      </c>
      <c r="BN75" s="45">
        <f t="shared" ref="BN75:DS75" si="172">BM75+BG56+BG48+BG40</f>
        <v>38.069167577080599</v>
      </c>
      <c r="BO75" s="45">
        <f t="shared" si="172"/>
        <v>38.327346705811557</v>
      </c>
      <c r="BP75" s="45">
        <f t="shared" si="172"/>
        <v>38.578488500729343</v>
      </c>
      <c r="BQ75" s="45">
        <f t="shared" si="172"/>
        <v>38.822889424210359</v>
      </c>
      <c r="BR75" s="45">
        <f t="shared" si="172"/>
        <v>39.060813849279874</v>
      </c>
      <c r="BS75" s="45">
        <f t="shared" si="172"/>
        <v>39.292492744145896</v>
      </c>
      <c r="BT75" s="72">
        <f t="shared" si="172"/>
        <v>39.518127780241002</v>
      </c>
      <c r="BU75" s="45">
        <f t="shared" si="172"/>
        <v>39.737901867864636</v>
      </c>
      <c r="BV75" s="45">
        <f t="shared" si="172"/>
        <v>39.952944580758825</v>
      </c>
      <c r="BW75" s="45">
        <f t="shared" si="172"/>
        <v>40.163248216835512</v>
      </c>
      <c r="BX75" s="45">
        <f t="shared" si="172"/>
        <v>40.368831708701542</v>
      </c>
      <c r="BY75" s="45">
        <f t="shared" si="172"/>
        <v>40.569799593037324</v>
      </c>
      <c r="BZ75" s="45">
        <f t="shared" si="172"/>
        <v>40.766329390871739</v>
      </c>
      <c r="CA75" s="72">
        <f t="shared" si="172"/>
        <v>40.958653434761764</v>
      </c>
      <c r="CB75" s="45">
        <f t="shared" si="172"/>
        <v>41.147034544739775</v>
      </c>
      <c r="CC75" s="45">
        <f t="shared" si="172"/>
        <v>41.331734831478933</v>
      </c>
      <c r="CD75" s="45">
        <f t="shared" si="172"/>
        <v>41.513022375635629</v>
      </c>
      <c r="CE75" s="45">
        <f t="shared" si="172"/>
        <v>41.691061879997179</v>
      </c>
      <c r="CF75" s="45">
        <f t="shared" si="172"/>
        <v>41.866004578418782</v>
      </c>
      <c r="CG75" s="45">
        <f t="shared" si="172"/>
        <v>42.037995786296335</v>
      </c>
      <c r="CH75" s="72">
        <f t="shared" si="172"/>
        <v>42.207181210470701</v>
      </c>
      <c r="CI75" s="45">
        <f t="shared" si="172"/>
        <v>42.373711185294304</v>
      </c>
      <c r="CJ75" s="45">
        <f t="shared" si="172"/>
        <v>42.537741877217591</v>
      </c>
      <c r="CK75" s="45">
        <f t="shared" si="172"/>
        <v>42.69936888242362</v>
      </c>
      <c r="CL75" s="45">
        <f t="shared" si="172"/>
        <v>42.858699433301339</v>
      </c>
      <c r="CM75" s="45">
        <f t="shared" si="172"/>
        <v>43.015849761196939</v>
      </c>
      <c r="CN75" s="45">
        <f t="shared" si="172"/>
        <v>43.170938612792355</v>
      </c>
      <c r="CO75" s="72">
        <f t="shared" si="172"/>
        <v>43.324082151041111</v>
      </c>
      <c r="CP75" s="45">
        <f t="shared" si="172"/>
        <v>43.475390491220729</v>
      </c>
      <c r="CQ75" s="45">
        <f t="shared" si="172"/>
        <v>43.624966097384586</v>
      </c>
      <c r="CR75" s="45">
        <f t="shared" si="172"/>
        <v>43.772899277054059</v>
      </c>
      <c r="CS75" s="45">
        <f t="shared" si="172"/>
        <v>43.919269380157921</v>
      </c>
      <c r="CT75" s="45">
        <f t="shared" si="172"/>
        <v>44.064152386795151</v>
      </c>
      <c r="CU75" s="45">
        <f t="shared" si="172"/>
        <v>44.207622000783871</v>
      </c>
      <c r="CV75" s="72">
        <f t="shared" si="172"/>
        <v>44.349749843705347</v>
      </c>
      <c r="CW75" s="45">
        <f t="shared" si="172"/>
        <v>44.490604959939596</v>
      </c>
      <c r="CX75" s="45">
        <f t="shared" si="172"/>
        <v>44.630252919439911</v>
      </c>
      <c r="CY75" s="45">
        <f t="shared" si="172"/>
        <v>44.768754888315236</v>
      </c>
      <c r="CZ75" s="45">
        <f t="shared" si="172"/>
        <v>44.906170753465133</v>
      </c>
      <c r="DA75" s="45">
        <f t="shared" si="172"/>
        <v>45.042558102446563</v>
      </c>
      <c r="DB75" s="45">
        <f t="shared" si="172"/>
        <v>45.177971453644687</v>
      </c>
      <c r="DC75" s="45">
        <f t="shared" si="172"/>
        <v>45.312461955933948</v>
      </c>
      <c r="DD75" s="72">
        <f t="shared" si="172"/>
        <v>45.446077408106007</v>
      </c>
      <c r="DE75" s="45">
        <f t="shared" si="172"/>
        <v>45.578862451184435</v>
      </c>
      <c r="DF75" s="45">
        <f t="shared" si="172"/>
        <v>45.710858797370001</v>
      </c>
      <c r="DG75" s="45">
        <f t="shared" si="172"/>
        <v>45.842106036343118</v>
      </c>
      <c r="DH75" s="45">
        <f t="shared" si="172"/>
        <v>45.972642213086012</v>
      </c>
      <c r="DI75" s="45">
        <f t="shared" si="172"/>
        <v>46.102503840690005</v>
      </c>
      <c r="DJ75" s="45">
        <f t="shared" si="172"/>
        <v>46.231725819093498</v>
      </c>
      <c r="DK75" s="72">
        <f t="shared" si="172"/>
        <v>46.360341345841469</v>
      </c>
      <c r="DL75" s="45">
        <f t="shared" si="172"/>
        <v>46.488381878976718</v>
      </c>
      <c r="DM75" s="45">
        <f t="shared" si="172"/>
        <v>46.615877181480101</v>
      </c>
      <c r="DN75" s="45">
        <f t="shared" si="172"/>
        <v>46.742855469113202</v>
      </c>
      <c r="DO75" s="45">
        <f t="shared" si="172"/>
        <v>46.869343400211676</v>
      </c>
      <c r="DP75" s="45">
        <f t="shared" si="172"/>
        <v>46.995366135159863</v>
      </c>
      <c r="DQ75" s="45">
        <f t="shared" si="172"/>
        <v>47.120947442304328</v>
      </c>
      <c r="DR75" s="45">
        <f t="shared" si="172"/>
        <v>47.246109817081241</v>
      </c>
      <c r="DS75" s="45">
        <f t="shared" si="172"/>
        <v>47.370874596124054</v>
      </c>
    </row>
    <row r="76" spans="1:123" s="45" customFormat="1" x14ac:dyDescent="0.25">
      <c r="A76" s="45" t="s">
        <v>99</v>
      </c>
      <c r="B76" s="64"/>
      <c r="I76" s="72"/>
      <c r="P76" s="72"/>
      <c r="Q76" s="45">
        <f t="shared" ref="Q76:AV76" si="173">P76+J58+J50+J42</f>
        <v>5.8789767822033448E-2</v>
      </c>
      <c r="R76" s="45">
        <f t="shared" si="173"/>
        <v>0.1293374892084736</v>
      </c>
      <c r="S76" s="45">
        <f t="shared" si="173"/>
        <v>0.21399475487220176</v>
      </c>
      <c r="T76" s="45">
        <f t="shared" si="173"/>
        <v>0.31558347366867556</v>
      </c>
      <c r="U76" s="45">
        <f t="shared" si="173"/>
        <v>0.43748993622444404</v>
      </c>
      <c r="V76" s="45">
        <f t="shared" si="173"/>
        <v>0.58377769129136625</v>
      </c>
      <c r="W76" s="72">
        <f t="shared" si="173"/>
        <v>0.76473357857374369</v>
      </c>
      <c r="X76" s="45">
        <f t="shared" si="173"/>
        <v>0.88963494078492766</v>
      </c>
      <c r="Y76" s="45">
        <f t="shared" si="173"/>
        <v>1.0345255721511717</v>
      </c>
      <c r="Z76" s="45">
        <f t="shared" si="173"/>
        <v>1.2034025666967905</v>
      </c>
      <c r="AA76" s="45">
        <f t="shared" si="173"/>
        <v>1.4010621161614361</v>
      </c>
      <c r="AB76" s="45">
        <f t="shared" si="173"/>
        <v>1.6332591947467867</v>
      </c>
      <c r="AC76" s="45">
        <f t="shared" si="173"/>
        <v>1.9068991228134313</v>
      </c>
      <c r="AD76" s="72">
        <f t="shared" si="173"/>
        <v>2.2302673600710556</v>
      </c>
      <c r="AE76" s="45">
        <f t="shared" si="173"/>
        <v>2.5181041176320069</v>
      </c>
      <c r="AF76" s="45">
        <f t="shared" si="173"/>
        <v>2.7170122934139638</v>
      </c>
      <c r="AG76" s="45">
        <f t="shared" si="173"/>
        <v>2.9198059696109326</v>
      </c>
      <c r="AH76" s="45">
        <f t="shared" si="173"/>
        <v>3.1267665207614637</v>
      </c>
      <c r="AI76" s="45">
        <f t="shared" si="173"/>
        <v>3.3382313197625866</v>
      </c>
      <c r="AJ76" s="171">
        <f t="shared" si="173"/>
        <v>3.5546047681806012</v>
      </c>
      <c r="AK76" s="72">
        <f t="shared" si="173"/>
        <v>3.7763714563485</v>
      </c>
      <c r="AL76" s="45">
        <f t="shared" si="173"/>
        <v>3.94871998499785</v>
      </c>
      <c r="AM76" s="45">
        <f t="shared" si="173"/>
        <v>4.0975160313999091</v>
      </c>
      <c r="AN76" s="45">
        <f t="shared" si="173"/>
        <v>4.2508169941545351</v>
      </c>
      <c r="AO76" s="45">
        <f t="shared" si="173"/>
        <v>4.4069655947911119</v>
      </c>
      <c r="AP76" s="45">
        <f t="shared" si="173"/>
        <v>4.5639359490234108</v>
      </c>
      <c r="AQ76" s="171">
        <f t="shared" si="173"/>
        <v>4.7192599640883044</v>
      </c>
      <c r="AR76" s="72">
        <f t="shared" si="173"/>
        <v>4.8699390268214966</v>
      </c>
      <c r="AS76" s="45">
        <f t="shared" si="173"/>
        <v>5.0264308828943536</v>
      </c>
      <c r="AT76" s="45">
        <f t="shared" si="173"/>
        <v>5.1698810119472194</v>
      </c>
      <c r="AU76" s="45">
        <f t="shared" si="173"/>
        <v>5.3111972017298266</v>
      </c>
      <c r="AV76" s="45">
        <f t="shared" si="173"/>
        <v>5.4502967328667333</v>
      </c>
      <c r="AW76" s="45">
        <f t="shared" ref="AW76:BM76" si="174">AV76+AP58+AP50+AP42</f>
        <v>5.5869131504782983</v>
      </c>
      <c r="AX76" s="171">
        <f t="shared" si="174"/>
        <v>5.7205567800905719</v>
      </c>
      <c r="AY76" s="72">
        <f t="shared" si="174"/>
        <v>5.8504673743023101</v>
      </c>
      <c r="AZ76" s="45">
        <f t="shared" si="174"/>
        <v>5.9701935197765135</v>
      </c>
      <c r="BA76" s="45">
        <f t="shared" si="174"/>
        <v>6.0847625465597499</v>
      </c>
      <c r="BB76" s="45">
        <f t="shared" si="174"/>
        <v>6.1965787218657624</v>
      </c>
      <c r="BC76" s="45">
        <f t="shared" si="174"/>
        <v>6.3052429502799221</v>
      </c>
      <c r="BD76" s="45">
        <f t="shared" si="174"/>
        <v>6.4104736174254677</v>
      </c>
      <c r="BE76" s="171">
        <f t="shared" si="174"/>
        <v>6.5121204253058522</v>
      </c>
      <c r="BF76" s="72">
        <f t="shared" si="174"/>
        <v>6.6101807944044992</v>
      </c>
      <c r="BG76" s="45">
        <f t="shared" si="174"/>
        <v>6.7026620283573415</v>
      </c>
      <c r="BH76" s="45">
        <f t="shared" si="174"/>
        <v>6.7924170865785785</v>
      </c>
      <c r="BI76" s="45">
        <f t="shared" si="174"/>
        <v>6.87989398054152</v>
      </c>
      <c r="BJ76" s="45">
        <f t="shared" si="174"/>
        <v>6.9650169413649987</v>
      </c>
      <c r="BK76" s="45">
        <f t="shared" si="174"/>
        <v>7.0476971475347083</v>
      </c>
      <c r="BL76" s="171">
        <f t="shared" si="174"/>
        <v>7.1278555968272004</v>
      </c>
      <c r="BM76" s="72">
        <f t="shared" si="174"/>
        <v>7.2054500337470575</v>
      </c>
      <c r="BN76" s="45">
        <f t="shared" ref="BN76:DS76" si="175">BM76+BG58+BG50+BG42</f>
        <v>7.2805067286785716</v>
      </c>
      <c r="BO76" s="45">
        <f t="shared" si="175"/>
        <v>7.353413038919852</v>
      </c>
      <c r="BP76" s="45">
        <f t="shared" si="175"/>
        <v>7.4243881333931334</v>
      </c>
      <c r="BQ76" s="45">
        <f t="shared" si="175"/>
        <v>7.49346329175218</v>
      </c>
      <c r="BR76" s="45">
        <f t="shared" si="175"/>
        <v>7.5606916986572648</v>
      </c>
      <c r="BS76" s="45">
        <f t="shared" si="175"/>
        <v>7.6261407230518827</v>
      </c>
      <c r="BT76" s="72">
        <f t="shared" si="175"/>
        <v>7.689885135539841</v>
      </c>
      <c r="BU76" s="45">
        <f t="shared" si="175"/>
        <v>7.752001426528194</v>
      </c>
      <c r="BV76" s="45">
        <f t="shared" si="175"/>
        <v>7.8127349973001792</v>
      </c>
      <c r="BW76" s="45">
        <f t="shared" si="175"/>
        <v>7.8721415427182526</v>
      </c>
      <c r="BX76" s="45">
        <f t="shared" si="175"/>
        <v>7.930248070692536</v>
      </c>
      <c r="BY76" s="45">
        <f t="shared" si="175"/>
        <v>7.987090988038787</v>
      </c>
      <c r="BZ76" s="45">
        <f t="shared" si="175"/>
        <v>8.0427179123245605</v>
      </c>
      <c r="CA76" s="72">
        <f t="shared" si="175"/>
        <v>8.0971873398872862</v>
      </c>
      <c r="CB76" s="45">
        <f t="shared" si="175"/>
        <v>8.1505659549417082</v>
      </c>
      <c r="CC76" s="45">
        <f t="shared" si="175"/>
        <v>8.2029233263365811</v>
      </c>
      <c r="CD76" s="45">
        <f t="shared" si="175"/>
        <v>8.2543175374113229</v>
      </c>
      <c r="CE76" s="45">
        <f t="shared" si="175"/>
        <v>8.3047938094733382</v>
      </c>
      <c r="CF76" s="45">
        <f t="shared" si="175"/>
        <v>8.3543976187896529</v>
      </c>
      <c r="CG76" s="45">
        <f t="shared" si="175"/>
        <v>8.4031739832363748</v>
      </c>
      <c r="CH76" s="72">
        <f t="shared" si="175"/>
        <v>8.4511672714307675</v>
      </c>
      <c r="CI76" s="45">
        <f t="shared" si="175"/>
        <v>8.498421297357611</v>
      </c>
      <c r="CJ76" s="45">
        <f t="shared" si="175"/>
        <v>8.5449794331987015</v>
      </c>
      <c r="CK76" s="45">
        <f t="shared" si="175"/>
        <v>8.5908718217922129</v>
      </c>
      <c r="CL76" s="45">
        <f t="shared" si="175"/>
        <v>8.6361278999502638</v>
      </c>
      <c r="CM76" s="45">
        <f t="shared" si="175"/>
        <v>8.6807783783420724</v>
      </c>
      <c r="CN76" s="45">
        <f t="shared" si="175"/>
        <v>8.724854522618914</v>
      </c>
      <c r="CO76" s="72">
        <f t="shared" si="175"/>
        <v>8.7683873030754853</v>
      </c>
      <c r="CP76" s="45">
        <f t="shared" si="175"/>
        <v>8.8114065874603025</v>
      </c>
      <c r="CQ76" s="45">
        <f t="shared" si="175"/>
        <v>8.8539405479513587</v>
      </c>
      <c r="CR76" s="45">
        <f t="shared" si="175"/>
        <v>8.8960144161890895</v>
      </c>
      <c r="CS76" s="45">
        <f t="shared" si="175"/>
        <v>8.9376514282542789</v>
      </c>
      <c r="CT76" s="45">
        <f t="shared" si="175"/>
        <v>8.978873782639722</v>
      </c>
      <c r="CU76" s="45">
        <f t="shared" si="175"/>
        <v>9.0197026652001675</v>
      </c>
      <c r="CV76" s="72">
        <f t="shared" si="175"/>
        <v>9.0601582607143207</v>
      </c>
      <c r="CW76" s="45">
        <f t="shared" si="175"/>
        <v>9.1002597181692675</v>
      </c>
      <c r="CX76" s="45">
        <f t="shared" si="175"/>
        <v>9.1400250662151556</v>
      </c>
      <c r="CY76" s="45">
        <f t="shared" si="175"/>
        <v>9.1794711065511638</v>
      </c>
      <c r="CZ76" s="45">
        <f t="shared" si="175"/>
        <v>9.2186141423079793</v>
      </c>
      <c r="DA76" s="45">
        <f t="shared" si="175"/>
        <v>9.2574699494775619</v>
      </c>
      <c r="DB76" s="45">
        <f t="shared" si="175"/>
        <v>9.2960536167012346</v>
      </c>
      <c r="DC76" s="45">
        <f t="shared" si="175"/>
        <v>9.3343794382137073</v>
      </c>
      <c r="DD76" s="72">
        <f t="shared" si="175"/>
        <v>9.3724608650197663</v>
      </c>
      <c r="DE76" s="45">
        <f t="shared" si="175"/>
        <v>9.4103105066884041</v>
      </c>
      <c r="DF76" s="45">
        <f t="shared" si="175"/>
        <v>9.4479401659558206</v>
      </c>
      <c r="DG76" s="45">
        <f t="shared" si="175"/>
        <v>9.4853610147085092</v>
      </c>
      <c r="DH76" s="45">
        <f t="shared" si="175"/>
        <v>9.5225836947299918</v>
      </c>
      <c r="DI76" s="45">
        <f t="shared" si="175"/>
        <v>9.5596183422355647</v>
      </c>
      <c r="DJ76" s="45">
        <f t="shared" si="175"/>
        <v>9.5964746030486126</v>
      </c>
      <c r="DK76" s="72">
        <f t="shared" si="175"/>
        <v>9.6331616437823975</v>
      </c>
      <c r="DL76" s="45">
        <f t="shared" si="175"/>
        <v>9.669688166029129</v>
      </c>
      <c r="DM76" s="45">
        <f t="shared" si="175"/>
        <v>9.7060624293619284</v>
      </c>
      <c r="DN76" s="45">
        <f t="shared" si="175"/>
        <v>9.7422922907538023</v>
      </c>
      <c r="DO76" s="45">
        <f t="shared" si="175"/>
        <v>9.778385202953439</v>
      </c>
      <c r="DP76" s="45">
        <f t="shared" si="175"/>
        <v>9.81434821694166</v>
      </c>
      <c r="DQ76" s="45">
        <f t="shared" si="175"/>
        <v>9.8501879966520729</v>
      </c>
      <c r="DR76" s="45">
        <f t="shared" si="175"/>
        <v>9.8859108418334749</v>
      </c>
      <c r="DS76" s="45">
        <f t="shared" si="175"/>
        <v>9.9215227151464518</v>
      </c>
    </row>
    <row r="77" spans="1:123" s="153" customFormat="1" x14ac:dyDescent="0.25">
      <c r="A77" s="152" t="s">
        <v>149</v>
      </c>
      <c r="I77" s="111">
        <f t="shared" ref="I77:AN77" si="176">I18+I29+I36+I44+I52+I59+I73</f>
        <v>135.75656780493273</v>
      </c>
      <c r="J77" s="111">
        <f t="shared" si="176"/>
        <v>149.29664697797921</v>
      </c>
      <c r="K77" s="111">
        <f t="shared" si="176"/>
        <v>153.54103862238136</v>
      </c>
      <c r="L77" s="111">
        <f t="shared" si="176"/>
        <v>158.37156031129726</v>
      </c>
      <c r="M77" s="111">
        <f t="shared" si="176"/>
        <v>163.90532198131191</v>
      </c>
      <c r="N77" s="111">
        <f t="shared" si="176"/>
        <v>170.28280696658399</v>
      </c>
      <c r="O77" s="111">
        <f t="shared" si="176"/>
        <v>177.67252625954546</v>
      </c>
      <c r="P77" s="111">
        <f t="shared" si="176"/>
        <v>186.27659483832272</v>
      </c>
      <c r="Q77" s="111">
        <f t="shared" si="176"/>
        <v>199.99622510576683</v>
      </c>
      <c r="R77" s="111">
        <f t="shared" si="176"/>
        <v>208.54595756163485</v>
      </c>
      <c r="S77" s="111">
        <f t="shared" si="176"/>
        <v>216.99444985365574</v>
      </c>
      <c r="T77" s="111">
        <f t="shared" si="176"/>
        <v>225.29745455482322</v>
      </c>
      <c r="U77" s="111">
        <f t="shared" si="176"/>
        <v>233.40187895573052</v>
      </c>
      <c r="V77" s="111">
        <f t="shared" si="176"/>
        <v>241.24401179427085</v>
      </c>
      <c r="W77" s="111">
        <f t="shared" si="176"/>
        <v>248.76347988937283</v>
      </c>
      <c r="X77" s="111">
        <f t="shared" si="176"/>
        <v>254.66611072023531</v>
      </c>
      <c r="Y77" s="111">
        <f t="shared" si="176"/>
        <v>260.54625682679995</v>
      </c>
      <c r="Z77" s="111">
        <f t="shared" si="176"/>
        <v>266.64550911459594</v>
      </c>
      <c r="AA77" s="111">
        <f t="shared" si="176"/>
        <v>272.88718478288047</v>
      </c>
      <c r="AB77" s="111">
        <f t="shared" si="176"/>
        <v>279.17746877826579</v>
      </c>
      <c r="AC77" s="111">
        <f t="shared" si="176"/>
        <v>285.40199582145925</v>
      </c>
      <c r="AD77" s="111">
        <f t="shared" si="176"/>
        <v>291.42174898080395</v>
      </c>
      <c r="AE77" s="111">
        <f t="shared" si="176"/>
        <v>297.07464452065153</v>
      </c>
      <c r="AF77" s="111">
        <f t="shared" si="176"/>
        <v>302.17596394160296</v>
      </c>
      <c r="AG77" s="111">
        <f t="shared" si="176"/>
        <v>307.07662121460834</v>
      </c>
      <c r="AH77" s="111">
        <f t="shared" si="176"/>
        <v>311.79341571972708</v>
      </c>
      <c r="AI77" s="110">
        <f t="shared" si="176"/>
        <v>316.33894186605346</v>
      </c>
      <c r="AJ77" s="172">
        <f t="shared" si="176"/>
        <v>320.72061358774812</v>
      </c>
      <c r="AK77" s="111">
        <f t="shared" si="176"/>
        <v>324.93949474329088</v>
      </c>
      <c r="AL77" s="111">
        <f t="shared" si="176"/>
        <v>328.65139648970523</v>
      </c>
      <c r="AM77" s="111">
        <f t="shared" si="176"/>
        <v>332.42414430291967</v>
      </c>
      <c r="AN77" s="111">
        <f t="shared" si="176"/>
        <v>336.1325249433566</v>
      </c>
      <c r="AO77" s="111">
        <f t="shared" ref="AO77:BM77" si="177">AO18+AO29+AO36+AO44+AO52+AO59+AO73</f>
        <v>339.74954858245621</v>
      </c>
      <c r="AP77" s="110">
        <f t="shared" si="177"/>
        <v>343.25503383814373</v>
      </c>
      <c r="AQ77" s="172">
        <f t="shared" si="177"/>
        <v>346.63654297634127</v>
      </c>
      <c r="AR77" s="111">
        <f t="shared" si="177"/>
        <v>349.89049426994745</v>
      </c>
      <c r="AS77" s="111">
        <f t="shared" si="177"/>
        <v>353.07896930706875</v>
      </c>
      <c r="AT77" s="111">
        <f t="shared" si="177"/>
        <v>356.14335385885823</v>
      </c>
      <c r="AU77" s="111">
        <f t="shared" si="177"/>
        <v>359.11329346359605</v>
      </c>
      <c r="AV77" s="111">
        <f t="shared" si="177"/>
        <v>361.99586705644583</v>
      </c>
      <c r="AW77" s="110">
        <f t="shared" si="177"/>
        <v>364.79542964744292</v>
      </c>
      <c r="AX77" s="172">
        <f t="shared" si="177"/>
        <v>367.51445544223157</v>
      </c>
      <c r="AY77" s="151">
        <f t="shared" si="177"/>
        <v>370.1545274956207</v>
      </c>
      <c r="AZ77" s="111">
        <f t="shared" si="177"/>
        <v>372.71911160199522</v>
      </c>
      <c r="BA77" s="111">
        <f t="shared" si="177"/>
        <v>375.22967407745278</v>
      </c>
      <c r="BB77" s="111">
        <f t="shared" si="177"/>
        <v>377.67890012579528</v>
      </c>
      <c r="BC77" s="111">
        <f t="shared" si="177"/>
        <v>380.06541928818149</v>
      </c>
      <c r="BD77" s="110">
        <f t="shared" si="177"/>
        <v>382.39006411487054</v>
      </c>
      <c r="BE77" s="172">
        <f t="shared" si="177"/>
        <v>384.65524249331713</v>
      </c>
      <c r="BF77" s="111">
        <f t="shared" si="177"/>
        <v>386.864313101297</v>
      </c>
      <c r="BG77" s="111">
        <f t="shared" si="177"/>
        <v>389.02420972028148</v>
      </c>
      <c r="BH77" s="111">
        <f t="shared" si="177"/>
        <v>391.13558269866905</v>
      </c>
      <c r="BI77" s="111">
        <f t="shared" si="177"/>
        <v>393.20315516424301</v>
      </c>
      <c r="BJ77" s="111">
        <f t="shared" si="177"/>
        <v>395.22916032684338</v>
      </c>
      <c r="BK77" s="110">
        <f t="shared" si="177"/>
        <v>397.21540338197406</v>
      </c>
      <c r="BL77" s="172">
        <f t="shared" si="177"/>
        <v>399.16356464073851</v>
      </c>
      <c r="BM77" s="111">
        <f t="shared" si="177"/>
        <v>401.0753968487337</v>
      </c>
      <c r="BN77" s="111">
        <f t="shared" ref="BN77:DS77" si="178">BN18+BN29+BN36+BN44+BN52+BN59+BN73</f>
        <v>402.95280629800885</v>
      </c>
      <c r="BO77" s="111">
        <f t="shared" si="178"/>
        <v>404.7979232108072</v>
      </c>
      <c r="BP77" s="111">
        <f t="shared" si="178"/>
        <v>406.61150965481363</v>
      </c>
      <c r="BQ77" s="111">
        <f t="shared" si="178"/>
        <v>408.39499595291244</v>
      </c>
      <c r="BR77" s="111">
        <f t="shared" si="178"/>
        <v>410.15002667073645</v>
      </c>
      <c r="BS77" s="111">
        <f t="shared" si="178"/>
        <v>411.87829773834801</v>
      </c>
      <c r="BT77" s="111">
        <f t="shared" si="178"/>
        <v>413.58145251275613</v>
      </c>
      <c r="BU77" s="111">
        <f t="shared" si="178"/>
        <v>415.26102821678876</v>
      </c>
      <c r="BV77" s="111">
        <f t="shared" si="178"/>
        <v>416.91819141467982</v>
      </c>
      <c r="BW77" s="111">
        <f t="shared" si="178"/>
        <v>418.5541357169601</v>
      </c>
      <c r="BX77" s="111">
        <f t="shared" si="178"/>
        <v>420.16983394736684</v>
      </c>
      <c r="BY77" s="111">
        <f t="shared" si="178"/>
        <v>421.76621986302513</v>
      </c>
      <c r="BZ77" s="111">
        <f t="shared" si="178"/>
        <v>423.34422051204075</v>
      </c>
      <c r="CA77" s="111">
        <f t="shared" si="178"/>
        <v>424.90476007328164</v>
      </c>
      <c r="CB77" s="111">
        <f t="shared" si="178"/>
        <v>426.44874640165523</v>
      </c>
      <c r="CC77" s="111">
        <f t="shared" si="178"/>
        <v>427.97704970264766</v>
      </c>
      <c r="CD77" s="111">
        <f t="shared" si="178"/>
        <v>429.49046336253332</v>
      </c>
      <c r="CE77" s="111">
        <f t="shared" si="178"/>
        <v>430.98979108221772</v>
      </c>
      <c r="CF77" s="111">
        <f t="shared" si="178"/>
        <v>432.47579963981229</v>
      </c>
      <c r="CG77" s="111">
        <f t="shared" si="178"/>
        <v>433.94920405605683</v>
      </c>
      <c r="CH77" s="111">
        <f t="shared" si="178"/>
        <v>435.41066431870559</v>
      </c>
      <c r="CI77" s="111">
        <f t="shared" si="178"/>
        <v>436.86078826544707</v>
      </c>
      <c r="CJ77" s="111">
        <f t="shared" si="178"/>
        <v>438.30013665128979</v>
      </c>
      <c r="CK77" s="111">
        <f t="shared" si="178"/>
        <v>439.72924367694878</v>
      </c>
      <c r="CL77" s="111">
        <f t="shared" si="178"/>
        <v>441.14861700282984</v>
      </c>
      <c r="CM77" s="111">
        <f t="shared" si="178"/>
        <v>442.55874972010861</v>
      </c>
      <c r="CN77" s="111">
        <f t="shared" si="178"/>
        <v>443.96011920183508</v>
      </c>
      <c r="CO77" s="111">
        <f t="shared" si="178"/>
        <v>445.35318358614438</v>
      </c>
      <c r="CP77" s="111">
        <f t="shared" si="178"/>
        <v>446.73837830583545</v>
      </c>
      <c r="CQ77" s="111">
        <f t="shared" si="178"/>
        <v>448.1161139924078</v>
      </c>
      <c r="CR77" s="111">
        <f t="shared" si="178"/>
        <v>449.48677763976315</v>
      </c>
      <c r="CS77" s="111">
        <f t="shared" si="178"/>
        <v>450.85073559045111</v>
      </c>
      <c r="CT77" s="111">
        <f t="shared" si="178"/>
        <v>452.2083320816173</v>
      </c>
      <c r="CU77" s="111">
        <f t="shared" si="178"/>
        <v>453.5598908505886</v>
      </c>
      <c r="CV77" s="111">
        <f t="shared" si="178"/>
        <v>454.90571747800783</v>
      </c>
      <c r="CW77" s="111">
        <f t="shared" si="178"/>
        <v>456.2461016793826</v>
      </c>
      <c r="CX77" s="111">
        <f t="shared" si="178"/>
        <v>457.58131922857109</v>
      </c>
      <c r="CY77" s="111">
        <f t="shared" si="178"/>
        <v>458.91163350710917</v>
      </c>
      <c r="CZ77" s="111">
        <f t="shared" si="178"/>
        <v>460.23729597655193</v>
      </c>
      <c r="DA77" s="111">
        <f t="shared" si="178"/>
        <v>461.55854641578816</v>
      </c>
      <c r="DB77" s="111">
        <f t="shared" si="178"/>
        <v>462.8756125008963</v>
      </c>
      <c r="DC77" s="111">
        <f t="shared" si="178"/>
        <v>464.18870965209572</v>
      </c>
      <c r="DD77" s="111">
        <f t="shared" si="178"/>
        <v>465.49804129816675</v>
      </c>
      <c r="DE77" s="111">
        <f t="shared" si="178"/>
        <v>466.80379952001215</v>
      </c>
      <c r="DF77" s="111">
        <f t="shared" si="178"/>
        <v>468.10616594474527</v>
      </c>
      <c r="DG77" s="111">
        <f t="shared" si="178"/>
        <v>469.40531256795481</v>
      </c>
      <c r="DH77" s="111">
        <f t="shared" si="178"/>
        <v>470.70140240864544</v>
      </c>
      <c r="DI77" s="111">
        <f t="shared" si="178"/>
        <v>471.99459021675619</v>
      </c>
      <c r="DJ77" s="111">
        <f t="shared" si="178"/>
        <v>473.285023050544</v>
      </c>
      <c r="DK77" s="111">
        <f t="shared" si="178"/>
        <v>474.57284070603339</v>
      </c>
      <c r="DL77" s="111">
        <f t="shared" si="178"/>
        <v>475.85817603138662</v>
      </c>
      <c r="DM77" s="111">
        <f t="shared" si="178"/>
        <v>477.14115517049453</v>
      </c>
      <c r="DN77" s="111">
        <f t="shared" si="178"/>
        <v>478.42189776102043</v>
      </c>
      <c r="DO77" s="111">
        <f t="shared" si="178"/>
        <v>479.70051714461636</v>
      </c>
      <c r="DP77" s="111">
        <f t="shared" si="178"/>
        <v>480.97712061537851</v>
      </c>
      <c r="DQ77" s="111">
        <f t="shared" si="178"/>
        <v>482.25180973834574</v>
      </c>
      <c r="DR77" s="111">
        <f t="shared" si="178"/>
        <v>483.52468070727338</v>
      </c>
      <c r="DS77" s="111">
        <f t="shared" si="178"/>
        <v>484.79582470371201</v>
      </c>
    </row>
    <row r="78" spans="1:123" x14ac:dyDescent="0.25">
      <c r="A78" s="150" t="s">
        <v>150</v>
      </c>
      <c r="I78" s="65">
        <f>I77/$B$5</f>
        <v>1.6555679000601552E-3</v>
      </c>
      <c r="J78" s="65">
        <f t="shared" ref="J78:BU78" si="179">J77/$B$5</f>
        <v>1.8206908168046244E-3</v>
      </c>
      <c r="K78" s="65">
        <f t="shared" si="179"/>
        <v>1.872451690516846E-3</v>
      </c>
      <c r="L78" s="65">
        <f t="shared" si="179"/>
        <v>1.931360491601186E-3</v>
      </c>
      <c r="M78" s="65">
        <f t="shared" si="179"/>
        <v>1.9988453900159991E-3</v>
      </c>
      <c r="N78" s="65">
        <f t="shared" si="179"/>
        <v>2.0766195971534634E-3</v>
      </c>
      <c r="O78" s="65">
        <f t="shared" si="179"/>
        <v>2.1667381251164082E-3</v>
      </c>
      <c r="P78" s="65">
        <f t="shared" si="179"/>
        <v>2.2716657907112525E-3</v>
      </c>
      <c r="Q78" s="65">
        <f t="shared" si="179"/>
        <v>2.4389783549483759E-3</v>
      </c>
      <c r="R78" s="65">
        <f t="shared" si="179"/>
        <v>2.543243384897986E-3</v>
      </c>
      <c r="S78" s="65">
        <f t="shared" si="179"/>
        <v>2.6462737787031187E-3</v>
      </c>
      <c r="T78" s="65">
        <f t="shared" si="179"/>
        <v>2.7475299335954053E-3</v>
      </c>
      <c r="U78" s="65">
        <f t="shared" si="179"/>
        <v>2.8463643775089088E-3</v>
      </c>
      <c r="V78" s="65">
        <f t="shared" si="179"/>
        <v>2.9420001438325715E-3</v>
      </c>
      <c r="W78" s="65">
        <f t="shared" si="179"/>
        <v>3.0337009742606442E-3</v>
      </c>
      <c r="X78" s="65">
        <f t="shared" si="179"/>
        <v>3.1056842770760405E-3</v>
      </c>
      <c r="Y78" s="65">
        <f t="shared" si="179"/>
        <v>3.1773933759365845E-3</v>
      </c>
      <c r="Z78" s="65">
        <f t="shared" si="179"/>
        <v>3.2517745013975114E-3</v>
      </c>
      <c r="AA78" s="65">
        <f t="shared" si="179"/>
        <v>3.3278924973522009E-3</v>
      </c>
      <c r="AB78" s="65">
        <f t="shared" si="179"/>
        <v>3.4046032777837291E-3</v>
      </c>
      <c r="AC78" s="65">
        <f t="shared" si="179"/>
        <v>3.4805121441641371E-3</v>
      </c>
      <c r="AD78" s="65">
        <f t="shared" si="179"/>
        <v>3.5539237680585847E-3</v>
      </c>
      <c r="AE78" s="65">
        <f t="shared" si="179"/>
        <v>3.6228615185445309E-3</v>
      </c>
      <c r="AF78" s="65">
        <f t="shared" si="179"/>
        <v>3.6850727309951582E-3</v>
      </c>
      <c r="AG78" s="65">
        <f t="shared" si="179"/>
        <v>3.7448368440805894E-3</v>
      </c>
      <c r="AH78" s="65">
        <f t="shared" si="179"/>
        <v>3.8023587282893546E-3</v>
      </c>
      <c r="AI78" s="156">
        <f t="shared" si="179"/>
        <v>3.8577919739762618E-3</v>
      </c>
      <c r="AJ78" s="156">
        <f t="shared" si="179"/>
        <v>3.9112269949725378E-3</v>
      </c>
      <c r="AK78" s="65">
        <f t="shared" si="179"/>
        <v>3.9626767651620839E-3</v>
      </c>
      <c r="AL78" s="65">
        <f t="shared" si="179"/>
        <v>4.0079438596305516E-3</v>
      </c>
      <c r="AM78" s="65">
        <f t="shared" si="179"/>
        <v>4.0539529793038988E-3</v>
      </c>
      <c r="AN78" s="65">
        <f t="shared" si="179"/>
        <v>4.0991771334555685E-3</v>
      </c>
      <c r="AO78" s="65">
        <f t="shared" si="179"/>
        <v>4.1432871778348318E-3</v>
      </c>
      <c r="AP78" s="156">
        <f t="shared" si="179"/>
        <v>4.1860369980261432E-3</v>
      </c>
      <c r="AQ78" s="156">
        <f t="shared" si="179"/>
        <v>4.2272749143456249E-3</v>
      </c>
      <c r="AR78" s="65">
        <f t="shared" si="179"/>
        <v>4.2669572471944811E-3</v>
      </c>
      <c r="AS78" s="65">
        <f t="shared" si="179"/>
        <v>4.3058410891105943E-3</v>
      </c>
      <c r="AT78" s="65">
        <f t="shared" si="179"/>
        <v>4.3432116324251006E-3</v>
      </c>
      <c r="AU78" s="65">
        <f t="shared" si="179"/>
        <v>4.3794304080926345E-3</v>
      </c>
      <c r="AV78" s="65">
        <f t="shared" si="179"/>
        <v>4.4145837445908028E-3</v>
      </c>
      <c r="AW78" s="156">
        <f t="shared" si="179"/>
        <v>4.4487247517980841E-3</v>
      </c>
      <c r="AX78" s="156">
        <f t="shared" si="179"/>
        <v>4.4818836029540433E-3</v>
      </c>
      <c r="AY78" s="65">
        <f t="shared" si="179"/>
        <v>4.5140796036051301E-3</v>
      </c>
      <c r="AZ78" s="65">
        <f t="shared" si="179"/>
        <v>4.545355019536527E-3</v>
      </c>
      <c r="BA78" s="65">
        <f t="shared" si="179"/>
        <v>4.5759716350908877E-3</v>
      </c>
      <c r="BB78" s="65">
        <f t="shared" si="179"/>
        <v>4.6058402454365278E-3</v>
      </c>
      <c r="BC78" s="65">
        <f t="shared" si="179"/>
        <v>4.6349441376607502E-3</v>
      </c>
      <c r="BD78" s="156">
        <f t="shared" si="179"/>
        <v>4.663293464815494E-3</v>
      </c>
      <c r="BE78" s="156">
        <f t="shared" si="179"/>
        <v>4.6909175913819158E-3</v>
      </c>
      <c r="BF78" s="65">
        <f t="shared" si="179"/>
        <v>4.7178574768450858E-3</v>
      </c>
      <c r="BG78" s="65">
        <f t="shared" si="179"/>
        <v>4.7441976795156281E-3</v>
      </c>
      <c r="BH78" s="65">
        <f t="shared" si="179"/>
        <v>4.7699461304715743E-3</v>
      </c>
      <c r="BI78" s="65">
        <f t="shared" si="179"/>
        <v>4.7951604288322316E-3</v>
      </c>
      <c r="BJ78" s="65">
        <f t="shared" si="179"/>
        <v>4.819867808863944E-3</v>
      </c>
      <c r="BK78" s="156">
        <f t="shared" si="179"/>
        <v>4.8440902851460254E-3</v>
      </c>
      <c r="BL78" s="156">
        <f t="shared" si="179"/>
        <v>4.8678483492772991E-3</v>
      </c>
      <c r="BM78" s="65">
        <f t="shared" si="179"/>
        <v>4.8911633762040692E-3</v>
      </c>
      <c r="BN78" s="65">
        <f t="shared" si="179"/>
        <v>4.9140586133903522E-3</v>
      </c>
      <c r="BO78" s="65">
        <f t="shared" si="179"/>
        <v>4.9365600391561857E-3</v>
      </c>
      <c r="BP78" s="65">
        <f t="shared" si="179"/>
        <v>4.9586769470099223E-3</v>
      </c>
      <c r="BQ78" s="65">
        <f t="shared" si="179"/>
        <v>4.9804267799135665E-3</v>
      </c>
      <c r="BR78" s="65">
        <f t="shared" si="179"/>
        <v>5.0018295935455662E-3</v>
      </c>
      <c r="BS78" s="65">
        <f t="shared" si="179"/>
        <v>5.0229060699798541E-3</v>
      </c>
      <c r="BT78" s="65">
        <f t="shared" si="179"/>
        <v>5.0436762501555625E-3</v>
      </c>
      <c r="BU78" s="65">
        <f t="shared" si="179"/>
        <v>5.0641588806925458E-3</v>
      </c>
      <c r="BV78" s="65">
        <f t="shared" ref="BV78:DS78" si="180">BV77/$B$5</f>
        <v>5.0843681879839007E-3</v>
      </c>
      <c r="BW78" s="65">
        <f t="shared" si="180"/>
        <v>5.1043187282556112E-3</v>
      </c>
      <c r="BX78" s="65">
        <f t="shared" si="180"/>
        <v>5.1240223652117911E-3</v>
      </c>
      <c r="BY78" s="65">
        <f t="shared" si="180"/>
        <v>5.1434904861344527E-3</v>
      </c>
      <c r="BZ78" s="65">
        <f t="shared" si="180"/>
        <v>5.1627343964883018E-3</v>
      </c>
      <c r="CA78" s="65">
        <f t="shared" si="180"/>
        <v>5.181765366747337E-3</v>
      </c>
      <c r="CB78" s="65">
        <f t="shared" si="180"/>
        <v>5.2005944683128687E-3</v>
      </c>
      <c r="CC78" s="65">
        <f t="shared" si="180"/>
        <v>5.2192323134469228E-3</v>
      </c>
      <c r="CD78" s="65">
        <f t="shared" si="180"/>
        <v>5.2376885775918701E-3</v>
      </c>
      <c r="CE78" s="65">
        <f t="shared" si="180"/>
        <v>5.2559730619782651E-3</v>
      </c>
      <c r="CF78" s="65">
        <f t="shared" si="180"/>
        <v>5.2740951175586862E-3</v>
      </c>
      <c r="CG78" s="65">
        <f t="shared" si="180"/>
        <v>5.2920634640982542E-3</v>
      </c>
      <c r="CH78" s="65">
        <f t="shared" si="180"/>
        <v>5.309886150228117E-3</v>
      </c>
      <c r="CI78" s="65">
        <f t="shared" si="180"/>
        <v>5.3275705886030129E-3</v>
      </c>
      <c r="CJ78" s="65">
        <f t="shared" si="180"/>
        <v>5.3451236176986563E-3</v>
      </c>
      <c r="CK78" s="65">
        <f t="shared" si="180"/>
        <v>5.3625517521579116E-3</v>
      </c>
      <c r="CL78" s="65">
        <f t="shared" si="180"/>
        <v>5.3798611829613393E-3</v>
      </c>
      <c r="CM78" s="65">
        <f t="shared" si="180"/>
        <v>5.3970579234159585E-3</v>
      </c>
      <c r="CN78" s="65">
        <f t="shared" si="180"/>
        <v>5.4141477951443299E-3</v>
      </c>
      <c r="CO78" s="65">
        <f t="shared" si="180"/>
        <v>5.4311363851968827E-3</v>
      </c>
      <c r="CP78" s="65">
        <f t="shared" si="180"/>
        <v>5.4480290037297006E-3</v>
      </c>
      <c r="CQ78" s="65">
        <f t="shared" si="180"/>
        <v>5.4648306584439976E-3</v>
      </c>
      <c r="CR78" s="65">
        <f t="shared" si="180"/>
        <v>5.4815460687775994E-3</v>
      </c>
      <c r="CS78" s="65">
        <f t="shared" si="180"/>
        <v>5.4981797023225748E-3</v>
      </c>
      <c r="CT78" s="65">
        <f t="shared" si="180"/>
        <v>5.5147357570928942E-3</v>
      </c>
      <c r="CU78" s="65">
        <f t="shared" si="180"/>
        <v>5.5312181811047389E-3</v>
      </c>
      <c r="CV78" s="65">
        <f t="shared" si="180"/>
        <v>5.5476307009513148E-3</v>
      </c>
      <c r="CW78" s="65">
        <f t="shared" si="180"/>
        <v>5.5639768497485684E-3</v>
      </c>
      <c r="CX78" s="65">
        <f t="shared" si="180"/>
        <v>5.5802599905923301E-3</v>
      </c>
      <c r="CY78" s="65">
        <f t="shared" si="180"/>
        <v>5.5964833354525505E-3</v>
      </c>
      <c r="CZ78" s="65">
        <f t="shared" si="180"/>
        <v>5.6126499509335601E-3</v>
      </c>
      <c r="DA78" s="65">
        <f t="shared" si="180"/>
        <v>5.6287627611681483E-3</v>
      </c>
      <c r="DB78" s="65">
        <f t="shared" si="180"/>
        <v>5.6448245426938574E-3</v>
      </c>
      <c r="DC78" s="65">
        <f t="shared" si="180"/>
        <v>5.6608379225865334E-3</v>
      </c>
      <c r="DD78" s="65">
        <f t="shared" si="180"/>
        <v>5.6768053816849606E-3</v>
      </c>
      <c r="DE78" s="65">
        <f t="shared" si="180"/>
        <v>5.6927292624391725E-3</v>
      </c>
      <c r="DF78" s="65">
        <f t="shared" si="180"/>
        <v>5.7086117798139666E-3</v>
      </c>
      <c r="DG78" s="65">
        <f t="shared" si="180"/>
        <v>5.7244550313165221E-3</v>
      </c>
      <c r="DH78" s="65">
        <f t="shared" si="180"/>
        <v>5.7402610049834806E-3</v>
      </c>
      <c r="DI78" s="65">
        <f t="shared" si="180"/>
        <v>5.756031588009222E-3</v>
      </c>
      <c r="DJ78" s="65">
        <f t="shared" si="180"/>
        <v>5.771768573787122E-3</v>
      </c>
      <c r="DK78" s="65">
        <f t="shared" si="180"/>
        <v>5.7874736671467489E-3</v>
      </c>
      <c r="DL78" s="65">
        <f t="shared" si="180"/>
        <v>5.8031484881876415E-3</v>
      </c>
      <c r="DM78" s="65">
        <f t="shared" si="180"/>
        <v>5.8187945752499332E-3</v>
      </c>
      <c r="DN78" s="65">
        <f t="shared" si="180"/>
        <v>5.8344133873295175E-3</v>
      </c>
      <c r="DO78" s="65">
        <f t="shared" si="180"/>
        <v>5.8500063066416631E-3</v>
      </c>
      <c r="DP78" s="65">
        <f t="shared" si="180"/>
        <v>5.8655746416509573E-3</v>
      </c>
      <c r="DQ78" s="65">
        <f t="shared" si="180"/>
        <v>5.8811196309554361E-3</v>
      </c>
      <c r="DR78" s="65">
        <f t="shared" si="180"/>
        <v>5.8966424476496757E-3</v>
      </c>
      <c r="DS78" s="65">
        <f t="shared" si="180"/>
        <v>5.9121442037038049E-3</v>
      </c>
    </row>
    <row r="79" spans="1:123" x14ac:dyDescent="0.25">
      <c r="I79" s="18"/>
    </row>
    <row r="80" spans="1:123" s="59" customFormat="1" ht="12" x14ac:dyDescent="0.2">
      <c r="A80" s="78" t="s">
        <v>116</v>
      </c>
      <c r="C80" s="51">
        <f t="shared" ref="C80:AH80" si="181">C17</f>
        <v>43899</v>
      </c>
      <c r="D80" s="51">
        <f t="shared" si="181"/>
        <v>43900</v>
      </c>
      <c r="E80" s="51">
        <f t="shared" si="181"/>
        <v>43901</v>
      </c>
      <c r="F80" s="51">
        <f t="shared" si="181"/>
        <v>43902</v>
      </c>
      <c r="G80" s="51">
        <f t="shared" si="181"/>
        <v>43903</v>
      </c>
      <c r="H80" s="51">
        <f t="shared" si="181"/>
        <v>43904</v>
      </c>
      <c r="I80" s="51">
        <f t="shared" si="181"/>
        <v>43905</v>
      </c>
      <c r="J80" s="51">
        <f t="shared" si="181"/>
        <v>43906</v>
      </c>
      <c r="K80" s="51">
        <f t="shared" si="181"/>
        <v>43907</v>
      </c>
      <c r="L80" s="51">
        <f t="shared" si="181"/>
        <v>43908</v>
      </c>
      <c r="M80" s="51">
        <f t="shared" si="181"/>
        <v>43909</v>
      </c>
      <c r="N80" s="51">
        <f t="shared" si="181"/>
        <v>43910</v>
      </c>
      <c r="O80" s="51">
        <f t="shared" si="181"/>
        <v>43911</v>
      </c>
      <c r="P80" s="68">
        <f t="shared" si="181"/>
        <v>43912</v>
      </c>
      <c r="Q80" s="51">
        <f t="shared" si="181"/>
        <v>43913</v>
      </c>
      <c r="R80" s="51">
        <f t="shared" si="181"/>
        <v>43914</v>
      </c>
      <c r="S80" s="51">
        <f t="shared" si="181"/>
        <v>43915</v>
      </c>
      <c r="T80" s="51">
        <f t="shared" si="181"/>
        <v>43916</v>
      </c>
      <c r="U80" s="51">
        <f t="shared" si="181"/>
        <v>43917</v>
      </c>
      <c r="V80" s="51">
        <f t="shared" si="181"/>
        <v>43918</v>
      </c>
      <c r="W80" s="68">
        <f t="shared" si="181"/>
        <v>43919</v>
      </c>
      <c r="X80" s="51">
        <f t="shared" si="181"/>
        <v>43920</v>
      </c>
      <c r="Y80" s="51">
        <f t="shared" si="181"/>
        <v>43921</v>
      </c>
      <c r="Z80" s="51">
        <f t="shared" si="181"/>
        <v>43922</v>
      </c>
      <c r="AA80" s="51">
        <f t="shared" si="181"/>
        <v>43923</v>
      </c>
      <c r="AB80" s="51">
        <f t="shared" si="181"/>
        <v>43924</v>
      </c>
      <c r="AC80" s="51">
        <f t="shared" si="181"/>
        <v>43925</v>
      </c>
      <c r="AD80" s="68">
        <f t="shared" si="181"/>
        <v>43926</v>
      </c>
      <c r="AE80" s="51">
        <f t="shared" si="181"/>
        <v>43927</v>
      </c>
      <c r="AF80" s="51">
        <f t="shared" si="181"/>
        <v>43928</v>
      </c>
      <c r="AG80" s="51">
        <f t="shared" si="181"/>
        <v>43929</v>
      </c>
      <c r="AH80" s="51">
        <f t="shared" si="181"/>
        <v>43930</v>
      </c>
      <c r="AI80" s="51">
        <f t="shared" ref="AI80:BM80" si="182">AI17</f>
        <v>43931</v>
      </c>
      <c r="AJ80" s="159">
        <f t="shared" si="182"/>
        <v>43932</v>
      </c>
      <c r="AK80" s="68">
        <f t="shared" si="182"/>
        <v>43933</v>
      </c>
      <c r="AL80" s="51">
        <f t="shared" si="182"/>
        <v>43934</v>
      </c>
      <c r="AM80" s="51">
        <f t="shared" si="182"/>
        <v>43935</v>
      </c>
      <c r="AN80" s="51">
        <f t="shared" si="182"/>
        <v>43936</v>
      </c>
      <c r="AO80" s="51">
        <f t="shared" si="182"/>
        <v>43937</v>
      </c>
      <c r="AP80" s="51">
        <f t="shared" si="182"/>
        <v>43938</v>
      </c>
      <c r="AQ80" s="159">
        <f t="shared" si="182"/>
        <v>43939</v>
      </c>
      <c r="AR80" s="68">
        <f t="shared" si="182"/>
        <v>43940</v>
      </c>
      <c r="AS80" s="51">
        <f t="shared" si="182"/>
        <v>43941</v>
      </c>
      <c r="AT80" s="51">
        <f t="shared" si="182"/>
        <v>43942</v>
      </c>
      <c r="AU80" s="51">
        <f t="shared" si="182"/>
        <v>43943</v>
      </c>
      <c r="AV80" s="51">
        <f t="shared" si="182"/>
        <v>43944</v>
      </c>
      <c r="AW80" s="51">
        <f t="shared" si="182"/>
        <v>43945</v>
      </c>
      <c r="AX80" s="159">
        <f t="shared" si="182"/>
        <v>43946</v>
      </c>
      <c r="AY80" s="68">
        <f t="shared" si="182"/>
        <v>43947</v>
      </c>
      <c r="AZ80" s="51">
        <f t="shared" si="182"/>
        <v>43948</v>
      </c>
      <c r="BA80" s="51">
        <f t="shared" si="182"/>
        <v>43949</v>
      </c>
      <c r="BB80" s="51">
        <f t="shared" si="182"/>
        <v>43950</v>
      </c>
      <c r="BC80" s="51">
        <f t="shared" si="182"/>
        <v>43951</v>
      </c>
      <c r="BD80" s="51">
        <f t="shared" si="182"/>
        <v>43952</v>
      </c>
      <c r="BE80" s="159">
        <f t="shared" si="182"/>
        <v>43953</v>
      </c>
      <c r="BF80" s="68">
        <f t="shared" si="182"/>
        <v>43954</v>
      </c>
      <c r="BG80" s="51">
        <f t="shared" si="182"/>
        <v>43955</v>
      </c>
      <c r="BH80" s="51">
        <f t="shared" si="182"/>
        <v>43956</v>
      </c>
      <c r="BI80" s="51">
        <f t="shared" si="182"/>
        <v>43957</v>
      </c>
      <c r="BJ80" s="51">
        <f t="shared" si="182"/>
        <v>43958</v>
      </c>
      <c r="BK80" s="51">
        <f t="shared" si="182"/>
        <v>43959</v>
      </c>
      <c r="BL80" s="159">
        <f t="shared" si="182"/>
        <v>43960</v>
      </c>
      <c r="BM80" s="68">
        <f t="shared" si="182"/>
        <v>43961</v>
      </c>
      <c r="BN80" s="51">
        <f t="shared" ref="BN80:DS80" si="183">BN17</f>
        <v>43962</v>
      </c>
      <c r="BO80" s="51">
        <f t="shared" si="183"/>
        <v>43963</v>
      </c>
      <c r="BP80" s="51">
        <f t="shared" si="183"/>
        <v>43964</v>
      </c>
      <c r="BQ80" s="51">
        <f t="shared" si="183"/>
        <v>43965</v>
      </c>
      <c r="BR80" s="51">
        <f t="shared" si="183"/>
        <v>43966</v>
      </c>
      <c r="BS80" s="51">
        <f t="shared" si="183"/>
        <v>43967</v>
      </c>
      <c r="BT80" s="68">
        <f t="shared" si="183"/>
        <v>43968</v>
      </c>
      <c r="BU80" s="51">
        <f t="shared" si="183"/>
        <v>43969</v>
      </c>
      <c r="BV80" s="51">
        <f t="shared" si="183"/>
        <v>43970</v>
      </c>
      <c r="BW80" s="51">
        <f t="shared" si="183"/>
        <v>43971</v>
      </c>
      <c r="BX80" s="51">
        <f t="shared" si="183"/>
        <v>43972</v>
      </c>
      <c r="BY80" s="51">
        <f t="shared" si="183"/>
        <v>43973</v>
      </c>
      <c r="BZ80" s="51">
        <f t="shared" si="183"/>
        <v>43974</v>
      </c>
      <c r="CA80" s="68">
        <f t="shared" si="183"/>
        <v>43975</v>
      </c>
      <c r="CB80" s="51">
        <f t="shared" si="183"/>
        <v>43976</v>
      </c>
      <c r="CC80" s="51">
        <f t="shared" si="183"/>
        <v>43977</v>
      </c>
      <c r="CD80" s="51">
        <f t="shared" si="183"/>
        <v>43978</v>
      </c>
      <c r="CE80" s="51">
        <f t="shared" si="183"/>
        <v>43979</v>
      </c>
      <c r="CF80" s="51">
        <f t="shared" si="183"/>
        <v>43980</v>
      </c>
      <c r="CG80" s="51">
        <f t="shared" si="183"/>
        <v>43981</v>
      </c>
      <c r="CH80" s="68">
        <f t="shared" si="183"/>
        <v>43982</v>
      </c>
      <c r="CI80" s="51">
        <f t="shared" si="183"/>
        <v>43983</v>
      </c>
      <c r="CJ80" s="51">
        <f t="shared" si="183"/>
        <v>43984</v>
      </c>
      <c r="CK80" s="51">
        <f t="shared" si="183"/>
        <v>43985</v>
      </c>
      <c r="CL80" s="51">
        <f t="shared" si="183"/>
        <v>43986</v>
      </c>
      <c r="CM80" s="51">
        <f t="shared" si="183"/>
        <v>43987</v>
      </c>
      <c r="CN80" s="51">
        <f t="shared" si="183"/>
        <v>43988</v>
      </c>
      <c r="CO80" s="68">
        <f t="shared" si="183"/>
        <v>43989</v>
      </c>
      <c r="CP80" s="51">
        <f t="shared" si="183"/>
        <v>43990</v>
      </c>
      <c r="CQ80" s="51">
        <f t="shared" si="183"/>
        <v>43991</v>
      </c>
      <c r="CR80" s="51">
        <f t="shared" si="183"/>
        <v>43992</v>
      </c>
      <c r="CS80" s="51">
        <f t="shared" si="183"/>
        <v>43993</v>
      </c>
      <c r="CT80" s="51">
        <f t="shared" si="183"/>
        <v>43994</v>
      </c>
      <c r="CU80" s="51">
        <f t="shared" si="183"/>
        <v>43995</v>
      </c>
      <c r="CV80" s="68">
        <f t="shared" si="183"/>
        <v>43996</v>
      </c>
      <c r="CW80" s="51">
        <f t="shared" si="183"/>
        <v>43997</v>
      </c>
      <c r="CX80" s="51">
        <f t="shared" si="183"/>
        <v>43998</v>
      </c>
      <c r="CY80" s="51">
        <f t="shared" si="183"/>
        <v>43999</v>
      </c>
      <c r="CZ80" s="51">
        <f t="shared" si="183"/>
        <v>44000</v>
      </c>
      <c r="DA80" s="51">
        <f t="shared" si="183"/>
        <v>44001</v>
      </c>
      <c r="DB80" s="51">
        <f t="shared" si="183"/>
        <v>44002</v>
      </c>
      <c r="DC80" s="51">
        <f t="shared" si="183"/>
        <v>44003</v>
      </c>
      <c r="DD80" s="68">
        <f t="shared" si="183"/>
        <v>44004</v>
      </c>
      <c r="DE80" s="51">
        <f t="shared" si="183"/>
        <v>44005</v>
      </c>
      <c r="DF80" s="51">
        <f t="shared" si="183"/>
        <v>44006</v>
      </c>
      <c r="DG80" s="51">
        <f t="shared" si="183"/>
        <v>44007</v>
      </c>
      <c r="DH80" s="51">
        <f t="shared" si="183"/>
        <v>44008</v>
      </c>
      <c r="DI80" s="51">
        <f t="shared" si="183"/>
        <v>44009</v>
      </c>
      <c r="DJ80" s="51">
        <f t="shared" si="183"/>
        <v>44010</v>
      </c>
      <c r="DK80" s="68">
        <f t="shared" si="183"/>
        <v>44011</v>
      </c>
      <c r="DL80" s="51">
        <f t="shared" si="183"/>
        <v>44012</v>
      </c>
      <c r="DM80" s="51">
        <f t="shared" si="183"/>
        <v>44013</v>
      </c>
      <c r="DN80" s="51">
        <f t="shared" si="183"/>
        <v>44014</v>
      </c>
      <c r="DO80" s="51">
        <f t="shared" si="183"/>
        <v>44015</v>
      </c>
      <c r="DP80" s="51">
        <f t="shared" si="183"/>
        <v>44016</v>
      </c>
      <c r="DQ80" s="51">
        <f t="shared" si="183"/>
        <v>44017</v>
      </c>
      <c r="DR80" s="51">
        <f t="shared" si="183"/>
        <v>44018</v>
      </c>
      <c r="DS80" s="51">
        <f t="shared" si="183"/>
        <v>44019</v>
      </c>
    </row>
    <row r="81" spans="1:123" x14ac:dyDescent="0.25">
      <c r="A81" s="45"/>
      <c r="B81" t="s">
        <v>1</v>
      </c>
      <c r="C81" s="53">
        <f>C14</f>
        <v>1.3433287451863261</v>
      </c>
      <c r="D81" s="53">
        <f t="shared" ref="D81:BO81" si="184">D14</f>
        <v>1.6174148651719098</v>
      </c>
      <c r="E81" s="53">
        <f t="shared" si="184"/>
        <v>1.9463182091546103</v>
      </c>
      <c r="F81" s="53">
        <f t="shared" si="184"/>
        <v>2.3410022219338504</v>
      </c>
      <c r="G81" s="53">
        <f t="shared" si="184"/>
        <v>2.8146230372689391</v>
      </c>
      <c r="H81" s="53">
        <f t="shared" si="184"/>
        <v>3.3829680156710453</v>
      </c>
      <c r="I81" s="53">
        <f t="shared" si="184"/>
        <v>4.0649819897535728</v>
      </c>
      <c r="J81" s="53">
        <f t="shared" si="184"/>
        <v>4.8824953634945532</v>
      </c>
      <c r="K81" s="53">
        <f t="shared" si="184"/>
        <v>5.86361453125701</v>
      </c>
      <c r="L81" s="53">
        <f t="shared" si="184"/>
        <v>7.0410606518452408</v>
      </c>
      <c r="M81" s="53">
        <f t="shared" si="184"/>
        <v>8.4540991158243983</v>
      </c>
      <c r="N81" s="53">
        <f t="shared" si="184"/>
        <v>10.14984839187267</v>
      </c>
      <c r="O81" s="53">
        <f t="shared" si="184"/>
        <v>12.184850642403875</v>
      </c>
      <c r="P81" s="53">
        <f t="shared" si="184"/>
        <v>14.626956462314602</v>
      </c>
      <c r="Q81" s="53">
        <f t="shared" si="184"/>
        <v>17.556580051049423</v>
      </c>
      <c r="R81" s="53">
        <f t="shared" si="184"/>
        <v>21.071224962373154</v>
      </c>
      <c r="S81" s="53">
        <f t="shared" si="184"/>
        <v>25.287895460803579</v>
      </c>
      <c r="T81" s="53">
        <f t="shared" si="184"/>
        <v>30.346996663762035</v>
      </c>
      <c r="U81" s="53">
        <f t="shared" si="184"/>
        <v>36.417014712154128</v>
      </c>
      <c r="V81" s="53">
        <f t="shared" si="184"/>
        <v>43.700132975066587</v>
      </c>
      <c r="W81" s="53">
        <f t="shared" si="184"/>
        <v>52.438971495403479</v>
      </c>
      <c r="X81" s="53">
        <f t="shared" si="184"/>
        <v>59.907773787258421</v>
      </c>
      <c r="Y81" s="53">
        <f t="shared" si="184"/>
        <v>62.839907749941233</v>
      </c>
      <c r="Z81" s="53">
        <f t="shared" si="184"/>
        <v>66.197019956074755</v>
      </c>
      <c r="AA81" s="53">
        <f t="shared" si="184"/>
        <v>70.06255048926208</v>
      </c>
      <c r="AB81" s="53">
        <f t="shared" si="184"/>
        <v>74.536602830686419</v>
      </c>
      <c r="AC81" s="53">
        <f t="shared" si="184"/>
        <v>79.739266192453755</v>
      </c>
      <c r="AD81" s="53">
        <f t="shared" si="184"/>
        <v>85.814597867056222</v>
      </c>
      <c r="AE81" s="53">
        <f t="shared" si="184"/>
        <v>92.963069371451425</v>
      </c>
      <c r="AF81" s="53">
        <f t="shared" si="184"/>
        <v>97.574426047807009</v>
      </c>
      <c r="AG81" s="53">
        <f t="shared" si="184"/>
        <v>102.15065056418231</v>
      </c>
      <c r="AH81" s="53">
        <f t="shared" si="184"/>
        <v>106.6639841658872</v>
      </c>
      <c r="AI81" s="53">
        <f t="shared" si="184"/>
        <v>111.08097030873981</v>
      </c>
      <c r="AJ81" s="53">
        <f t="shared" si="184"/>
        <v>115.36131315506543</v>
      </c>
      <c r="AK81" s="53">
        <f t="shared" si="184"/>
        <v>119.45650669207792</v>
      </c>
      <c r="AL81" s="53">
        <f t="shared" si="184"/>
        <v>122.71342069271593</v>
      </c>
      <c r="AM81" s="53">
        <f t="shared" si="184"/>
        <v>125.94890490782848</v>
      </c>
      <c r="AN81" s="53">
        <f t="shared" si="184"/>
        <v>129.28458631764997</v>
      </c>
      <c r="AO81" s="53">
        <f t="shared" si="184"/>
        <v>132.68542246739869</v>
      </c>
      <c r="AP81" s="53">
        <f t="shared" si="184"/>
        <v>136.10788010774411</v>
      </c>
      <c r="AQ81" s="53">
        <f t="shared" si="184"/>
        <v>139.49823020112882</v>
      </c>
      <c r="AR81" s="53">
        <f t="shared" si="184"/>
        <v>142.79050208649673</v>
      </c>
      <c r="AS81" s="53">
        <f t="shared" si="184"/>
        <v>145.91081909056825</v>
      </c>
      <c r="AT81" s="53">
        <f t="shared" si="184"/>
        <v>148.73220927477649</v>
      </c>
      <c r="AU81" s="53">
        <f t="shared" si="184"/>
        <v>151.46215546075987</v>
      </c>
      <c r="AV81" s="53">
        <f t="shared" si="184"/>
        <v>154.11043620539752</v>
      </c>
      <c r="AW81" s="53">
        <f t="shared" si="184"/>
        <v>156.68504883089111</v>
      </c>
      <c r="AX81" s="53">
        <f t="shared" si="184"/>
        <v>159.19178667665111</v>
      </c>
      <c r="AY81" s="53">
        <f t="shared" si="184"/>
        <v>161.63373226155448</v>
      </c>
      <c r="AZ81" s="53">
        <f t="shared" si="184"/>
        <v>163.8688362030037</v>
      </c>
      <c r="BA81" s="53">
        <f t="shared" si="184"/>
        <v>166.07822514549682</v>
      </c>
      <c r="BB81" s="53">
        <f t="shared" si="184"/>
        <v>168.25462382268122</v>
      </c>
      <c r="BC81" s="53">
        <f t="shared" si="184"/>
        <v>170.38420467617738</v>
      </c>
      <c r="BD81" s="53">
        <f t="shared" si="184"/>
        <v>172.45640021966653</v>
      </c>
      <c r="BE81" s="53">
        <f t="shared" si="184"/>
        <v>174.46434431453258</v>
      </c>
      <c r="BF81" s="53">
        <f t="shared" si="184"/>
        <v>176.40539679547965</v>
      </c>
      <c r="BG81" s="53">
        <f t="shared" si="184"/>
        <v>178.2817681853586</v>
      </c>
      <c r="BH81" s="53">
        <f t="shared" si="184"/>
        <v>180.09426552772896</v>
      </c>
      <c r="BI81" s="53">
        <f t="shared" si="184"/>
        <v>181.86093178678118</v>
      </c>
      <c r="BJ81" s="53">
        <f t="shared" si="184"/>
        <v>183.5848921505972</v>
      </c>
      <c r="BK81" s="53">
        <f t="shared" si="184"/>
        <v>185.26782357946502</v>
      </c>
      <c r="BL81" s="53">
        <f t="shared" si="184"/>
        <v>186.91035005867877</v>
      </c>
      <c r="BM81" s="53">
        <f t="shared" si="184"/>
        <v>188.51250599544667</v>
      </c>
      <c r="BN81" s="53">
        <f t="shared" si="184"/>
        <v>190.07428102354496</v>
      </c>
      <c r="BO81" s="53">
        <f t="shared" si="184"/>
        <v>191.60566194582438</v>
      </c>
      <c r="BP81" s="53">
        <f t="shared" ref="BP81:DS81" si="185">BP14</f>
        <v>193.10534244562189</v>
      </c>
      <c r="BQ81" s="53">
        <f t="shared" si="185"/>
        <v>194.57270719992141</v>
      </c>
      <c r="BR81" s="53">
        <f t="shared" si="185"/>
        <v>196.00823253492541</v>
      </c>
      <c r="BS81" s="53">
        <f t="shared" si="185"/>
        <v>197.41317562013157</v>
      </c>
      <c r="BT81" s="53">
        <f t="shared" si="185"/>
        <v>198.78926500818508</v>
      </c>
      <c r="BU81" s="53">
        <f t="shared" si="185"/>
        <v>200.13839230824692</v>
      </c>
      <c r="BV81" s="53">
        <f t="shared" si="185"/>
        <v>201.46305588335449</v>
      </c>
      <c r="BW81" s="53">
        <f t="shared" si="185"/>
        <v>202.7654632478216</v>
      </c>
      <c r="BX81" s="53">
        <f t="shared" si="185"/>
        <v>204.04656314870812</v>
      </c>
      <c r="BY81" s="53">
        <f t="shared" si="185"/>
        <v>205.30712449784974</v>
      </c>
      <c r="BZ81" s="53">
        <f t="shared" si="185"/>
        <v>206.54789370901827</v>
      </c>
      <c r="CA81" s="53">
        <f t="shared" si="185"/>
        <v>207.76970122896469</v>
      </c>
      <c r="CB81" s="53">
        <f t="shared" si="185"/>
        <v>208.97351241617068</v>
      </c>
      <c r="CC81" s="53">
        <f t="shared" si="185"/>
        <v>210.16041693894024</v>
      </c>
      <c r="CD81" s="53">
        <f t="shared" si="185"/>
        <v>211.33101463128952</v>
      </c>
      <c r="CE81" s="53">
        <f t="shared" si="185"/>
        <v>212.48605644267906</v>
      </c>
      <c r="CF81" s="53">
        <f t="shared" si="185"/>
        <v>213.62638604067891</v>
      </c>
      <c r="CG81" s="53">
        <f t="shared" si="185"/>
        <v>214.75286196074677</v>
      </c>
      <c r="CH81" s="53">
        <f t="shared" si="185"/>
        <v>215.86630958161027</v>
      </c>
      <c r="CI81" s="53">
        <f t="shared" si="185"/>
        <v>216.96749883668821</v>
      </c>
      <c r="CJ81" s="53">
        <f t="shared" si="185"/>
        <v>218.05714317089436</v>
      </c>
      <c r="CK81" s="53">
        <f t="shared" si="185"/>
        <v>219.13581638083809</v>
      </c>
      <c r="CL81" s="53">
        <f t="shared" si="185"/>
        <v>220.20399499409868</v>
      </c>
      <c r="CM81" s="53">
        <f t="shared" si="185"/>
        <v>221.26214939352167</v>
      </c>
      <c r="CN81" s="53">
        <f t="shared" si="185"/>
        <v>222.31075673894185</v>
      </c>
      <c r="CO81" s="53">
        <f t="shared" si="185"/>
        <v>223.35029948812266</v>
      </c>
      <c r="CP81" s="53">
        <f t="shared" si="185"/>
        <v>224.38125501560882</v>
      </c>
      <c r="CQ81" s="53">
        <f t="shared" si="185"/>
        <v>225.4040818566065</v>
      </c>
      <c r="CR81" s="53">
        <f t="shared" si="185"/>
        <v>226.4192039663759</v>
      </c>
      <c r="CS81" s="53">
        <f t="shared" si="185"/>
        <v>227.42703509003513</v>
      </c>
      <c r="CT81" s="53">
        <f t="shared" si="185"/>
        <v>228.42796829803336</v>
      </c>
      <c r="CU81" s="53">
        <f t="shared" si="185"/>
        <v>229.42237030669392</v>
      </c>
      <c r="CV81" s="53">
        <f t="shared" si="185"/>
        <v>230.41058107633918</v>
      </c>
      <c r="CW81" s="53">
        <f t="shared" si="185"/>
        <v>231.39291594225571</v>
      </c>
      <c r="CX81" s="53">
        <f t="shared" si="185"/>
        <v>232.3696682242408</v>
      </c>
      <c r="CY81" s="53">
        <f t="shared" si="185"/>
        <v>233.34111098455242</v>
      </c>
      <c r="CZ81" s="53">
        <f t="shared" si="185"/>
        <v>234.30750635495832</v>
      </c>
      <c r="DA81" s="53">
        <f t="shared" si="185"/>
        <v>235.26911050568995</v>
      </c>
      <c r="DB81" s="53">
        <f t="shared" si="185"/>
        <v>236.22617209818057</v>
      </c>
      <c r="DC81" s="53">
        <f t="shared" si="185"/>
        <v>237.17892987571491</v>
      </c>
      <c r="DD81" s="71">
        <f t="shared" si="185"/>
        <v>238.12761057061536</v>
      </c>
      <c r="DE81" s="53">
        <f t="shared" si="185"/>
        <v>239.07242776680366</v>
      </c>
      <c r="DF81" s="53">
        <f t="shared" si="185"/>
        <v>240.01358186652655</v>
      </c>
      <c r="DG81" s="53">
        <f t="shared" si="185"/>
        <v>240.95126167620543</v>
      </c>
      <c r="DH81" s="53">
        <f t="shared" si="185"/>
        <v>241.88564480363695</v>
      </c>
      <c r="DI81" s="53">
        <f t="shared" si="185"/>
        <v>242.81689863304902</v>
      </c>
      <c r="DJ81" s="53">
        <f t="shared" si="185"/>
        <v>243.74518150085345</v>
      </c>
      <c r="DK81" s="71">
        <f t="shared" si="185"/>
        <v>244.67064373463433</v>
      </c>
      <c r="DL81" s="53">
        <f t="shared" si="185"/>
        <v>245.59342845572442</v>
      </c>
      <c r="DM81" s="53">
        <f t="shared" si="185"/>
        <v>246.51367219895789</v>
      </c>
      <c r="DN81" s="53">
        <f t="shared" si="185"/>
        <v>247.43150549649818</v>
      </c>
      <c r="DO81" s="53">
        <f t="shared" si="185"/>
        <v>248.3470528297843</v>
      </c>
      <c r="DP81" s="53">
        <f t="shared" si="185"/>
        <v>249.26043233244712</v>
      </c>
      <c r="DQ81" s="53">
        <f t="shared" si="185"/>
        <v>250.17175569468174</v>
      </c>
      <c r="DR81" s="53">
        <f t="shared" si="185"/>
        <v>251.08112831349047</v>
      </c>
      <c r="DS81" s="53">
        <f t="shared" si="185"/>
        <v>251.98864964507786</v>
      </c>
    </row>
    <row r="82" spans="1:123" s="80" customFormat="1" x14ac:dyDescent="0.25">
      <c r="A82" s="79"/>
      <c r="B82" s="80" t="s">
        <v>117</v>
      </c>
      <c r="C82" s="81"/>
      <c r="D82" s="81">
        <f t="shared" ref="D82:H82" si="186">(D81-C81)/C81</f>
        <v>0.20403502937590062</v>
      </c>
      <c r="E82" s="81">
        <f t="shared" si="186"/>
        <v>0.20335125580025037</v>
      </c>
      <c r="F82" s="81">
        <f t="shared" si="186"/>
        <v>0.20278493564044311</v>
      </c>
      <c r="G82" s="81">
        <f t="shared" si="186"/>
        <v>0.20231540615277202</v>
      </c>
      <c r="H82" s="81">
        <f t="shared" si="186"/>
        <v>0.201925789306968</v>
      </c>
      <c r="I82" s="81">
        <f>(I81-H81)/H81</f>
        <v>0.20160225308758742</v>
      </c>
      <c r="J82" s="81">
        <f t="shared" ref="J82:R82" si="187">(J81-I81)/J81</f>
        <v>0.16743761394088877</v>
      </c>
      <c r="K82" s="81">
        <f t="shared" si="187"/>
        <v>0.16732327176904821</v>
      </c>
      <c r="L82" s="81">
        <f t="shared" si="187"/>
        <v>0.16722567505218963</v>
      </c>
      <c r="M82" s="81">
        <f t="shared" si="187"/>
        <v>0.16714240566853888</v>
      </c>
      <c r="N82" s="81">
        <f t="shared" si="187"/>
        <v>0.16707138969741814</v>
      </c>
      <c r="O82" s="81">
        <f t="shared" si="187"/>
        <v>0.16701084898400789</v>
      </c>
      <c r="P82" s="108">
        <f t="shared" si="187"/>
        <v>0.16695925951531021</v>
      </c>
      <c r="Q82" s="81">
        <f t="shared" si="187"/>
        <v>0.16686755508284232</v>
      </c>
      <c r="R82" s="81">
        <f t="shared" si="187"/>
        <v>0.16679831939528084</v>
      </c>
      <c r="S82" s="81">
        <f>(S81-R81)/S81</f>
        <v>0.16674659640879544</v>
      </c>
      <c r="T82" s="81">
        <f>(T81-S81)/T81</f>
        <v>0.16670846407017373</v>
      </c>
      <c r="U82" s="81">
        <f t="shared" ref="U82:CF82" si="188">(U81-T81)/U81</f>
        <v>0.1666808247839775</v>
      </c>
      <c r="V82" s="81">
        <f t="shared" si="188"/>
        <v>0.16666123801197341</v>
      </c>
      <c r="W82" s="108">
        <f t="shared" si="188"/>
        <v>0.16664778639113642</v>
      </c>
      <c r="X82" s="81">
        <f t="shared" si="188"/>
        <v>0.12467167146583999</v>
      </c>
      <c r="Y82" s="81">
        <f t="shared" si="188"/>
        <v>4.6660379807536463E-2</v>
      </c>
      <c r="Z82" s="81">
        <f t="shared" si="188"/>
        <v>5.0713947672586232E-2</v>
      </c>
      <c r="AA82" s="81">
        <f t="shared" si="188"/>
        <v>5.5172563747586716E-2</v>
      </c>
      <c r="AB82" s="81">
        <f t="shared" si="188"/>
        <v>6.0024902819724307E-2</v>
      </c>
      <c r="AC82" s="81">
        <f t="shared" si="188"/>
        <v>6.5245939800982228E-2</v>
      </c>
      <c r="AD82" s="108">
        <f t="shared" si="188"/>
        <v>7.0796016360926806E-2</v>
      </c>
      <c r="AE82" s="81">
        <f t="shared" si="188"/>
        <v>7.6895820595511338E-2</v>
      </c>
      <c r="AF82" s="81">
        <f t="shared" si="188"/>
        <v>4.7259890353812894E-2</v>
      </c>
      <c r="AG82" s="81">
        <f t="shared" si="188"/>
        <v>4.4798779950011337E-2</v>
      </c>
      <c r="AH82" s="81">
        <f t="shared" si="188"/>
        <v>4.2313566636378475E-2</v>
      </c>
      <c r="AI82" s="81">
        <f t="shared" si="188"/>
        <v>3.9763661863737615E-2</v>
      </c>
      <c r="AJ82" s="173">
        <f t="shared" si="188"/>
        <v>3.7103797878688394E-2</v>
      </c>
      <c r="AK82" s="108">
        <f t="shared" si="188"/>
        <v>3.428187924135969E-2</v>
      </c>
      <c r="AL82" s="81">
        <f t="shared" si="188"/>
        <v>2.6540813402908672E-2</v>
      </c>
      <c r="AM82" s="81">
        <f t="shared" si="188"/>
        <v>2.5688863412352266E-2</v>
      </c>
      <c r="AN82" s="81">
        <f t="shared" si="188"/>
        <v>2.5801075788151412E-2</v>
      </c>
      <c r="AO82" s="81">
        <f t="shared" si="188"/>
        <v>2.5630819772867856E-2</v>
      </c>
      <c r="AP82" s="81">
        <f t="shared" si="188"/>
        <v>2.5145183641359842E-2</v>
      </c>
      <c r="AQ82" s="173">
        <f t="shared" si="188"/>
        <v>2.4303893235752869E-2</v>
      </c>
      <c r="AR82" s="108">
        <f t="shared" si="188"/>
        <v>2.3056658792148407E-2</v>
      </c>
      <c r="AS82" s="81">
        <f t="shared" si="188"/>
        <v>2.1385096893566973E-2</v>
      </c>
      <c r="AT82" s="81">
        <f t="shared" si="188"/>
        <v>1.8969597762081521E-2</v>
      </c>
      <c r="AU82" s="81">
        <f t="shared" si="188"/>
        <v>1.8023949135535983E-2</v>
      </c>
      <c r="AV82" s="81">
        <f t="shared" si="188"/>
        <v>1.7184305033748862E-2</v>
      </c>
      <c r="AW82" s="81">
        <f t="shared" si="188"/>
        <v>1.6431769621314311E-2</v>
      </c>
      <c r="AX82" s="173">
        <f t="shared" si="188"/>
        <v>1.5746653128855592E-2</v>
      </c>
      <c r="AY82" s="108">
        <f t="shared" si="188"/>
        <v>1.5107895800808718E-2</v>
      </c>
      <c r="AZ82" s="81">
        <f t="shared" si="188"/>
        <v>1.3639591231857675E-2</v>
      </c>
      <c r="BA82" s="81">
        <f t="shared" si="188"/>
        <v>1.3303302949905277E-2</v>
      </c>
      <c r="BB82" s="81">
        <f t="shared" si="188"/>
        <v>1.2935149285870763E-2</v>
      </c>
      <c r="BC82" s="81">
        <f t="shared" si="188"/>
        <v>1.249869879396105E-2</v>
      </c>
      <c r="BD82" s="81">
        <f t="shared" si="188"/>
        <v>1.2015764801130587E-2</v>
      </c>
      <c r="BE82" s="173">
        <f t="shared" si="188"/>
        <v>1.1509194630887048E-2</v>
      </c>
      <c r="BF82" s="108">
        <f t="shared" si="188"/>
        <v>1.1003362233852039E-2</v>
      </c>
      <c r="BG82" s="81">
        <f t="shared" si="188"/>
        <v>1.0524751964138596E-2</v>
      </c>
      <c r="BH82" s="81">
        <f t="shared" si="188"/>
        <v>1.0064159106117096E-2</v>
      </c>
      <c r="BI82" s="81">
        <f t="shared" si="188"/>
        <v>9.7143803327891434E-3</v>
      </c>
      <c r="BJ82" s="81">
        <f t="shared" si="188"/>
        <v>9.3905350468699283E-3</v>
      </c>
      <c r="BK82" s="81">
        <f t="shared" si="188"/>
        <v>9.0837761050610883E-3</v>
      </c>
      <c r="BL82" s="173">
        <f t="shared" si="188"/>
        <v>8.7877770208985261E-3</v>
      </c>
      <c r="BM82" s="108">
        <f t="shared" si="188"/>
        <v>8.4989371304978502E-3</v>
      </c>
      <c r="BN82" s="81">
        <f t="shared" si="188"/>
        <v>8.2166562445385293E-3</v>
      </c>
      <c r="BO82" s="81">
        <f t="shared" si="188"/>
        <v>7.9923573590033881E-3</v>
      </c>
      <c r="BP82" s="81">
        <f t="shared" si="188"/>
        <v>7.7661264095777848E-3</v>
      </c>
      <c r="BQ82" s="81">
        <f t="shared" si="188"/>
        <v>7.541472673203967E-3</v>
      </c>
      <c r="BR82" s="81">
        <f t="shared" si="188"/>
        <v>7.3238012324212702E-3</v>
      </c>
      <c r="BS82" s="81">
        <f t="shared" si="188"/>
        <v>7.1167645259381795E-3</v>
      </c>
      <c r="BT82" s="108">
        <f t="shared" si="188"/>
        <v>6.9223526129384046E-3</v>
      </c>
      <c r="BU82" s="81">
        <f t="shared" si="188"/>
        <v>6.7409720069298547E-3</v>
      </c>
      <c r="BV82" s="81">
        <f t="shared" si="188"/>
        <v>6.5752183163276055E-3</v>
      </c>
      <c r="BW82" s="81">
        <f t="shared" si="188"/>
        <v>6.4232209154638032E-3</v>
      </c>
      <c r="BX82" s="81">
        <f t="shared" si="188"/>
        <v>6.2784684099425753E-3</v>
      </c>
      <c r="BY82" s="81">
        <f t="shared" si="188"/>
        <v>6.1398811766750321E-3</v>
      </c>
      <c r="BZ82" s="81">
        <f t="shared" si="188"/>
        <v>6.0071743598436519E-3</v>
      </c>
      <c r="CA82" s="108">
        <f t="shared" si="188"/>
        <v>5.8805856326470691E-3</v>
      </c>
      <c r="CB82" s="81">
        <f t="shared" si="188"/>
        <v>5.760592207535835E-3</v>
      </c>
      <c r="CC82" s="81">
        <f t="shared" si="188"/>
        <v>5.6476121434152291E-3</v>
      </c>
      <c r="CD82" s="81">
        <f t="shared" si="188"/>
        <v>5.5391665742561469E-3</v>
      </c>
      <c r="CE82" s="81">
        <f t="shared" si="188"/>
        <v>5.435847559725056E-3</v>
      </c>
      <c r="CF82" s="81">
        <f t="shared" si="188"/>
        <v>5.3379623141811203E-3</v>
      </c>
      <c r="CG82" s="81">
        <f t="shared" ref="CG82:DS82" si="189">(CG81-CF81)/CG81</f>
        <v>5.2454524227656726E-3</v>
      </c>
      <c r="CH82" s="108">
        <f t="shared" si="189"/>
        <v>5.1580426006335523E-3</v>
      </c>
      <c r="CI82" s="81">
        <f t="shared" si="189"/>
        <v>5.0753650246335175E-3</v>
      </c>
      <c r="CJ82" s="81">
        <f t="shared" si="189"/>
        <v>4.9970586533465986E-3</v>
      </c>
      <c r="CK82" s="81">
        <f t="shared" si="189"/>
        <v>4.9223957441493467E-3</v>
      </c>
      <c r="CL82" s="81">
        <f t="shared" si="189"/>
        <v>4.8508593737784439E-3</v>
      </c>
      <c r="CM82" s="81">
        <f t="shared" si="189"/>
        <v>4.7823561432598586E-3</v>
      </c>
      <c r="CN82" s="81">
        <f t="shared" si="189"/>
        <v>4.7168538347046934E-3</v>
      </c>
      <c r="CO82" s="108">
        <f t="shared" si="189"/>
        <v>4.6543154478111259E-3</v>
      </c>
      <c r="CP82" s="81">
        <f t="shared" si="189"/>
        <v>4.594659778573925E-3</v>
      </c>
      <c r="CQ82" s="81">
        <f t="shared" si="189"/>
        <v>4.5377476422470654E-3</v>
      </c>
      <c r="CR82" s="81">
        <f t="shared" si="189"/>
        <v>4.4833746077481886E-3</v>
      </c>
      <c r="CS82" s="81">
        <f t="shared" si="189"/>
        <v>4.4314481928687316E-3</v>
      </c>
      <c r="CT82" s="81">
        <f t="shared" si="189"/>
        <v>4.3818329929384897E-3</v>
      </c>
      <c r="CU82" s="81">
        <f t="shared" si="189"/>
        <v>4.3343724822092625E-3</v>
      </c>
      <c r="CV82" s="108">
        <f t="shared" si="189"/>
        <v>4.2889122757684963E-3</v>
      </c>
      <c r="CW82" s="81">
        <f t="shared" si="189"/>
        <v>4.2453108899914212E-3</v>
      </c>
      <c r="CX82" s="81">
        <f t="shared" si="189"/>
        <v>4.2034413934029565E-3</v>
      </c>
      <c r="CY82" s="81">
        <f t="shared" si="189"/>
        <v>4.16318734496781E-3</v>
      </c>
      <c r="CZ82" s="81">
        <f t="shared" si="189"/>
        <v>4.1244746505982137E-3</v>
      </c>
      <c r="DA82" s="81">
        <f t="shared" si="189"/>
        <v>4.0872520351896121E-3</v>
      </c>
      <c r="DB82" s="81">
        <f t="shared" si="189"/>
        <v>4.0514629856205891E-3</v>
      </c>
      <c r="DC82" s="81">
        <f t="shared" si="189"/>
        <v>4.0170422306635882E-3</v>
      </c>
      <c r="DD82" s="108">
        <f t="shared" si="189"/>
        <v>3.9839172476772503E-3</v>
      </c>
      <c r="DE82" s="81">
        <f t="shared" si="189"/>
        <v>3.9520123881031195E-3</v>
      </c>
      <c r="DF82" s="81">
        <f t="shared" si="189"/>
        <v>3.9212535074214143E-3</v>
      </c>
      <c r="DG82" s="81">
        <f t="shared" si="189"/>
        <v>3.8915745995924847E-3</v>
      </c>
      <c r="DH82" s="81">
        <f t="shared" si="189"/>
        <v>3.8629126924421236E-3</v>
      </c>
      <c r="DI82" s="81">
        <f t="shared" si="189"/>
        <v>3.8352101301623387E-3</v>
      </c>
      <c r="DJ82" s="81">
        <f t="shared" si="189"/>
        <v>3.8084152560003593E-3</v>
      </c>
      <c r="DK82" s="108">
        <f t="shared" si="189"/>
        <v>3.7824817054252641E-3</v>
      </c>
      <c r="DL82" s="81">
        <f t="shared" si="189"/>
        <v>3.7573673159436989E-3</v>
      </c>
      <c r="DM82" s="81">
        <f t="shared" si="189"/>
        <v>3.7330332838121615E-3</v>
      </c>
      <c r="DN82" s="81">
        <f t="shared" si="189"/>
        <v>3.7094439355996791E-3</v>
      </c>
      <c r="DO82" s="81">
        <f t="shared" si="189"/>
        <v>3.6865641160382071E-3</v>
      </c>
      <c r="DP82" s="81">
        <f t="shared" si="189"/>
        <v>3.6643581739624655E-3</v>
      </c>
      <c r="DQ82" s="81">
        <f t="shared" si="189"/>
        <v>3.6427907687022116E-3</v>
      </c>
      <c r="DR82" s="81">
        <f t="shared" si="189"/>
        <v>3.6218278327685509E-3</v>
      </c>
      <c r="DS82" s="81">
        <f t="shared" si="189"/>
        <v>3.6014373380135155E-3</v>
      </c>
    </row>
    <row r="83" spans="1:123" s="80" customFormat="1" x14ac:dyDescent="0.25">
      <c r="A83" s="79"/>
      <c r="B83" s="43" t="s">
        <v>49</v>
      </c>
      <c r="C83" s="81"/>
      <c r="D83" s="81"/>
      <c r="E83" s="81"/>
      <c r="F83" s="81"/>
      <c r="G83" s="81"/>
      <c r="H83" s="81"/>
      <c r="I83" s="81"/>
      <c r="J83" s="79">
        <f t="shared" ref="J83:AO83" si="190">((J14-I14)*1000000)/$B$5</f>
        <v>9.9696752895241492</v>
      </c>
      <c r="K83" s="79">
        <f t="shared" si="190"/>
        <v>11.964867899542158</v>
      </c>
      <c r="L83" s="79">
        <f t="shared" si="190"/>
        <v>14.359099031563789</v>
      </c>
      <c r="M83" s="79">
        <f t="shared" si="190"/>
        <v>17.232176389989728</v>
      </c>
      <c r="N83" s="79">
        <f t="shared" si="190"/>
        <v>20.679869220100873</v>
      </c>
      <c r="O83" s="79">
        <f t="shared" si="190"/>
        <v>24.817100616234207</v>
      </c>
      <c r="P83" s="148">
        <f t="shared" si="190"/>
        <v>29.781778291594236</v>
      </c>
      <c r="Q83" s="79">
        <f t="shared" si="190"/>
        <v>35.727116935790491</v>
      </c>
      <c r="R83" s="79">
        <f t="shared" si="190"/>
        <v>42.861523308825994</v>
      </c>
      <c r="S83" s="79">
        <f t="shared" si="190"/>
        <v>51.422810956468588</v>
      </c>
      <c r="T83" s="79">
        <f t="shared" si="190"/>
        <v>61.696356133639696</v>
      </c>
      <c r="U83" s="79">
        <f t="shared" si="190"/>
        <v>74.024610346245041</v>
      </c>
      <c r="V83" s="79">
        <f t="shared" si="190"/>
        <v>88.818515401371457</v>
      </c>
      <c r="W83" s="79">
        <f t="shared" si="190"/>
        <v>106.57120146752305</v>
      </c>
      <c r="X83" s="79">
        <f t="shared" si="190"/>
        <v>91.082954778718801</v>
      </c>
      <c r="Y83" s="79">
        <f t="shared" si="190"/>
        <v>35.757731252229412</v>
      </c>
      <c r="Z83" s="79">
        <f t="shared" si="190"/>
        <v>40.940392757725874</v>
      </c>
      <c r="AA83" s="79">
        <f t="shared" si="190"/>
        <v>47.140616258382011</v>
      </c>
      <c r="AB83" s="79">
        <f t="shared" si="190"/>
        <v>54.56161391980902</v>
      </c>
      <c r="AC83" s="79">
        <f t="shared" si="190"/>
        <v>63.447114167894341</v>
      </c>
      <c r="AD83" s="79">
        <f t="shared" si="190"/>
        <v>74.089410665883733</v>
      </c>
      <c r="AE83" s="79">
        <f t="shared" si="190"/>
        <v>87.176481760917113</v>
      </c>
      <c r="AF83" s="79">
        <f t="shared" si="190"/>
        <v>56.236057028726627</v>
      </c>
      <c r="AG83" s="79">
        <f t="shared" si="190"/>
        <v>55.807616053357378</v>
      </c>
      <c r="AH83" s="79">
        <f t="shared" si="190"/>
        <v>55.040653679327882</v>
      </c>
      <c r="AI83" s="79">
        <f t="shared" si="190"/>
        <v>53.865684668934236</v>
      </c>
      <c r="AJ83" s="174">
        <f t="shared" si="190"/>
        <v>52.199303003971025</v>
      </c>
      <c r="AK83" s="148">
        <f t="shared" si="190"/>
        <v>49.941384597713309</v>
      </c>
      <c r="AL83" s="79">
        <f t="shared" si="190"/>
        <v>39.7184634224147</v>
      </c>
      <c r="AM83" s="79">
        <f t="shared" si="190"/>
        <v>39.457124574543286</v>
      </c>
      <c r="AN83" s="79">
        <f t="shared" si="190"/>
        <v>40.679041583188898</v>
      </c>
      <c r="AO83" s="79">
        <f t="shared" si="190"/>
        <v>41.473611582301551</v>
      </c>
      <c r="AP83" s="79">
        <f t="shared" ref="AP83:BM83" si="191">((AP14-AO14)*1000000)/$B$5</f>
        <v>41.737288296895287</v>
      </c>
      <c r="AQ83" s="174">
        <f t="shared" si="191"/>
        <v>41.345732846155016</v>
      </c>
      <c r="AR83" s="148">
        <f t="shared" si="191"/>
        <v>40.149657138633046</v>
      </c>
      <c r="AS83" s="79">
        <f t="shared" si="191"/>
        <v>38.052646391116141</v>
      </c>
      <c r="AT83" s="79">
        <f t="shared" si="191"/>
        <v>34.407197368393177</v>
      </c>
      <c r="AU83" s="79">
        <f t="shared" si="191"/>
        <v>33.292026658333903</v>
      </c>
      <c r="AV83" s="79">
        <f t="shared" si="191"/>
        <v>32.296106641922506</v>
      </c>
      <c r="AW83" s="79">
        <f t="shared" si="191"/>
        <v>31.397714945043731</v>
      </c>
      <c r="AX83" s="174">
        <f t="shared" si="191"/>
        <v>30.569973728780486</v>
      </c>
      <c r="AY83" s="148">
        <f t="shared" si="191"/>
        <v>29.779824206138773</v>
      </c>
      <c r="AZ83" s="79">
        <f t="shared" si="191"/>
        <v>27.257365139624518</v>
      </c>
      <c r="BA83" s="79">
        <f t="shared" si="191"/>
        <v>26.943767591379519</v>
      </c>
      <c r="BB83" s="79">
        <f t="shared" si="191"/>
        <v>26.541447282736694</v>
      </c>
      <c r="BC83" s="79">
        <f t="shared" si="191"/>
        <v>25.970498213367694</v>
      </c>
      <c r="BD83" s="79">
        <f t="shared" si="191"/>
        <v>25.270677359623882</v>
      </c>
      <c r="BE83" s="174">
        <f t="shared" si="191"/>
        <v>24.487123108122532</v>
      </c>
      <c r="BF83" s="148">
        <f t="shared" si="191"/>
        <v>23.671371718866641</v>
      </c>
      <c r="BG83" s="79">
        <f t="shared" si="191"/>
        <v>22.882577925353107</v>
      </c>
      <c r="BH83" s="79">
        <f t="shared" si="191"/>
        <v>22.103626126467848</v>
      </c>
      <c r="BI83" s="79">
        <f t="shared" si="191"/>
        <v>21.544710476246525</v>
      </c>
      <c r="BJ83" s="79">
        <f t="shared" si="191"/>
        <v>21.02390687580511</v>
      </c>
      <c r="BK83" s="79">
        <f t="shared" si="191"/>
        <v>20.52355401058314</v>
      </c>
      <c r="BL83" s="174">
        <f t="shared" si="191"/>
        <v>20.030810722118986</v>
      </c>
      <c r="BM83" s="148">
        <f t="shared" si="191"/>
        <v>19.538487033754883</v>
      </c>
      <c r="BN83" s="79">
        <f t="shared" ref="BN83:DS83" si="192">((BN14-BM14)*1000000)/$B$5</f>
        <v>19.046036928027828</v>
      </c>
      <c r="BO83" s="79">
        <f t="shared" si="192"/>
        <v>18.675377100968593</v>
      </c>
      <c r="BP83" s="79">
        <f t="shared" si="192"/>
        <v>18.288786582896417</v>
      </c>
      <c r="BQ83" s="79">
        <f t="shared" si="192"/>
        <v>17.894692125603953</v>
      </c>
      <c r="BR83" s="79">
        <f t="shared" si="192"/>
        <v>17.506406524439043</v>
      </c>
      <c r="BS83" s="79">
        <f t="shared" si="192"/>
        <v>17.133452258611658</v>
      </c>
      <c r="BT83" s="148">
        <f t="shared" si="192"/>
        <v>16.781577903091645</v>
      </c>
      <c r="BU83" s="79">
        <f t="shared" si="192"/>
        <v>16.452771951973631</v>
      </c>
      <c r="BV83" s="79">
        <f t="shared" si="192"/>
        <v>16.154433842775177</v>
      </c>
      <c r="BW83" s="79">
        <f t="shared" si="192"/>
        <v>15.883016639842864</v>
      </c>
      <c r="BX83" s="79">
        <f t="shared" si="192"/>
        <v>15.623169523006302</v>
      </c>
      <c r="BY83" s="79">
        <f t="shared" si="192"/>
        <v>15.372699379775915</v>
      </c>
      <c r="BZ83" s="79">
        <f t="shared" si="192"/>
        <v>15.131331843518614</v>
      </c>
      <c r="CA83" s="148">
        <f t="shared" si="192"/>
        <v>14.900091706663705</v>
      </c>
      <c r="CB83" s="79">
        <f t="shared" si="192"/>
        <v>14.680624234219341</v>
      </c>
      <c r="CC83" s="79">
        <f t="shared" si="192"/>
        <v>14.474445399628859</v>
      </c>
      <c r="CD83" s="79">
        <f t="shared" si="192"/>
        <v>14.275581614015556</v>
      </c>
      <c r="CE83" s="79">
        <f t="shared" si="192"/>
        <v>14.085875748652896</v>
      </c>
      <c r="CF83" s="79">
        <f t="shared" si="192"/>
        <v>13.906458512193312</v>
      </c>
      <c r="CG83" s="79">
        <f t="shared" si="192"/>
        <v>13.737511220339771</v>
      </c>
      <c r="CH83" s="148">
        <f t="shared" si="192"/>
        <v>13.578629522725567</v>
      </c>
      <c r="CI83" s="79">
        <f t="shared" si="192"/>
        <v>13.429137257048056</v>
      </c>
      <c r="CJ83" s="79">
        <f t="shared" si="192"/>
        <v>13.288345539099463</v>
      </c>
      <c r="CK83" s="79">
        <f t="shared" si="192"/>
        <v>13.154551340777196</v>
      </c>
      <c r="CL83" s="79">
        <f t="shared" si="192"/>
        <v>13.026568454397379</v>
      </c>
      <c r="CM83" s="79">
        <f t="shared" si="192"/>
        <v>12.904321944182792</v>
      </c>
      <c r="CN83" s="79">
        <f t="shared" si="192"/>
        <v>12.787894456343659</v>
      </c>
      <c r="CO83" s="148">
        <f t="shared" si="192"/>
        <v>12.677350599765983</v>
      </c>
      <c r="CP83" s="79">
        <f t="shared" si="192"/>
        <v>12.572628383977518</v>
      </c>
      <c r="CQ83" s="79">
        <f t="shared" si="192"/>
        <v>12.473498060947325</v>
      </c>
      <c r="CR83" s="79">
        <f t="shared" si="192"/>
        <v>12.379537924017166</v>
      </c>
      <c r="CS83" s="79">
        <f t="shared" si="192"/>
        <v>12.290623459258901</v>
      </c>
      <c r="CT83" s="79">
        <f t="shared" si="192"/>
        <v>12.20650253656378</v>
      </c>
      <c r="CU83" s="79">
        <f t="shared" si="192"/>
        <v>12.126853764153141</v>
      </c>
      <c r="CV83" s="148">
        <f t="shared" si="192"/>
        <v>12.051350849332483</v>
      </c>
      <c r="CW83" s="79">
        <f t="shared" si="192"/>
        <v>11.979693486786921</v>
      </c>
      <c r="CX83" s="79">
        <f t="shared" si="192"/>
        <v>11.911613194940065</v>
      </c>
      <c r="CY83" s="79">
        <f t="shared" si="192"/>
        <v>11.846862930629484</v>
      </c>
      <c r="CZ83" s="79">
        <f t="shared" si="192"/>
        <v>11.785309395193968</v>
      </c>
      <c r="DA83" s="79">
        <f t="shared" si="192"/>
        <v>11.72687988697111</v>
      </c>
      <c r="DB83" s="79">
        <f t="shared" si="192"/>
        <v>11.671482835251437</v>
      </c>
      <c r="DC83" s="79">
        <f t="shared" si="192"/>
        <v>11.618997287004202</v>
      </c>
      <c r="DD83" s="148">
        <f t="shared" si="192"/>
        <v>11.569276767078609</v>
      </c>
      <c r="DE83" s="79">
        <f t="shared" si="192"/>
        <v>11.522160929125565</v>
      </c>
      <c r="DF83" s="79">
        <f t="shared" si="192"/>
        <v>11.477489021010904</v>
      </c>
      <c r="DG83" s="79">
        <f t="shared" si="192"/>
        <v>11.435119630230282</v>
      </c>
      <c r="DH83" s="79">
        <f t="shared" si="192"/>
        <v>11.394916188189224</v>
      </c>
      <c r="DI83" s="79">
        <f t="shared" si="192"/>
        <v>11.356754017220382</v>
      </c>
      <c r="DJ83" s="79">
        <f t="shared" si="192"/>
        <v>11.320522778102767</v>
      </c>
      <c r="DK83" s="148">
        <f t="shared" si="192"/>
        <v>11.286124802205816</v>
      </c>
      <c r="DL83" s="79">
        <f t="shared" si="192"/>
        <v>11.253472208415808</v>
      </c>
      <c r="DM83" s="79">
        <f t="shared" si="192"/>
        <v>11.222484673578908</v>
      </c>
      <c r="DN83" s="79">
        <f t="shared" si="192"/>
        <v>11.193088994393706</v>
      </c>
      <c r="DO83" s="79">
        <f t="shared" si="192"/>
        <v>11.165211381538143</v>
      </c>
      <c r="DP83" s="79">
        <f t="shared" si="192"/>
        <v>11.138774422717324</v>
      </c>
      <c r="DQ83" s="79">
        <f t="shared" si="192"/>
        <v>11.113699539446483</v>
      </c>
      <c r="DR83" s="79">
        <f t="shared" si="192"/>
        <v>11.089909985472337</v>
      </c>
      <c r="DS83" s="79">
        <f t="shared" si="192"/>
        <v>11.067333312041336</v>
      </c>
    </row>
    <row r="84" spans="1:123" s="54" customFormat="1" x14ac:dyDescent="0.25">
      <c r="B84" s="54" t="s">
        <v>20</v>
      </c>
      <c r="C84" s="54">
        <f>C68</f>
        <v>0</v>
      </c>
      <c r="D84" s="54">
        <f t="shared" ref="D84:BO84" si="193">D68</f>
        <v>0</v>
      </c>
      <c r="E84" s="54">
        <f t="shared" si="193"/>
        <v>0</v>
      </c>
      <c r="F84" s="54">
        <f t="shared" si="193"/>
        <v>0</v>
      </c>
      <c r="G84" s="54">
        <f t="shared" si="193"/>
        <v>0</v>
      </c>
      <c r="H84" s="54">
        <f t="shared" si="193"/>
        <v>0</v>
      </c>
      <c r="I84" s="54">
        <f t="shared" si="193"/>
        <v>0</v>
      </c>
      <c r="J84" s="54">
        <f t="shared" si="193"/>
        <v>4.7980793547824058E-2</v>
      </c>
      <c r="K84" s="54">
        <f t="shared" si="193"/>
        <v>0.10555774580521292</v>
      </c>
      <c r="L84" s="54">
        <f t="shared" si="193"/>
        <v>0.17465008851407954</v>
      </c>
      <c r="M84" s="54">
        <f t="shared" si="193"/>
        <v>0.25756089976471946</v>
      </c>
      <c r="N84" s="54">
        <f t="shared" si="193"/>
        <v>0.35705387326548743</v>
      </c>
      <c r="O84" s="54">
        <f t="shared" si="193"/>
        <v>0.47644544146640894</v>
      </c>
      <c r="P84" s="75">
        <f t="shared" si="193"/>
        <v>0.61971532330751478</v>
      </c>
      <c r="Q84" s="54">
        <f t="shared" si="193"/>
        <v>0.63852217374094211</v>
      </c>
      <c r="R84" s="54">
        <f t="shared" si="193"/>
        <v>0.66109039426105487</v>
      </c>
      <c r="S84" s="54">
        <f t="shared" si="193"/>
        <v>0.68817225888519029</v>
      </c>
      <c r="T84" s="54">
        <f t="shared" si="193"/>
        <v>0.72067049643415271</v>
      </c>
      <c r="U84" s="54">
        <f t="shared" si="193"/>
        <v>0.7596683814929075</v>
      </c>
      <c r="V84" s="54">
        <f t="shared" si="193"/>
        <v>0.80646584356341355</v>
      </c>
      <c r="W84" s="75">
        <f t="shared" si="193"/>
        <v>0.84653598072400671</v>
      </c>
      <c r="X84" s="54">
        <f t="shared" si="193"/>
        <v>0.89462014531671841</v>
      </c>
      <c r="Y84" s="54">
        <f t="shared" si="193"/>
        <v>0.95232114282797253</v>
      </c>
      <c r="Z84" s="54">
        <f t="shared" si="193"/>
        <v>1.0215623398414775</v>
      </c>
      <c r="AA84" s="54">
        <f t="shared" si="193"/>
        <v>1.1046517762576835</v>
      </c>
      <c r="AB84" s="54">
        <f t="shared" si="193"/>
        <v>1.2043590999571308</v>
      </c>
      <c r="AC84" s="54">
        <f t="shared" si="193"/>
        <v>1.3240078883964674</v>
      </c>
      <c r="AD84" s="75">
        <f t="shared" si="193"/>
        <v>1.4675864345236713</v>
      </c>
      <c r="AE84" s="54">
        <f t="shared" si="193"/>
        <v>1.6278391075910019</v>
      </c>
      <c r="AF84" s="54">
        <f t="shared" si="193"/>
        <v>1.7352213326527017</v>
      </c>
      <c r="AG84" s="54">
        <f t="shared" si="193"/>
        <v>1.8588443506235754</v>
      </c>
      <c r="AH84" s="54">
        <f t="shared" si="193"/>
        <v>2.0019552991087086</v>
      </c>
      <c r="AI84" s="54">
        <f t="shared" si="193"/>
        <v>2.1684503145502001</v>
      </c>
      <c r="AJ84" s="170">
        <f t="shared" si="193"/>
        <v>2.3630041514685916</v>
      </c>
      <c r="AK84" s="75">
        <f t="shared" si="193"/>
        <v>2.5912256477682067</v>
      </c>
      <c r="AL84" s="54">
        <f t="shared" si="193"/>
        <v>2.9104993616862558</v>
      </c>
      <c r="AM84" s="54">
        <f t="shared" si="193"/>
        <v>3.1117517044676646</v>
      </c>
      <c r="AN84" s="54">
        <f t="shared" si="193"/>
        <v>3.3106284286890424</v>
      </c>
      <c r="AO84" s="54">
        <f t="shared" si="193"/>
        <v>3.5060527510177923</v>
      </c>
      <c r="AP84" s="54">
        <f t="shared" si="193"/>
        <v>3.6967324035084261</v>
      </c>
      <c r="AQ84" s="170">
        <f t="shared" si="193"/>
        <v>3.881116418641319</v>
      </c>
      <c r="AR84" s="75">
        <f t="shared" si="193"/>
        <v>4.0573432164107723</v>
      </c>
      <c r="AS84" s="54">
        <f t="shared" si="193"/>
        <v>4.1663379040391568</v>
      </c>
      <c r="AT84" s="54">
        <f t="shared" si="193"/>
        <v>4.2737518184627632</v>
      </c>
      <c r="AU84" s="54">
        <f t="shared" si="193"/>
        <v>4.3858392985285484</v>
      </c>
      <c r="AV84" s="54">
        <f t="shared" si="193"/>
        <v>4.5011923133680565</v>
      </c>
      <c r="AW84" s="54">
        <f t="shared" si="193"/>
        <v>4.6180855907205034</v>
      </c>
      <c r="AX84" s="170">
        <f t="shared" si="193"/>
        <v>4.7344132984448333</v>
      </c>
      <c r="AY84" s="75">
        <f t="shared" si="193"/>
        <v>4.8476130818917458</v>
      </c>
      <c r="AZ84" s="54">
        <f t="shared" si="193"/>
        <v>4.9545749321849737</v>
      </c>
      <c r="BA84" s="54">
        <f t="shared" si="193"/>
        <v>5.0497628861156798</v>
      </c>
      <c r="BB84" s="54">
        <f t="shared" si="193"/>
        <v>5.1410248562243606</v>
      </c>
      <c r="BC84" s="54">
        <f t="shared" si="193"/>
        <v>5.2288424363473043</v>
      </c>
      <c r="BD84" s="54">
        <f t="shared" si="193"/>
        <v>5.3136474663055964</v>
      </c>
      <c r="BE84" s="170">
        <f t="shared" si="193"/>
        <v>5.395809399541891</v>
      </c>
      <c r="BF84" s="75">
        <f t="shared" si="193"/>
        <v>5.4756201622777656</v>
      </c>
      <c r="BG84" s="54">
        <f t="shared" si="193"/>
        <v>5.5480989501940723</v>
      </c>
      <c r="BH84" s="54">
        <f t="shared" si="193"/>
        <v>5.6203195290106756</v>
      </c>
      <c r="BI84" s="54">
        <f t="shared" si="193"/>
        <v>5.6914731287277744</v>
      </c>
      <c r="BJ84" s="54">
        <f t="shared" si="193"/>
        <v>5.7609818303570828</v>
      </c>
      <c r="BK84" s="54">
        <f t="shared" si="193"/>
        <v>5.8283999905412767</v>
      </c>
      <c r="BL84" s="170">
        <f t="shared" si="193"/>
        <v>5.8934325102842005</v>
      </c>
      <c r="BM84" s="75">
        <f t="shared" si="193"/>
        <v>5.9559565581361165</v>
      </c>
      <c r="BN84" s="54">
        <f t="shared" si="193"/>
        <v>6.0160474407320681</v>
      </c>
      <c r="BO84" s="54">
        <f t="shared" si="193"/>
        <v>6.0736099164747639</v>
      </c>
      <c r="BP84" s="54">
        <f t="shared" ref="BP84:DS84" si="194">BP68</f>
        <v>6.1294133389823191</v>
      </c>
      <c r="BQ84" s="54">
        <f t="shared" si="194"/>
        <v>6.1836171705371585</v>
      </c>
      <c r="BR84" s="54">
        <f t="shared" si="194"/>
        <v>6.2363152360708458</v>
      </c>
      <c r="BS84" s="54">
        <f t="shared" si="194"/>
        <v>6.2875503186068809</v>
      </c>
      <c r="BT84" s="75">
        <f t="shared" si="194"/>
        <v>6.3373312564990743</v>
      </c>
      <c r="BU84" s="54">
        <f t="shared" si="194"/>
        <v>6.3856530277358967</v>
      </c>
      <c r="BV84" s="54">
        <f t="shared" si="194"/>
        <v>6.4329258694304183</v>
      </c>
      <c r="BW84" s="54">
        <f t="shared" si="194"/>
        <v>6.4790506111611492</v>
      </c>
      <c r="BX84" s="54">
        <f t="shared" si="194"/>
        <v>6.5239929568911723</v>
      </c>
      <c r="BY84" s="54">
        <f t="shared" si="194"/>
        <v>6.5677660315292705</v>
      </c>
      <c r="BZ84" s="54">
        <f t="shared" si="194"/>
        <v>6.6104171290983587</v>
      </c>
      <c r="CA84" s="75">
        <f t="shared" si="194"/>
        <v>6.6520143586239362</v>
      </c>
      <c r="CB84" s="54">
        <f t="shared" si="194"/>
        <v>6.6926331494930622</v>
      </c>
      <c r="CC84" s="54">
        <f t="shared" si="194"/>
        <v>6.732344449332782</v>
      </c>
      <c r="CD84" s="54">
        <f t="shared" si="194"/>
        <v>6.7712419247028626</v>
      </c>
      <c r="CE84" s="54">
        <f t="shared" si="194"/>
        <v>6.8093653059815278</v>
      </c>
      <c r="CF84" s="54">
        <f t="shared" si="194"/>
        <v>6.8467442786318387</v>
      </c>
      <c r="CG84" s="54">
        <f t="shared" si="194"/>
        <v>6.8834055500019335</v>
      </c>
      <c r="CH84" s="75">
        <f t="shared" si="194"/>
        <v>6.9193779027799174</v>
      </c>
      <c r="CI84" s="54">
        <f t="shared" si="194"/>
        <v>6.9546950445051117</v>
      </c>
      <c r="CJ84" s="54">
        <f t="shared" si="194"/>
        <v>6.9893960240223336</v>
      </c>
      <c r="CK84" s="54">
        <f t="shared" si="194"/>
        <v>7.0234989702644075</v>
      </c>
      <c r="CL84" s="54">
        <f t="shared" si="194"/>
        <v>7.0570313053769951</v>
      </c>
      <c r="CM84" s="54">
        <f t="shared" si="194"/>
        <v>7.0900247507175234</v>
      </c>
      <c r="CN84" s="54">
        <f t="shared" si="194"/>
        <v>7.1225117996009004</v>
      </c>
      <c r="CO84" s="75">
        <f t="shared" si="194"/>
        <v>7.1545234992274906</v>
      </c>
      <c r="CP84" s="54">
        <f t="shared" si="194"/>
        <v>7.1860883909697248</v>
      </c>
      <c r="CQ84" s="54">
        <f t="shared" si="194"/>
        <v>7.2172324445803451</v>
      </c>
      <c r="CR84" s="54">
        <f t="shared" si="194"/>
        <v>7.2479773385183979</v>
      </c>
      <c r="CS84" s="54">
        <f t="shared" si="194"/>
        <v>7.2783403212286464</v>
      </c>
      <c r="CT84" s="54">
        <f t="shared" si="194"/>
        <v>7.3083381362556317</v>
      </c>
      <c r="CU84" s="54">
        <f t="shared" si="194"/>
        <v>7.3379877513402523</v>
      </c>
      <c r="CV84" s="75">
        <f t="shared" si="194"/>
        <v>7.3673064347861406</v>
      </c>
      <c r="CW84" s="54">
        <f t="shared" si="194"/>
        <v>7.3963114069834752</v>
      </c>
      <c r="CX84" s="54">
        <f t="shared" si="194"/>
        <v>7.4250192969672106</v>
      </c>
      <c r="CY84" s="54">
        <f t="shared" si="194"/>
        <v>7.4534456270380893</v>
      </c>
      <c r="CZ84" s="54">
        <f t="shared" si="194"/>
        <v>7.4816057837890035</v>
      </c>
      <c r="DA84" s="54">
        <f t="shared" si="194"/>
        <v>7.5095143627964944</v>
      </c>
      <c r="DB84" s="54">
        <f t="shared" si="194"/>
        <v>7.5371848984420069</v>
      </c>
      <c r="DC84" s="54">
        <f t="shared" si="194"/>
        <v>7.5646298434699775</v>
      </c>
      <c r="DD84" s="75">
        <f t="shared" si="194"/>
        <v>7.5918606751785873</v>
      </c>
      <c r="DE84" s="54">
        <f t="shared" si="194"/>
        <v>7.6188880324701387</v>
      </c>
      <c r="DF84" s="54">
        <f t="shared" si="194"/>
        <v>7.6457218165588214</v>
      </c>
      <c r="DG84" s="54">
        <f t="shared" si="194"/>
        <v>7.6723715033326449</v>
      </c>
      <c r="DH84" s="54">
        <f t="shared" si="194"/>
        <v>7.6988463806466605</v>
      </c>
      <c r="DI84" s="54">
        <f t="shared" si="194"/>
        <v>7.7251555031697015</v>
      </c>
      <c r="DJ84" s="54">
        <f t="shared" si="194"/>
        <v>7.7513075977182817</v>
      </c>
      <c r="DK84" s="75">
        <f t="shared" si="194"/>
        <v>7.7773109734777179</v>
      </c>
      <c r="DL84" s="54">
        <f t="shared" si="194"/>
        <v>7.8031734683690539</v>
      </c>
      <c r="DM84" s="54">
        <f t="shared" si="194"/>
        <v>7.8289024415789665</v>
      </c>
      <c r="DN84" s="54">
        <f t="shared" si="194"/>
        <v>7.8545048173572063</v>
      </c>
      <c r="DO84" s="54">
        <f t="shared" si="194"/>
        <v>7.8799870863967012</v>
      </c>
      <c r="DP84" s="54">
        <f t="shared" si="194"/>
        <v>7.9053553474003646</v>
      </c>
      <c r="DQ84" s="54">
        <f t="shared" si="194"/>
        <v>7.930615359632645</v>
      </c>
      <c r="DR84" s="54">
        <f t="shared" si="194"/>
        <v>7.9557725897143001</v>
      </c>
      <c r="DS84" s="54">
        <f t="shared" si="194"/>
        <v>7.980832246793474</v>
      </c>
    </row>
    <row r="85" spans="1:123" s="212" customFormat="1" x14ac:dyDescent="0.25">
      <c r="B85" s="212" t="s">
        <v>175</v>
      </c>
      <c r="G85" s="213">
        <f>(G84-F84)*1000</f>
        <v>0</v>
      </c>
      <c r="H85" s="213">
        <f>(H84-G84)*1000</f>
        <v>0</v>
      </c>
      <c r="I85" s="213">
        <f>(I84-H84)*1000</f>
        <v>0</v>
      </c>
      <c r="J85" s="213">
        <f>(J84-I84)*1000</f>
        <v>47.980793547824057</v>
      </c>
      <c r="K85" s="213">
        <f t="shared" ref="K85:BV85" si="195">(K84-J84)*1000</f>
        <v>57.576952257388861</v>
      </c>
      <c r="L85" s="213">
        <f t="shared" si="195"/>
        <v>69.092342708866624</v>
      </c>
      <c r="M85" s="213">
        <f t="shared" si="195"/>
        <v>82.910811250639924</v>
      </c>
      <c r="N85" s="213">
        <f t="shared" si="195"/>
        <v>99.492973500767974</v>
      </c>
      <c r="O85" s="213">
        <f t="shared" si="195"/>
        <v>119.39156820092151</v>
      </c>
      <c r="P85" s="213">
        <f t="shared" si="195"/>
        <v>143.26988184110584</v>
      </c>
      <c r="Q85" s="213">
        <f t="shared" si="195"/>
        <v>18.806850433427336</v>
      </c>
      <c r="R85" s="213">
        <f t="shared" si="195"/>
        <v>22.56822052011276</v>
      </c>
      <c r="S85" s="213">
        <f t="shared" si="195"/>
        <v>27.08186462413542</v>
      </c>
      <c r="T85" s="213">
        <f t="shared" si="195"/>
        <v>32.498237548962415</v>
      </c>
      <c r="U85" s="213">
        <f t="shared" si="195"/>
        <v>38.99788505875479</v>
      </c>
      <c r="V85" s="213">
        <f t="shared" si="195"/>
        <v>46.797462070506057</v>
      </c>
      <c r="W85" s="213">
        <f t="shared" si="195"/>
        <v>40.070137160593156</v>
      </c>
      <c r="X85" s="213">
        <f t="shared" si="195"/>
        <v>48.084164592711701</v>
      </c>
      <c r="Y85" s="213">
        <f t="shared" si="195"/>
        <v>57.70099751125413</v>
      </c>
      <c r="Z85" s="213">
        <f t="shared" si="195"/>
        <v>69.241197013504944</v>
      </c>
      <c r="AA85" s="213">
        <f t="shared" si="195"/>
        <v>83.089436416206027</v>
      </c>
      <c r="AB85" s="213">
        <f t="shared" si="195"/>
        <v>99.707323699447244</v>
      </c>
      <c r="AC85" s="213">
        <f t="shared" si="195"/>
        <v>119.64878843933668</v>
      </c>
      <c r="AD85" s="213">
        <f t="shared" si="195"/>
        <v>143.57854612720388</v>
      </c>
      <c r="AE85" s="213">
        <f t="shared" si="195"/>
        <v>160.25267306733059</v>
      </c>
      <c r="AF85" s="213">
        <f t="shared" si="195"/>
        <v>107.38222506169981</v>
      </c>
      <c r="AG85" s="213">
        <f t="shared" si="195"/>
        <v>123.62301797087372</v>
      </c>
      <c r="AH85" s="213">
        <f t="shared" si="195"/>
        <v>143.11094848513318</v>
      </c>
      <c r="AI85" s="213">
        <f t="shared" si="195"/>
        <v>166.49501544149149</v>
      </c>
      <c r="AJ85" s="213">
        <f t="shared" si="195"/>
        <v>194.55383691839145</v>
      </c>
      <c r="AK85" s="213">
        <f t="shared" si="195"/>
        <v>228.22149629961518</v>
      </c>
      <c r="AL85" s="213">
        <f t="shared" si="195"/>
        <v>319.27371391804905</v>
      </c>
      <c r="AM85" s="213">
        <f t="shared" si="195"/>
        <v>201.2523427814088</v>
      </c>
      <c r="AN85" s="213">
        <f t="shared" si="195"/>
        <v>198.8767242213778</v>
      </c>
      <c r="AO85" s="213">
        <f t="shared" si="195"/>
        <v>195.42432232874995</v>
      </c>
      <c r="AP85" s="213">
        <f t="shared" si="195"/>
        <v>190.6796524906338</v>
      </c>
      <c r="AQ85" s="213">
        <f t="shared" si="195"/>
        <v>184.38401513289281</v>
      </c>
      <c r="AR85" s="213">
        <f t="shared" si="195"/>
        <v>176.22679776945338</v>
      </c>
      <c r="AS85" s="213">
        <f t="shared" si="195"/>
        <v>108.9946876283845</v>
      </c>
      <c r="AT85" s="213">
        <f t="shared" si="195"/>
        <v>107.41391442360637</v>
      </c>
      <c r="AU85" s="213">
        <f t="shared" si="195"/>
        <v>112.08748006578517</v>
      </c>
      <c r="AV85" s="213">
        <f t="shared" si="195"/>
        <v>115.35301483950811</v>
      </c>
      <c r="AW85" s="213">
        <f t="shared" si="195"/>
        <v>116.89327735244692</v>
      </c>
      <c r="AX85" s="213">
        <f t="shared" si="195"/>
        <v>116.32770772432988</v>
      </c>
      <c r="AY85" s="214">
        <f t="shared" si="195"/>
        <v>113.19978344691251</v>
      </c>
      <c r="AZ85" s="213">
        <f t="shared" si="195"/>
        <v>106.96185029322791</v>
      </c>
      <c r="BA85" s="213">
        <f t="shared" si="195"/>
        <v>95.187953930706115</v>
      </c>
      <c r="BB85" s="213">
        <f t="shared" si="195"/>
        <v>91.261970108680757</v>
      </c>
      <c r="BC85" s="213">
        <f t="shared" si="195"/>
        <v>87.817580122943724</v>
      </c>
      <c r="BD85" s="213">
        <f t="shared" si="195"/>
        <v>84.805029958292096</v>
      </c>
      <c r="BE85" s="215">
        <f t="shared" si="195"/>
        <v>82.161933236294615</v>
      </c>
      <c r="BF85" s="214">
        <f t="shared" si="195"/>
        <v>79.810762735874619</v>
      </c>
      <c r="BG85" s="213">
        <f t="shared" si="195"/>
        <v>72.478787916306686</v>
      </c>
      <c r="BH85" s="213">
        <f t="shared" si="195"/>
        <v>72.220578816603265</v>
      </c>
      <c r="BI85" s="213">
        <f t="shared" si="195"/>
        <v>71.153599717098899</v>
      </c>
      <c r="BJ85" s="213">
        <f t="shared" si="195"/>
        <v>69.508701629308334</v>
      </c>
      <c r="BK85" s="213">
        <f t="shared" si="195"/>
        <v>67.41816018419388</v>
      </c>
      <c r="BL85" s="215">
        <f t="shared" si="195"/>
        <v>65.032519742923796</v>
      </c>
      <c r="BM85" s="214">
        <f t="shared" si="195"/>
        <v>62.524047851916009</v>
      </c>
      <c r="BN85" s="213">
        <f t="shared" si="195"/>
        <v>60.090882595951634</v>
      </c>
      <c r="BO85" s="213">
        <f t="shared" si="195"/>
        <v>57.562475742695796</v>
      </c>
      <c r="BP85" s="213">
        <f t="shared" si="195"/>
        <v>55.803422507555211</v>
      </c>
      <c r="BQ85" s="213">
        <f t="shared" si="195"/>
        <v>54.203831554839432</v>
      </c>
      <c r="BR85" s="213">
        <f t="shared" si="195"/>
        <v>52.698065533687277</v>
      </c>
      <c r="BS85" s="213">
        <f t="shared" si="195"/>
        <v>51.235082536035037</v>
      </c>
      <c r="BT85" s="214">
        <f t="shared" si="195"/>
        <v>49.7809378921934</v>
      </c>
      <c r="BU85" s="213">
        <f t="shared" si="195"/>
        <v>48.321771236822464</v>
      </c>
      <c r="BV85" s="213">
        <f t="shared" si="195"/>
        <v>47.272841694521617</v>
      </c>
      <c r="BW85" s="213">
        <f t="shared" ref="BW85:DS85" si="196">(BW84-BV84)*1000</f>
        <v>46.124741730730889</v>
      </c>
      <c r="BX85" s="213">
        <f t="shared" si="196"/>
        <v>44.942345730023092</v>
      </c>
      <c r="BY85" s="213">
        <f t="shared" si="196"/>
        <v>43.773074638098208</v>
      </c>
      <c r="BZ85" s="213">
        <f t="shared" si="196"/>
        <v>42.651097569088137</v>
      </c>
      <c r="CA85" s="214">
        <f t="shared" si="196"/>
        <v>41.597229525577539</v>
      </c>
      <c r="CB85" s="213">
        <f t="shared" si="196"/>
        <v>40.618790869126009</v>
      </c>
      <c r="CC85" s="213">
        <f t="shared" si="196"/>
        <v>39.711299839719771</v>
      </c>
      <c r="CD85" s="213">
        <f t="shared" si="196"/>
        <v>38.897475370080592</v>
      </c>
      <c r="CE85" s="213">
        <f t="shared" si="196"/>
        <v>38.123381278665214</v>
      </c>
      <c r="CF85" s="213">
        <f t="shared" si="196"/>
        <v>37.378972650310871</v>
      </c>
      <c r="CG85" s="213">
        <f t="shared" si="196"/>
        <v>36.661271370094894</v>
      </c>
      <c r="CH85" s="214">
        <f t="shared" si="196"/>
        <v>35.972352777983829</v>
      </c>
      <c r="CI85" s="213">
        <f t="shared" si="196"/>
        <v>35.31714172519429</v>
      </c>
      <c r="CJ85" s="213">
        <f t="shared" si="196"/>
        <v>34.700979517221953</v>
      </c>
      <c r="CK85" s="213">
        <f t="shared" si="196"/>
        <v>34.102946242073884</v>
      </c>
      <c r="CL85" s="213">
        <f t="shared" si="196"/>
        <v>33.532335112587575</v>
      </c>
      <c r="CM85" s="213">
        <f t="shared" si="196"/>
        <v>32.993445340528282</v>
      </c>
      <c r="CN85" s="213">
        <f t="shared" si="196"/>
        <v>32.487048883377057</v>
      </c>
      <c r="CO85" s="214">
        <f t="shared" si="196"/>
        <v>32.011699626590229</v>
      </c>
      <c r="CP85" s="213">
        <f t="shared" si="196"/>
        <v>31.564891742234202</v>
      </c>
      <c r="CQ85" s="213">
        <f t="shared" si="196"/>
        <v>31.144053610620226</v>
      </c>
      <c r="CR85" s="213">
        <f t="shared" si="196"/>
        <v>30.744893938052797</v>
      </c>
      <c r="CS85" s="213">
        <f t="shared" si="196"/>
        <v>30.362982710248509</v>
      </c>
      <c r="CT85" s="213">
        <f t="shared" si="196"/>
        <v>29.997815026985286</v>
      </c>
      <c r="CU85" s="213">
        <f t="shared" si="196"/>
        <v>29.649615084620606</v>
      </c>
      <c r="CV85" s="214">
        <f t="shared" si="196"/>
        <v>29.318683445888283</v>
      </c>
      <c r="CW85" s="213">
        <f t="shared" si="196"/>
        <v>29.004972197334666</v>
      </c>
      <c r="CX85" s="213">
        <f t="shared" si="196"/>
        <v>28.707889983735413</v>
      </c>
      <c r="CY85" s="213">
        <f t="shared" si="196"/>
        <v>28.426330070878691</v>
      </c>
      <c r="CZ85" s="213">
        <f t="shared" si="196"/>
        <v>28.160156750914211</v>
      </c>
      <c r="DA85" s="213">
        <f t="shared" si="196"/>
        <v>27.908579007490886</v>
      </c>
      <c r="DB85" s="213">
        <f t="shared" si="196"/>
        <v>27.670535645512473</v>
      </c>
      <c r="DC85" s="213">
        <f t="shared" si="196"/>
        <v>27.444945027970569</v>
      </c>
      <c r="DD85" s="214">
        <f t="shared" si="196"/>
        <v>27.230831708609848</v>
      </c>
      <c r="DE85" s="213">
        <f t="shared" si="196"/>
        <v>27.027357291551368</v>
      </c>
      <c r="DF85" s="213">
        <f t="shared" si="196"/>
        <v>26.833784088682755</v>
      </c>
      <c r="DG85" s="213">
        <f t="shared" si="196"/>
        <v>26.649686773823511</v>
      </c>
      <c r="DH85" s="213">
        <f t="shared" si="196"/>
        <v>26.474877314015544</v>
      </c>
      <c r="DI85" s="213">
        <f t="shared" si="196"/>
        <v>26.309122523040962</v>
      </c>
      <c r="DJ85" s="213">
        <f t="shared" si="196"/>
        <v>26.152094548580251</v>
      </c>
      <c r="DK85" s="214">
        <f t="shared" si="196"/>
        <v>26.003375759436231</v>
      </c>
      <c r="DL85" s="213">
        <f t="shared" si="196"/>
        <v>25.862494891335963</v>
      </c>
      <c r="DM85" s="213">
        <f t="shared" si="196"/>
        <v>25.728973209912631</v>
      </c>
      <c r="DN85" s="213">
        <f t="shared" si="196"/>
        <v>25.602375778239761</v>
      </c>
      <c r="DO85" s="213">
        <f t="shared" si="196"/>
        <v>25.482269039494909</v>
      </c>
      <c r="DP85" s="213">
        <f t="shared" si="196"/>
        <v>25.368261003663406</v>
      </c>
      <c r="DQ85" s="213">
        <f t="shared" si="196"/>
        <v>25.26001223228036</v>
      </c>
      <c r="DR85" s="213">
        <f t="shared" si="196"/>
        <v>25.157230081655158</v>
      </c>
      <c r="DS85" s="213">
        <f t="shared" si="196"/>
        <v>25.059657079173903</v>
      </c>
    </row>
    <row r="86" spans="1:123" s="118" customFormat="1" x14ac:dyDescent="0.25">
      <c r="A86" s="118" t="s">
        <v>140</v>
      </c>
      <c r="B86" s="118" t="s">
        <v>118</v>
      </c>
      <c r="I86" s="119"/>
      <c r="J86" s="120">
        <f t="shared" ref="J86:Q86" si="197">(J84-G84)/(G81-D81)</f>
        <v>4.0077235242874196E-2</v>
      </c>
      <c r="K86" s="120">
        <f t="shared" si="197"/>
        <v>7.347493127860269E-2</v>
      </c>
      <c r="L86" s="120">
        <f t="shared" si="197"/>
        <v>0.10130634464170975</v>
      </c>
      <c r="M86" s="120">
        <f t="shared" si="197"/>
        <v>0.10135060252942778</v>
      </c>
      <c r="N86" s="120">
        <f t="shared" si="197"/>
        <v>0.10138329902310465</v>
      </c>
      <c r="O86" s="120">
        <f t="shared" si="197"/>
        <v>0.10140704840786013</v>
      </c>
      <c r="P86" s="120">
        <f t="shared" si="197"/>
        <v>0.10139826494093951</v>
      </c>
      <c r="Q86" s="120">
        <f t="shared" si="197"/>
        <v>6.5667975576821552E-2</v>
      </c>
      <c r="R86" s="120">
        <f t="shared" ref="R86:CC86" si="198">(R84-O84)/(O81-L81)</f>
        <v>3.5896674073700438E-2</v>
      </c>
      <c r="S86" s="120">
        <f t="shared" si="198"/>
        <v>1.1089991512050593E-2</v>
      </c>
      <c r="T86" s="120">
        <f t="shared" si="198"/>
        <v>1.1091035354498216E-2</v>
      </c>
      <c r="U86" s="120">
        <f t="shared" si="198"/>
        <v>1.1093161697041073E-2</v>
      </c>
      <c r="V86" s="120">
        <f t="shared" si="198"/>
        <v>1.1095981760611289E-2</v>
      </c>
      <c r="W86" s="120">
        <f t="shared" si="198"/>
        <v>9.8406086448156946E-3</v>
      </c>
      <c r="X86" s="120">
        <f t="shared" si="198"/>
        <v>8.7940579158356479E-3</v>
      </c>
      <c r="Y86" s="120">
        <f t="shared" si="198"/>
        <v>7.9216498891876898E-3</v>
      </c>
      <c r="Z86" s="120">
        <f t="shared" si="198"/>
        <v>7.9226216963993457E-3</v>
      </c>
      <c r="AA86" s="120">
        <f t="shared" si="198"/>
        <v>8.9410320998761766E-3</v>
      </c>
      <c r="AB86" s="120">
        <f t="shared" si="198"/>
        <v>1.3168282286164412E-2</v>
      </c>
      <c r="AC86" s="120">
        <f t="shared" si="198"/>
        <v>2.1983172207857827E-2</v>
      </c>
      <c r="AD86" s="120">
        <f t="shared" si="198"/>
        <v>3.5740289414180469E-2</v>
      </c>
      <c r="AE86" s="120">
        <f t="shared" si="198"/>
        <v>3.6205099364434452E-2</v>
      </c>
      <c r="AF86" s="120">
        <f t="shared" si="198"/>
        <v>3.0365231666780474E-2</v>
      </c>
      <c r="AG86" s="120">
        <f t="shared" si="198"/>
        <v>2.483854363284009E-2</v>
      </c>
      <c r="AH86" s="120">
        <f t="shared" si="198"/>
        <v>2.0303197614694426E-2</v>
      </c>
      <c r="AI86" s="120">
        <f t="shared" si="198"/>
        <v>2.4290726038402394E-2</v>
      </c>
      <c r="AJ86" s="120">
        <f t="shared" si="198"/>
        <v>3.0861788351950532E-2</v>
      </c>
      <c r="AK86" s="120">
        <f t="shared" si="198"/>
        <v>4.3009562317606193E-2</v>
      </c>
      <c r="AL86" s="120">
        <f t="shared" si="198"/>
        <v>5.4939963383706242E-2</v>
      </c>
      <c r="AM86" s="120">
        <f t="shared" si="198"/>
        <v>5.6677516956325516E-2</v>
      </c>
      <c r="AN86" s="120">
        <f t="shared" si="198"/>
        <v>5.6236194186718769E-2</v>
      </c>
      <c r="AO86" s="120">
        <f t="shared" si="198"/>
        <v>5.1197586894668426E-2</v>
      </c>
      <c r="AP86" s="120">
        <f t="shared" si="198"/>
        <v>5.5251535259479477E-2</v>
      </c>
      <c r="AQ86" s="120">
        <f t="shared" si="198"/>
        <v>5.8046740735382601E-2</v>
      </c>
      <c r="AR86" s="120">
        <f t="shared" si="198"/>
        <v>5.5283831456249204E-2</v>
      </c>
      <c r="AS86" s="120">
        <f t="shared" si="198"/>
        <v>4.6225676437779938E-2</v>
      </c>
      <c r="AT86" s="120">
        <f t="shared" si="198"/>
        <v>3.8442244932443186E-2</v>
      </c>
      <c r="AU86" s="120">
        <f t="shared" si="198"/>
        <v>3.2508015226019281E-2</v>
      </c>
      <c r="AV86" s="120">
        <f t="shared" si="198"/>
        <v>3.4158573251919892E-2</v>
      </c>
      <c r="AW86" s="120">
        <f t="shared" si="198"/>
        <v>3.7289858414387651E-2</v>
      </c>
      <c r="AX86" s="120">
        <f t="shared" si="198"/>
        <v>4.0196948018105513E-2</v>
      </c>
      <c r="AY86" s="120">
        <f t="shared" si="198"/>
        <v>4.224840790397108E-2</v>
      </c>
      <c r="AZ86" s="120">
        <f t="shared" si="198"/>
        <v>4.2310590964425715E-2</v>
      </c>
      <c r="BA86" s="120">
        <f t="shared" si="198"/>
        <v>4.0797494584544229E-2</v>
      </c>
      <c r="BB86" s="120">
        <f t="shared" si="198"/>
        <v>3.9000429086196935E-2</v>
      </c>
      <c r="BC86" s="120">
        <f t="shared" si="198"/>
        <v>3.8178677897265589E-2</v>
      </c>
      <c r="BD86" s="120">
        <f t="shared" si="198"/>
        <v>3.8319456622422754E-2</v>
      </c>
      <c r="BE86" s="120">
        <f t="shared" si="198"/>
        <v>3.8481908511150922E-2</v>
      </c>
      <c r="BF86" s="120">
        <f t="shared" si="198"/>
        <v>3.78762501225436E-2</v>
      </c>
      <c r="BG86" s="120">
        <f t="shared" si="198"/>
        <v>3.675839580477426E-2</v>
      </c>
      <c r="BH86" s="120">
        <f t="shared" si="198"/>
        <v>3.6154627211224033E-2</v>
      </c>
      <c r="BI86" s="120">
        <f t="shared" si="198"/>
        <v>3.5848875467375335E-2</v>
      </c>
      <c r="BJ86" s="120">
        <f t="shared" si="198"/>
        <v>3.6544108701246573E-2</v>
      </c>
      <c r="BK86" s="120">
        <f t="shared" si="198"/>
        <v>3.6959746620053253E-2</v>
      </c>
      <c r="BL86" s="175">
        <f t="shared" si="198"/>
        <v>3.701917078314703E-2</v>
      </c>
      <c r="BM86" s="149">
        <f t="shared" si="198"/>
        <v>3.6766013590681997E-2</v>
      </c>
      <c r="BN86" s="120">
        <f t="shared" si="198"/>
        <v>3.6270483159616618E-2</v>
      </c>
      <c r="BO86" s="120">
        <f t="shared" si="198"/>
        <v>3.5682804728880579E-2</v>
      </c>
      <c r="BP86" s="120">
        <f t="shared" si="198"/>
        <v>3.5200968725969894E-2</v>
      </c>
      <c r="BQ86" s="120">
        <f t="shared" si="198"/>
        <v>3.4863458535658989E-2</v>
      </c>
      <c r="BR86" s="120">
        <f t="shared" si="198"/>
        <v>3.4652718180771244E-2</v>
      </c>
      <c r="BS86" s="120">
        <f t="shared" si="198"/>
        <v>3.443122378514675E-2</v>
      </c>
      <c r="BT86" s="149">
        <f t="shared" si="198"/>
        <v>3.417063655932541E-2</v>
      </c>
      <c r="BU86" s="120">
        <f t="shared" si="198"/>
        <v>3.3920589946871117E-2</v>
      </c>
      <c r="BV86" s="120">
        <f t="shared" si="198"/>
        <v>3.3746792165433415E-2</v>
      </c>
      <c r="BW86" s="120">
        <f t="shared" si="198"/>
        <v>3.3610200809848084E-2</v>
      </c>
      <c r="BX86" s="120">
        <f t="shared" si="198"/>
        <v>3.3495055094205584E-2</v>
      </c>
      <c r="BY86" s="120">
        <f t="shared" si="198"/>
        <v>3.3294851535078628E-2</v>
      </c>
      <c r="BZ86" s="120">
        <f t="shared" si="198"/>
        <v>3.303822144170012E-2</v>
      </c>
      <c r="CA86" s="149">
        <f t="shared" si="198"/>
        <v>3.2757370892633836E-2</v>
      </c>
      <c r="CB86" s="120">
        <f t="shared" si="198"/>
        <v>3.2483061694825469E-2</v>
      </c>
      <c r="CC86" s="120">
        <f t="shared" si="198"/>
        <v>3.2235178276310866E-2</v>
      </c>
      <c r="CD86" s="120">
        <f t="shared" ref="CD86:DS86" si="199">(CD84-CA84)/(CA81-BX81)</f>
        <v>3.2023407004746374E-2</v>
      </c>
      <c r="CE86" s="120">
        <f t="shared" si="199"/>
        <v>3.1838463111105927E-2</v>
      </c>
      <c r="CF86" s="120">
        <f t="shared" si="199"/>
        <v>3.166756918031708E-2</v>
      </c>
      <c r="CG86" s="120">
        <f t="shared" si="199"/>
        <v>3.1495016761470776E-2</v>
      </c>
      <c r="CH86" s="149">
        <f t="shared" si="199"/>
        <v>3.1319919684464959E-2</v>
      </c>
      <c r="CI86" s="120">
        <f t="shared" si="199"/>
        <v>3.1145911202474574E-2</v>
      </c>
      <c r="CJ86" s="120">
        <f t="shared" si="199"/>
        <v>3.0974635574174358E-2</v>
      </c>
      <c r="CK86" s="120">
        <f t="shared" si="199"/>
        <v>3.0802742636432196E-2</v>
      </c>
      <c r="CL86" s="120">
        <f t="shared" si="199"/>
        <v>3.0629394192891717E-2</v>
      </c>
      <c r="CM86" s="120">
        <f t="shared" si="199"/>
        <v>3.0454044403410489E-2</v>
      </c>
      <c r="CN86" s="120">
        <f t="shared" si="199"/>
        <v>3.0283720272390072E-2</v>
      </c>
      <c r="CO86" s="149">
        <f t="shared" si="199"/>
        <v>3.0122759029783407E-2</v>
      </c>
      <c r="CP86" s="120">
        <f t="shared" si="199"/>
        <v>2.9972996487181016E-2</v>
      </c>
      <c r="CQ86" s="120">
        <f t="shared" si="199"/>
        <v>2.9833834433355133E-2</v>
      </c>
      <c r="CR86" s="120">
        <f t="shared" si="199"/>
        <v>2.9702732036397415E-2</v>
      </c>
      <c r="CS86" s="120">
        <f t="shared" si="199"/>
        <v>2.9576404725015763E-2</v>
      </c>
      <c r="CT86" s="120">
        <f t="shared" si="199"/>
        <v>2.9452349239018301E-2</v>
      </c>
      <c r="CU86" s="120">
        <f t="shared" si="199"/>
        <v>2.9329818982533604E-2</v>
      </c>
      <c r="CV86" s="149">
        <f t="shared" si="199"/>
        <v>2.9209631484719466E-2</v>
      </c>
      <c r="CW86" s="120">
        <f t="shared" si="199"/>
        <v>2.909278256042314E-2</v>
      </c>
      <c r="CX86" s="120">
        <f t="shared" si="199"/>
        <v>2.8979928437044961E-2</v>
      </c>
      <c r="CY86" s="120">
        <f t="shared" si="199"/>
        <v>2.88714142994176E-2</v>
      </c>
      <c r="CZ86" s="120">
        <f t="shared" si="199"/>
        <v>2.8767582784045908E-2</v>
      </c>
      <c r="DA86" s="120">
        <f t="shared" si="199"/>
        <v>2.8668654541584834E-2</v>
      </c>
      <c r="DB86" s="120">
        <f t="shared" si="199"/>
        <v>2.8574788187360325E-2</v>
      </c>
      <c r="DC86" s="120">
        <f t="shared" si="199"/>
        <v>2.8485669656748893E-2</v>
      </c>
      <c r="DD86" s="149">
        <f t="shared" si="199"/>
        <v>2.8400742069932094E-2</v>
      </c>
      <c r="DE86" s="120">
        <f t="shared" si="199"/>
        <v>2.8319377236825569E-2</v>
      </c>
      <c r="DF86" s="120">
        <f t="shared" si="199"/>
        <v>2.8241035327131746E-2</v>
      </c>
      <c r="DG86" s="120">
        <f t="shared" si="199"/>
        <v>2.8165410643836573E-2</v>
      </c>
      <c r="DH86" s="120">
        <f t="shared" si="199"/>
        <v>2.8092468662593021E-2</v>
      </c>
      <c r="DI86" s="120">
        <f t="shared" si="199"/>
        <v>2.8022376950807299E-2</v>
      </c>
      <c r="DJ86" s="120">
        <f t="shared" si="199"/>
        <v>2.7955328556479381E-2</v>
      </c>
      <c r="DK86" s="149">
        <f t="shared" si="199"/>
        <v>2.7891411079815354E-2</v>
      </c>
      <c r="DL86" s="120">
        <f t="shared" si="199"/>
        <v>2.7830592008385172E-2</v>
      </c>
      <c r="DM86" s="120">
        <f t="shared" si="199"/>
        <v>2.7772752523584111E-2</v>
      </c>
      <c r="DN86" s="120">
        <f t="shared" si="199"/>
        <v>2.7717728369771183E-2</v>
      </c>
      <c r="DO86" s="120">
        <f t="shared" si="199"/>
        <v>2.7665331522940921E-2</v>
      </c>
      <c r="DP86" s="120">
        <f t="shared" si="199"/>
        <v>2.7615373919711767E-2</v>
      </c>
      <c r="DQ86" s="120">
        <f t="shared" si="199"/>
        <v>2.7567675907125697E-2</v>
      </c>
      <c r="DR86" s="120">
        <f t="shared" si="199"/>
        <v>2.752209198593869E-2</v>
      </c>
      <c r="DS86" s="120">
        <f t="shared" si="199"/>
        <v>2.7478518591002879E-2</v>
      </c>
    </row>
    <row r="87" spans="1:123" s="191" customFormat="1" x14ac:dyDescent="0.25">
      <c r="A87" s="191" t="s">
        <v>192</v>
      </c>
      <c r="I87" s="192">
        <f>I15</f>
        <v>0.4</v>
      </c>
      <c r="J87" s="192">
        <f t="shared" ref="J87:BU87" si="200">J15</f>
        <v>0.5186423789858482</v>
      </c>
      <c r="K87" s="192">
        <f t="shared" si="200"/>
        <v>0.661013233768866</v>
      </c>
      <c r="L87" s="192">
        <f t="shared" si="200"/>
        <v>0.83185825950848735</v>
      </c>
      <c r="M87" s="192">
        <f t="shared" si="200"/>
        <v>1.0368722903960328</v>
      </c>
      <c r="N87" s="192">
        <f t="shared" si="200"/>
        <v>1.2828891274610874</v>
      </c>
      <c r="O87" s="192">
        <f t="shared" si="200"/>
        <v>1.578109331939153</v>
      </c>
      <c r="P87" s="192">
        <f t="shared" si="200"/>
        <v>1.9323735773128317</v>
      </c>
      <c r="Q87" s="192">
        <f t="shared" si="200"/>
        <v>2.357490671761246</v>
      </c>
      <c r="R87" s="192">
        <f t="shared" si="200"/>
        <v>2.8676311850993432</v>
      </c>
      <c r="S87" s="192">
        <f t="shared" si="200"/>
        <v>3.4797998011050599</v>
      </c>
      <c r="T87" s="192">
        <f t="shared" si="200"/>
        <v>4.2144021403119201</v>
      </c>
      <c r="U87" s="192">
        <f t="shared" si="200"/>
        <v>5.0959249473601522</v>
      </c>
      <c r="V87" s="192">
        <f t="shared" si="200"/>
        <v>6.1537523158180303</v>
      </c>
      <c r="W87" s="192">
        <f t="shared" si="200"/>
        <v>7.4231451579674843</v>
      </c>
      <c r="X87" s="192">
        <f t="shared" si="200"/>
        <v>8.3130176949352581</v>
      </c>
      <c r="Y87" s="192">
        <f t="shared" si="200"/>
        <v>8.6876503609797879</v>
      </c>
      <c r="Z87" s="192">
        <f t="shared" si="200"/>
        <v>9.119121838687315</v>
      </c>
      <c r="AA87" s="192">
        <f t="shared" si="200"/>
        <v>9.6187938681862057</v>
      </c>
      <c r="AB87" s="192">
        <f t="shared" si="200"/>
        <v>10.200298017301172</v>
      </c>
      <c r="AC87" s="192">
        <f t="shared" si="200"/>
        <v>10.879988588416351</v>
      </c>
      <c r="AD87" s="192">
        <f t="shared" si="200"/>
        <v>11.677485651260794</v>
      </c>
      <c r="AE87" s="192">
        <f t="shared" si="200"/>
        <v>12.616326028699337</v>
      </c>
      <c r="AF87" s="192">
        <f t="shared" si="200"/>
        <v>13.203476957384197</v>
      </c>
      <c r="AG87" s="192">
        <f t="shared" si="200"/>
        <v>13.783596513325703</v>
      </c>
      <c r="AH87" s="192">
        <f t="shared" si="200"/>
        <v>14.353600589055656</v>
      </c>
      <c r="AI87" s="192">
        <f t="shared" si="200"/>
        <v>14.909788282872432</v>
      </c>
      <c r="AJ87" s="192">
        <f t="shared" si="200"/>
        <v>15.447718234019058</v>
      </c>
      <c r="AK87" s="192">
        <f t="shared" si="200"/>
        <v>15.962060070166368</v>
      </c>
      <c r="AL87" s="192">
        <f t="shared" si="200"/>
        <v>16.365689943280657</v>
      </c>
      <c r="AM87" s="192">
        <f t="shared" si="200"/>
        <v>16.766707933397189</v>
      </c>
      <c r="AN87" s="192">
        <f t="shared" si="200"/>
        <v>17.183973966232934</v>
      </c>
      <c r="AO87" s="192">
        <f t="shared" si="200"/>
        <v>17.61237097809591</v>
      </c>
      <c r="AP87" s="192">
        <f t="shared" si="200"/>
        <v>18.045632680453132</v>
      </c>
      <c r="AQ87" s="192">
        <f t="shared" si="200"/>
        <v>18.476114243960144</v>
      </c>
      <c r="AR87" s="192">
        <f t="shared" si="200"/>
        <v>18.894517152381962</v>
      </c>
      <c r="AS87" s="192">
        <f t="shared" si="200"/>
        <v>19.289559048508849</v>
      </c>
      <c r="AT87" s="192">
        <f t="shared" si="200"/>
        <v>19.642563416431663</v>
      </c>
      <c r="AU87" s="192">
        <f t="shared" si="200"/>
        <v>19.982224278622958</v>
      </c>
      <c r="AV87" s="192">
        <f t="shared" si="200"/>
        <v>20.310058274487591</v>
      </c>
      <c r="AW87" s="192">
        <f t="shared" si="200"/>
        <v>20.627361492620761</v>
      </c>
      <c r="AX87" s="192">
        <f t="shared" si="200"/>
        <v>20.935155911752528</v>
      </c>
      <c r="AY87" s="192">
        <f t="shared" si="200"/>
        <v>21.234125194416485</v>
      </c>
      <c r="AZ87" s="192">
        <f t="shared" si="200"/>
        <v>21.505176885177093</v>
      </c>
      <c r="BA87" s="192">
        <f t="shared" si="200"/>
        <v>21.773702823265015</v>
      </c>
      <c r="BB87" s="192">
        <f t="shared" si="200"/>
        <v>22.03793212584571</v>
      </c>
      <c r="BC87" s="192">
        <f t="shared" si="200"/>
        <v>22.295869965414589</v>
      </c>
      <c r="BD87" s="192">
        <f t="shared" si="200"/>
        <v>22.545985802428863</v>
      </c>
      <c r="BE87" s="192">
        <f t="shared" si="200"/>
        <v>22.787276781870581</v>
      </c>
      <c r="BF87" s="192">
        <f t="shared" si="200"/>
        <v>23.019343110116161</v>
      </c>
      <c r="BG87" s="192">
        <f t="shared" si="200"/>
        <v>23.242477816700827</v>
      </c>
      <c r="BH87" s="192">
        <f t="shared" si="200"/>
        <v>23.456612667015094</v>
      </c>
      <c r="BI87" s="192">
        <f t="shared" si="200"/>
        <v>23.664372779581861</v>
      </c>
      <c r="BJ87" s="192">
        <f t="shared" si="200"/>
        <v>23.866252426778193</v>
      </c>
      <c r="BK87" s="192">
        <f t="shared" si="200"/>
        <v>24.062529274225323</v>
      </c>
      <c r="BL87" s="192">
        <f t="shared" si="200"/>
        <v>24.253318498983703</v>
      </c>
      <c r="BM87" s="192">
        <f t="shared" si="200"/>
        <v>24.438636216493958</v>
      </c>
      <c r="BN87" s="192">
        <f t="shared" si="200"/>
        <v>24.618474025644169</v>
      </c>
      <c r="BO87" s="192">
        <f t="shared" si="200"/>
        <v>24.794257966696705</v>
      </c>
      <c r="BP87" s="192">
        <f t="shared" si="200"/>
        <v>24.965732467219706</v>
      </c>
      <c r="BQ87" s="192">
        <f t="shared" si="200"/>
        <v>25.132795715044022</v>
      </c>
      <c r="BR87" s="192">
        <f t="shared" si="200"/>
        <v>25.295506106072466</v>
      </c>
      <c r="BS87" s="192">
        <f t="shared" si="200"/>
        <v>25.454037023532138</v>
      </c>
      <c r="BT87" s="192">
        <f t="shared" si="200"/>
        <v>25.608631574422567</v>
      </c>
      <c r="BU87" s="192">
        <f t="shared" si="200"/>
        <v>25.759557208733966</v>
      </c>
      <c r="BV87" s="192">
        <f t="shared" ref="BV87:DS87" si="201">BV15</f>
        <v>25.907125864555685</v>
      </c>
      <c r="BW87" s="192">
        <f t="shared" si="201"/>
        <v>26.051658360810212</v>
      </c>
      <c r="BX87" s="192">
        <f t="shared" si="201"/>
        <v>26.193291744487581</v>
      </c>
      <c r="BY87" s="192">
        <f t="shared" si="201"/>
        <v>26.33213330053248</v>
      </c>
      <c r="BZ87" s="192">
        <f t="shared" si="201"/>
        <v>26.468283989760703</v>
      </c>
      <c r="CA87" s="192">
        <f t="shared" si="201"/>
        <v>26.601854723704925</v>
      </c>
      <c r="CB87" s="192">
        <f t="shared" si="201"/>
        <v>26.732974795313925</v>
      </c>
      <c r="CC87" s="192">
        <f t="shared" si="201"/>
        <v>26.861791646571756</v>
      </c>
      <c r="CD87" s="192">
        <f t="shared" si="201"/>
        <v>26.988381322459038</v>
      </c>
      <c r="CE87" s="192">
        <f t="shared" si="201"/>
        <v>27.112846173974081</v>
      </c>
      <c r="CF87" s="192">
        <f t="shared" si="201"/>
        <v>27.235302580296121</v>
      </c>
      <c r="CG87" s="192">
        <f t="shared" si="201"/>
        <v>27.355869303307085</v>
      </c>
      <c r="CH87" s="192">
        <f t="shared" si="201"/>
        <v>27.474660238637185</v>
      </c>
      <c r="CI87" s="192">
        <f t="shared" si="201"/>
        <v>27.591781003474001</v>
      </c>
      <c r="CJ87" s="192">
        <f t="shared" si="201"/>
        <v>27.707328748237821</v>
      </c>
      <c r="CK87" s="192">
        <f t="shared" si="201"/>
        <v>27.821382817884405</v>
      </c>
      <c r="CL87" s="192">
        <f t="shared" si="201"/>
        <v>27.934007959759924</v>
      </c>
      <c r="CM87" s="192">
        <f t="shared" si="201"/>
        <v>28.045267658297</v>
      </c>
      <c r="CN87" s="192">
        <f t="shared" si="201"/>
        <v>28.155226285400165</v>
      </c>
      <c r="CO87" s="192">
        <f t="shared" si="201"/>
        <v>28.263949096434757</v>
      </c>
      <c r="CP87" s="192">
        <f t="shared" si="201"/>
        <v>28.37150086209056</v>
      </c>
      <c r="CQ87" s="192">
        <f t="shared" si="201"/>
        <v>28.477943931687481</v>
      </c>
      <c r="CR87" s="192">
        <f t="shared" si="201"/>
        <v>28.583336166566497</v>
      </c>
      <c r="CS87" s="192">
        <f t="shared" si="201"/>
        <v>28.687734396426798</v>
      </c>
      <c r="CT87" s="192">
        <f t="shared" si="201"/>
        <v>28.791192579864951</v>
      </c>
      <c r="CU87" s="192">
        <f t="shared" si="201"/>
        <v>28.893760934560657</v>
      </c>
      <c r="CV87" s="192">
        <f t="shared" si="201"/>
        <v>28.995485873029956</v>
      </c>
      <c r="CW87" s="192">
        <f t="shared" si="201"/>
        <v>29.096410335355472</v>
      </c>
      <c r="CX87" s="192">
        <f t="shared" si="201"/>
        <v>29.196574207612443</v>
      </c>
      <c r="CY87" s="192">
        <f t="shared" si="201"/>
        <v>29.296014616617907</v>
      </c>
      <c r="CZ87" s="192">
        <f t="shared" si="201"/>
        <v>29.394767158177487</v>
      </c>
      <c r="DA87" s="192">
        <f t="shared" si="201"/>
        <v>29.49286665971897</v>
      </c>
      <c r="DB87" s="192">
        <f t="shared" si="201"/>
        <v>29.590346986697856</v>
      </c>
      <c r="DC87" s="192">
        <f t="shared" si="201"/>
        <v>29.68724070416328</v>
      </c>
      <c r="DD87" s="192">
        <f t="shared" si="201"/>
        <v>29.783578771302071</v>
      </c>
      <c r="DE87" s="192">
        <f t="shared" si="201"/>
        <v>29.879390368037757</v>
      </c>
      <c r="DF87" s="192">
        <f t="shared" si="201"/>
        <v>29.974702880927353</v>
      </c>
      <c r="DG87" s="192">
        <f t="shared" si="201"/>
        <v>30.069542098501305</v>
      </c>
      <c r="DH87" s="192">
        <f t="shared" si="201"/>
        <v>30.163932245406798</v>
      </c>
      <c r="DI87" s="192">
        <f t="shared" si="201"/>
        <v>30.257896124187305</v>
      </c>
      <c r="DJ87" s="192">
        <f t="shared" si="201"/>
        <v>30.351455290005507</v>
      </c>
      <c r="DK87" s="192">
        <f t="shared" si="201"/>
        <v>30.444630205624417</v>
      </c>
      <c r="DL87" s="192">
        <f t="shared" si="201"/>
        <v>30.537440359681167</v>
      </c>
      <c r="DM87" s="192">
        <f t="shared" si="201"/>
        <v>30.629904354889288</v>
      </c>
      <c r="DN87" s="192">
        <f t="shared" si="201"/>
        <v>30.722039986507742</v>
      </c>
      <c r="DO87" s="192">
        <f t="shared" si="201"/>
        <v>30.813864235438228</v>
      </c>
      <c r="DP87" s="192">
        <f t="shared" si="201"/>
        <v>30.905393222407181</v>
      </c>
      <c r="DQ87" s="192">
        <f t="shared" si="201"/>
        <v>30.996642189583003</v>
      </c>
      <c r="DR87" s="192">
        <f t="shared" si="201"/>
        <v>31.087625517451357</v>
      </c>
      <c r="DS87" s="192">
        <f t="shared" si="201"/>
        <v>31.178356771319383</v>
      </c>
    </row>
    <row r="89" spans="1:123" x14ac:dyDescent="0.25">
      <c r="A89" t="s">
        <v>139</v>
      </c>
      <c r="D89" s="1">
        <f t="shared" ref="D89:AI89" si="202">(D18-C18)/C18</f>
        <v>0.19999999999999987</v>
      </c>
      <c r="E89" s="1">
        <f t="shared" si="202"/>
        <v>0.19999999999999987</v>
      </c>
      <c r="F89" s="1">
        <f t="shared" si="202"/>
        <v>0.20000000000000009</v>
      </c>
      <c r="G89" s="1">
        <f t="shared" si="202"/>
        <v>0.2</v>
      </c>
      <c r="H89" s="1">
        <f t="shared" si="202"/>
        <v>0.2</v>
      </c>
      <c r="I89" s="1">
        <f t="shared" si="202"/>
        <v>0.19999999999999987</v>
      </c>
      <c r="J89" s="1">
        <f t="shared" si="202"/>
        <v>8.5603077594215315E-2</v>
      </c>
      <c r="K89" s="1">
        <f t="shared" si="202"/>
        <v>-1.2727594941548575E-2</v>
      </c>
      <c r="L89" s="1">
        <f t="shared" si="202"/>
        <v>-1.7850106638513528E-2</v>
      </c>
      <c r="M89" s="1">
        <f t="shared" si="202"/>
        <v>-2.4233852951194679E-2</v>
      </c>
      <c r="N89" s="1">
        <f t="shared" si="202"/>
        <v>-3.2289054801019859E-2</v>
      </c>
      <c r="O89" s="1">
        <f t="shared" si="202"/>
        <v>-4.2611141012628931E-2</v>
      </c>
      <c r="P89" s="115">
        <f t="shared" si="202"/>
        <v>-5.6098461198856468E-2</v>
      </c>
      <c r="Q89" s="1">
        <f t="shared" si="202"/>
        <v>-8.956140841939686E-3</v>
      </c>
      <c r="R89" s="1">
        <f t="shared" si="202"/>
        <v>3.3760975322920724E-2</v>
      </c>
      <c r="S89" s="1">
        <f t="shared" si="202"/>
        <v>2.2853862110812969E-2</v>
      </c>
      <c r="T89" s="1">
        <f t="shared" si="202"/>
        <v>1.0594328153413175E-2</v>
      </c>
      <c r="U89" s="1">
        <f t="shared" si="202"/>
        <v>-3.7108412846590388E-3</v>
      </c>
      <c r="V89" s="1">
        <f t="shared" si="202"/>
        <v>-2.1064452256814081E-2</v>
      </c>
      <c r="W89" s="115">
        <f t="shared" si="202"/>
        <v>-4.3020891153894042E-2</v>
      </c>
      <c r="X89" s="1">
        <f t="shared" si="202"/>
        <v>-8.5183945096731786E-2</v>
      </c>
      <c r="Y89" s="1">
        <f t="shared" si="202"/>
        <v>-3.1522112388060186E-2</v>
      </c>
      <c r="Z89" s="1">
        <f t="shared" si="202"/>
        <v>-2.8514005898930817E-2</v>
      </c>
      <c r="AA89" s="1">
        <f t="shared" si="202"/>
        <v>-2.5593987761715814E-2</v>
      </c>
      <c r="AB89" s="1">
        <f t="shared" si="202"/>
        <v>-2.2921248888955817E-2</v>
      </c>
      <c r="AC89" s="1">
        <f t="shared" si="202"/>
        <v>-2.0686450454601109E-2</v>
      </c>
      <c r="AD89" s="115">
        <f t="shared" si="202"/>
        <v>-1.9114146789014089E-2</v>
      </c>
      <c r="AE89" s="1">
        <f t="shared" si="202"/>
        <v>-1.9432772577184303E-3</v>
      </c>
      <c r="AF89" s="1">
        <f t="shared" si="202"/>
        <v>-1.0183385767635755E-2</v>
      </c>
      <c r="AG89" s="1">
        <f t="shared" si="202"/>
        <v>-1.6127591414352823E-2</v>
      </c>
      <c r="AH89" s="1">
        <f t="shared" si="202"/>
        <v>-2.097816440053786E-2</v>
      </c>
      <c r="AI89" s="1">
        <f t="shared" si="202"/>
        <v>-2.4542965737567864E-2</v>
      </c>
      <c r="AJ89" s="176">
        <f t="shared" ref="AJ89:BM89" si="203">(AJ18-AI18)/AI18</f>
        <v>-2.651222740534059E-2</v>
      </c>
      <c r="AK89" s="115">
        <f t="shared" si="203"/>
        <v>-2.6445418138177051E-2</v>
      </c>
      <c r="AL89" s="1">
        <f t="shared" si="203"/>
        <v>-2.8297097655670948E-2</v>
      </c>
      <c r="AM89" s="1">
        <f t="shared" si="203"/>
        <v>-2.0123615511065521E-2</v>
      </c>
      <c r="AN89" s="1">
        <f t="shared" si="203"/>
        <v>-1.8568170363694073E-2</v>
      </c>
      <c r="AO89" s="1">
        <f t="shared" si="203"/>
        <v>-1.7722570417664993E-2</v>
      </c>
      <c r="AP89" s="1">
        <f t="shared" si="203"/>
        <v>-1.7472092667984968E-2</v>
      </c>
      <c r="AQ89" s="176">
        <f t="shared" si="203"/>
        <v>-1.7653090596341136E-2</v>
      </c>
      <c r="AR89" s="115">
        <f t="shared" si="203"/>
        <v>-1.8047000202642695E-2</v>
      </c>
      <c r="AS89" s="1">
        <f t="shared" si="203"/>
        <v>-1.3162723284490623E-2</v>
      </c>
      <c r="AT89" s="1">
        <f t="shared" si="203"/>
        <v>-1.4768756303180509E-2</v>
      </c>
      <c r="AU89" s="1">
        <f t="shared" si="203"/>
        <v>-1.5477794693861843E-2</v>
      </c>
      <c r="AV89" s="1">
        <f t="shared" si="203"/>
        <v>-1.5564737324375112E-2</v>
      </c>
      <c r="AW89" s="1">
        <f t="shared" si="203"/>
        <v>-1.5173738469378861E-2</v>
      </c>
      <c r="AX89" s="176">
        <f t="shared" si="203"/>
        <v>-1.4463475554291753E-2</v>
      </c>
      <c r="AY89" s="115">
        <f t="shared" si="203"/>
        <v>-1.3610030656820126E-2</v>
      </c>
      <c r="AZ89" s="1">
        <f t="shared" si="203"/>
        <v>-1.2807790030999761E-2</v>
      </c>
      <c r="BA89" s="1">
        <f t="shared" si="203"/>
        <v>-1.1590277896166259E-2</v>
      </c>
      <c r="BB89" s="1">
        <f t="shared" si="203"/>
        <v>-1.1135493768352512E-2</v>
      </c>
      <c r="BC89" s="1">
        <f t="shared" si="203"/>
        <v>-1.0822076562280748E-2</v>
      </c>
      <c r="BD89" s="1">
        <f t="shared" si="203"/>
        <v>-1.0548550622689945E-2</v>
      </c>
      <c r="BE89" s="176">
        <f t="shared" si="203"/>
        <v>-1.0237867386975279E-2</v>
      </c>
      <c r="BF89" s="115">
        <f t="shared" si="203"/>
        <v>-9.8425136141795638E-3</v>
      </c>
      <c r="BG89" s="1">
        <f t="shared" si="203"/>
        <v>-9.3503248226054925E-3</v>
      </c>
      <c r="BH89" s="1">
        <f t="shared" si="203"/>
        <v>-9.1763847510768111E-3</v>
      </c>
      <c r="BI89" s="1">
        <f t="shared" si="203"/>
        <v>-8.8384194429978503E-3</v>
      </c>
      <c r="BJ89" s="1">
        <f t="shared" si="203"/>
        <v>-8.4195752948579474E-3</v>
      </c>
      <c r="BK89" s="1">
        <f t="shared" si="203"/>
        <v>-7.9757627941425633E-3</v>
      </c>
      <c r="BL89" s="176">
        <f t="shared" si="203"/>
        <v>-7.5439398504739E-3</v>
      </c>
      <c r="BM89" s="115">
        <f t="shared" si="203"/>
        <v>-7.1432453360830341E-3</v>
      </c>
      <c r="BN89" s="1">
        <f t="shared" ref="BN89:DS89" si="204">(BN18-BM18)/BM18</f>
        <v>-6.7766152577022516E-3</v>
      </c>
      <c r="BO89" s="1">
        <f t="shared" si="204"/>
        <v>-6.4678073264794857E-3</v>
      </c>
      <c r="BP89" s="1">
        <f t="shared" si="204"/>
        <v>-6.2287787437025934E-3</v>
      </c>
      <c r="BQ89" s="1">
        <f t="shared" si="204"/>
        <v>-5.9944049655870565E-3</v>
      </c>
      <c r="BR89" s="1">
        <f t="shared" si="204"/>
        <v>-5.7519244103632758E-3</v>
      </c>
      <c r="BS89" s="1">
        <f t="shared" si="204"/>
        <v>-5.4995374481508312E-3</v>
      </c>
      <c r="BT89" s="115">
        <f t="shared" si="204"/>
        <v>-5.2429148643688382E-3</v>
      </c>
      <c r="BU89" s="1">
        <f t="shared" si="204"/>
        <v>-4.9914756004519317E-3</v>
      </c>
      <c r="BV89" s="1">
        <f t="shared" si="204"/>
        <v>-4.7544240438245518E-3</v>
      </c>
      <c r="BW89" s="1">
        <f t="shared" si="204"/>
        <v>-4.5150037939733429E-3</v>
      </c>
      <c r="BX89" s="1">
        <f t="shared" si="204"/>
        <v>-4.2857024436582982E-3</v>
      </c>
      <c r="BY89" s="1">
        <f t="shared" si="204"/>
        <v>-4.0718126228800446E-3</v>
      </c>
      <c r="BZ89" s="1">
        <f t="shared" si="204"/>
        <v>-3.8741741137158594E-3</v>
      </c>
      <c r="CA89" s="115">
        <f t="shared" si="204"/>
        <v>-3.6912701288481864E-3</v>
      </c>
      <c r="CB89" s="1">
        <f t="shared" si="204"/>
        <v>-3.5209177865299498E-3</v>
      </c>
      <c r="CC89" s="1">
        <f t="shared" si="204"/>
        <v>-3.3615048884617291E-3</v>
      </c>
      <c r="CD89" s="1">
        <f t="shared" si="204"/>
        <v>-3.20798392416787E-3</v>
      </c>
      <c r="CE89" s="1">
        <f t="shared" si="204"/>
        <v>-3.0560913569443672E-3</v>
      </c>
      <c r="CF89" s="1">
        <f t="shared" si="204"/>
        <v>-2.9066620547432112E-3</v>
      </c>
      <c r="CG89" s="1">
        <f t="shared" si="204"/>
        <v>-2.7614918410227818E-3</v>
      </c>
      <c r="CH89" s="115">
        <f t="shared" si="204"/>
        <v>-2.6223432842127116E-3</v>
      </c>
      <c r="CI89" s="1">
        <f t="shared" si="204"/>
        <v>-2.4903535329536732E-3</v>
      </c>
      <c r="CJ89" s="1">
        <f t="shared" si="204"/>
        <v>-2.3658224614295665E-3</v>
      </c>
      <c r="CK89" s="1">
        <f t="shared" si="204"/>
        <v>-2.2481427331661292E-3</v>
      </c>
      <c r="CL89" s="1">
        <f t="shared" si="204"/>
        <v>-2.137467562140729E-3</v>
      </c>
      <c r="CM89" s="1">
        <f t="shared" si="204"/>
        <v>-2.0331397530495383E-3</v>
      </c>
      <c r="CN89" s="1">
        <f t="shared" si="204"/>
        <v>-1.9342717808968498E-3</v>
      </c>
      <c r="CO89" s="115">
        <f t="shared" si="204"/>
        <v>-1.8400646119080977E-3</v>
      </c>
      <c r="CP89" s="1">
        <f t="shared" si="204"/>
        <v>-1.7499263474014596E-3</v>
      </c>
      <c r="CQ89" s="1">
        <f t="shared" si="204"/>
        <v>-1.6634512116858896E-3</v>
      </c>
      <c r="CR89" s="1">
        <f t="shared" si="204"/>
        <v>-1.5803202257501372E-3</v>
      </c>
      <c r="CS89" s="1">
        <f t="shared" si="204"/>
        <v>-1.5006127822469494E-3</v>
      </c>
      <c r="CT89" s="1">
        <f t="shared" si="204"/>
        <v>-1.424646216997802E-3</v>
      </c>
      <c r="CU89" s="1">
        <f t="shared" si="204"/>
        <v>-1.352605040399565E-3</v>
      </c>
      <c r="CV89" s="115">
        <f t="shared" si="204"/>
        <v>-1.2844835377389418E-3</v>
      </c>
      <c r="CW89" s="1">
        <f t="shared" si="204"/>
        <v>-1.2201080210541004E-3</v>
      </c>
      <c r="CX89" s="1">
        <f t="shared" si="204"/>
        <v>-1.1591985738296565E-3</v>
      </c>
      <c r="CY89" s="1">
        <f t="shared" si="204"/>
        <v>-1.1014366014841209E-3</v>
      </c>
      <c r="CZ89" s="1">
        <f t="shared" si="204"/>
        <v>-1.0465521755599826E-3</v>
      </c>
      <c r="DA89" s="1">
        <f t="shared" si="204"/>
        <v>-9.942953629020054E-4</v>
      </c>
      <c r="DB89" s="1">
        <f t="shared" si="204"/>
        <v>-9.444807294155459E-4</v>
      </c>
      <c r="DC89" s="1">
        <f t="shared" si="204"/>
        <v>-8.9698800357307471E-4</v>
      </c>
      <c r="DD89" s="115">
        <f t="shared" si="204"/>
        <v>-8.5174234691636397E-4</v>
      </c>
      <c r="DE89" s="1">
        <f t="shared" si="204"/>
        <v>-8.0869142491413475E-4</v>
      </c>
      <c r="DF89" s="1">
        <f t="shared" si="204"/>
        <v>-7.6778951975259942E-4</v>
      </c>
      <c r="DG89" s="1">
        <f t="shared" si="204"/>
        <v>-7.2899368531952296E-4</v>
      </c>
      <c r="DH89" s="1">
        <f t="shared" si="204"/>
        <v>-6.9223625403475367E-4</v>
      </c>
      <c r="DI89" s="1">
        <f t="shared" si="204"/>
        <v>-6.5741445112420748E-4</v>
      </c>
      <c r="DJ89" s="1">
        <f t="shared" si="204"/>
        <v>-6.2440519814792588E-4</v>
      </c>
      <c r="DK89" s="115">
        <f t="shared" si="204"/>
        <v>-5.930820948877875E-4</v>
      </c>
      <c r="DL89" s="1">
        <f t="shared" si="204"/>
        <v>-5.6332882267989338E-4</v>
      </c>
      <c r="DM89" s="1">
        <f t="shared" si="204"/>
        <v>-5.3504684148829383E-4</v>
      </c>
      <c r="DN89" s="1">
        <f t="shared" si="204"/>
        <v>-5.0815792669725102E-4</v>
      </c>
      <c r="DO89" s="1">
        <f t="shared" si="204"/>
        <v>-4.8259887783215662E-4</v>
      </c>
      <c r="DP89" s="1">
        <f t="shared" si="204"/>
        <v>-4.5831710638537015E-4</v>
      </c>
      <c r="DQ89" s="1">
        <f t="shared" si="204"/>
        <v>-4.352644584461879E-4</v>
      </c>
      <c r="DR89" s="1">
        <f t="shared" si="204"/>
        <v>-4.1339236402071586E-4</v>
      </c>
      <c r="DS89" s="1">
        <f t="shared" si="204"/>
        <v>-3.9264941374430966E-4</v>
      </c>
    </row>
    <row r="90" spans="1:123" x14ac:dyDescent="0.25">
      <c r="A90" t="s">
        <v>137</v>
      </c>
      <c r="D90" s="1">
        <f t="shared" ref="D90:AI90" si="205">(D29-C29)/C29</f>
        <v>0.20000000000000018</v>
      </c>
      <c r="E90" s="1">
        <f t="shared" si="205"/>
        <v>0.19999999999999984</v>
      </c>
      <c r="F90" s="1">
        <f t="shared" si="205"/>
        <v>0.20000000000000004</v>
      </c>
      <c r="G90" s="1">
        <f t="shared" si="205"/>
        <v>0.19999999999999987</v>
      </c>
      <c r="H90" s="1">
        <f t="shared" si="205"/>
        <v>0.19999999999999984</v>
      </c>
      <c r="I90" s="1">
        <f t="shared" si="205"/>
        <v>0.1999999999999999</v>
      </c>
      <c r="J90" s="1">
        <f t="shared" si="205"/>
        <v>0.14418367055326933</v>
      </c>
      <c r="K90" s="1">
        <f t="shared" si="205"/>
        <v>0.15121733434655582</v>
      </c>
      <c r="L90" s="1">
        <f t="shared" si="205"/>
        <v>0.15762514670513203</v>
      </c>
      <c r="M90" s="1">
        <f t="shared" si="205"/>
        <v>0.1633950131305657</v>
      </c>
      <c r="N90" s="1">
        <f t="shared" si="205"/>
        <v>0.16853606345540909</v>
      </c>
      <c r="O90" s="1">
        <f t="shared" si="205"/>
        <v>0.17307405605304879</v>
      </c>
      <c r="P90" s="115">
        <f t="shared" si="205"/>
        <v>0.17704668020913644</v>
      </c>
      <c r="Q90" s="1">
        <f t="shared" si="205"/>
        <v>0.10716393402462292</v>
      </c>
      <c r="R90" s="1">
        <f t="shared" si="205"/>
        <v>-1.5623011436517344E-2</v>
      </c>
      <c r="S90" s="1">
        <f t="shared" si="205"/>
        <v>-2.1975297633577282E-2</v>
      </c>
      <c r="T90" s="1">
        <f t="shared" si="205"/>
        <v>-2.9960176597641552E-2</v>
      </c>
      <c r="U90" s="1">
        <f t="shared" si="205"/>
        <v>-4.0154425395440826E-2</v>
      </c>
      <c r="V90" s="1">
        <f t="shared" si="205"/>
        <v>-5.3425123322870957E-2</v>
      </c>
      <c r="W90" s="115">
        <f t="shared" si="205"/>
        <v>-7.1138829328568104E-2</v>
      </c>
      <c r="X90" s="1">
        <f t="shared" si="205"/>
        <v>-1.1541242485880241E-2</v>
      </c>
      <c r="Y90" s="1">
        <f t="shared" si="205"/>
        <v>4.3619527521628128E-2</v>
      </c>
      <c r="Z90" s="1">
        <f t="shared" si="205"/>
        <v>2.9248494186297491E-2</v>
      </c>
      <c r="AA90" s="1">
        <f t="shared" si="205"/>
        <v>1.3474438581205358E-2</v>
      </c>
      <c r="AB90" s="1">
        <f t="shared" si="205"/>
        <v>-4.7062359269626321E-3</v>
      </c>
      <c r="AC90" s="1">
        <f t="shared" si="205"/>
        <v>-2.6741490328033024E-2</v>
      </c>
      <c r="AD90" s="115">
        <f t="shared" si="205"/>
        <v>-5.493393742966439E-2</v>
      </c>
      <c r="AE90" s="1">
        <f t="shared" si="205"/>
        <v>-0.11014362481163063</v>
      </c>
      <c r="AF90" s="1">
        <f t="shared" si="205"/>
        <v>-4.1901617700490938E-2</v>
      </c>
      <c r="AG90" s="1">
        <f t="shared" si="205"/>
        <v>-3.8313631207161136E-2</v>
      </c>
      <c r="AH90" s="1">
        <f t="shared" si="205"/>
        <v>-3.4740504493567748E-2</v>
      </c>
      <c r="AI90" s="1">
        <f t="shared" si="205"/>
        <v>-3.1407423618176174E-2</v>
      </c>
      <c r="AJ90" s="176">
        <f t="shared" ref="AJ90:BM90" si="206">(AJ29-AI29)/AI29</f>
        <v>-2.8593574170226087E-2</v>
      </c>
      <c r="AK90" s="115">
        <f t="shared" si="206"/>
        <v>-2.6635335775113872E-2</v>
      </c>
      <c r="AL90" s="1">
        <f t="shared" si="206"/>
        <v>-2.7288579057382057E-3</v>
      </c>
      <c r="AM90" s="1">
        <f t="shared" si="206"/>
        <v>-1.43113407491165E-2</v>
      </c>
      <c r="AN90" s="1">
        <f t="shared" si="206"/>
        <v>-2.276001887351458E-2</v>
      </c>
      <c r="AO90" s="1">
        <f t="shared" si="206"/>
        <v>-2.9806305266054201E-2</v>
      </c>
      <c r="AP90" s="1">
        <f t="shared" si="206"/>
        <v>-3.5188571110259755E-2</v>
      </c>
      <c r="AQ90" s="176">
        <f t="shared" si="206"/>
        <v>-3.843142717616805E-2</v>
      </c>
      <c r="AR90" s="115">
        <f t="shared" si="206"/>
        <v>-3.8809761585347664E-2</v>
      </c>
      <c r="AS90" s="1">
        <f t="shared" si="206"/>
        <v>-4.2061367044378156E-2</v>
      </c>
      <c r="AT90" s="1">
        <f t="shared" si="206"/>
        <v>-3.0341937717658595E-2</v>
      </c>
      <c r="AU90" s="1">
        <f t="shared" si="206"/>
        <v>-2.8291703112722145E-2</v>
      </c>
      <c r="AV90" s="1">
        <f t="shared" si="206"/>
        <v>-2.7273502764473361E-2</v>
      </c>
      <c r="AW90" s="1">
        <f t="shared" si="206"/>
        <v>-2.7152045392942813E-2</v>
      </c>
      <c r="AX90" s="176">
        <f t="shared" si="206"/>
        <v>-2.7706285253669388E-2</v>
      </c>
      <c r="AY90" s="115">
        <f t="shared" si="206"/>
        <v>-2.8617387172284854E-2</v>
      </c>
      <c r="AZ90" s="1">
        <f t="shared" si="206"/>
        <v>-2.1099447489614929E-2</v>
      </c>
      <c r="BA90" s="1">
        <f t="shared" si="206"/>
        <v>-2.3865812729361703E-2</v>
      </c>
      <c r="BB90" s="1">
        <f t="shared" si="206"/>
        <v>-2.5244689775092165E-2</v>
      </c>
      <c r="BC90" s="1">
        <f t="shared" si="206"/>
        <v>-2.564086418636316E-2</v>
      </c>
      <c r="BD90" s="1">
        <f t="shared" si="206"/>
        <v>-2.5255243330098657E-2</v>
      </c>
      <c r="BE90" s="176">
        <f t="shared" si="206"/>
        <v>-2.432205924620847E-2</v>
      </c>
      <c r="BF90" s="115">
        <f t="shared" si="206"/>
        <v>-2.3118146822915114E-2</v>
      </c>
      <c r="BG90" s="1">
        <f t="shared" si="206"/>
        <v>-2.1967200729234599E-2</v>
      </c>
      <c r="BH90" s="1">
        <f t="shared" si="206"/>
        <v>-2.006516190676717E-2</v>
      </c>
      <c r="BI90" s="1">
        <f t="shared" si="206"/>
        <v>-1.9444559517176441E-2</v>
      </c>
      <c r="BJ90" s="1">
        <f t="shared" si="206"/>
        <v>-1.9057409561150131E-2</v>
      </c>
      <c r="BK90" s="1">
        <f t="shared" si="206"/>
        <v>-1.8731686508677688E-2</v>
      </c>
      <c r="BL90" s="176">
        <f t="shared" si="206"/>
        <v>-1.8331597081461284E-2</v>
      </c>
      <c r="BM90" s="115">
        <f t="shared" si="206"/>
        <v>-1.7768994343311494E-2</v>
      </c>
      <c r="BN90" s="1">
        <f t="shared" ref="BN90:DS90" si="207">(BN29-BM29)/BM29</f>
        <v>-1.70166536436023E-2</v>
      </c>
      <c r="BO90" s="1">
        <f t="shared" si="207"/>
        <v>-1.6830344943551435E-2</v>
      </c>
      <c r="BP90" s="1">
        <f t="shared" si="207"/>
        <v>-1.6336683437049911E-2</v>
      </c>
      <c r="BQ90" s="1">
        <f t="shared" si="207"/>
        <v>-1.5681133590317163E-2</v>
      </c>
      <c r="BR90" s="1">
        <f t="shared" si="207"/>
        <v>-1.4964135567052089E-2</v>
      </c>
      <c r="BS90" s="1">
        <f t="shared" si="207"/>
        <v>-1.4254364555518954E-2</v>
      </c>
      <c r="BT90" s="115">
        <f t="shared" si="207"/>
        <v>-1.3589129461404904E-2</v>
      </c>
      <c r="BU90" s="1">
        <f t="shared" si="207"/>
        <v>-1.2975904608338671E-2</v>
      </c>
      <c r="BV90" s="1">
        <f t="shared" si="207"/>
        <v>-1.246238231399787E-2</v>
      </c>
      <c r="BW90" s="1">
        <f t="shared" si="207"/>
        <v>-1.2074667943201537E-2</v>
      </c>
      <c r="BX90" s="1">
        <f t="shared" si="207"/>
        <v>-1.1689089007091114E-2</v>
      </c>
      <c r="BY90" s="1">
        <f t="shared" si="207"/>
        <v>-1.1280880410544671E-2</v>
      </c>
      <c r="BZ90" s="1">
        <f t="shared" si="207"/>
        <v>-1.0846205169121907E-2</v>
      </c>
      <c r="CA90" s="115">
        <f t="shared" si="207"/>
        <v>-1.0395984547848576E-2</v>
      </c>
      <c r="CB90" s="1">
        <f t="shared" si="207"/>
        <v>-9.948952662470173E-3</v>
      </c>
      <c r="CC90" s="1">
        <f t="shared" si="207"/>
        <v>-9.5239156292718005E-3</v>
      </c>
      <c r="CD90" s="1">
        <f t="shared" si="207"/>
        <v>-9.0878679402444425E-3</v>
      </c>
      <c r="CE90" s="1">
        <f t="shared" si="207"/>
        <v>-8.6661355106544703E-3</v>
      </c>
      <c r="CF90" s="1">
        <f t="shared" si="207"/>
        <v>-8.270010224943173E-3</v>
      </c>
      <c r="CG90" s="1">
        <f t="shared" si="207"/>
        <v>-7.9019081068573208E-3</v>
      </c>
      <c r="CH90" s="115">
        <f t="shared" si="207"/>
        <v>-7.5594161420911264E-3</v>
      </c>
      <c r="CI90" s="1">
        <f t="shared" si="207"/>
        <v>-7.2386525285879494E-3</v>
      </c>
      <c r="CJ90" s="1">
        <f t="shared" si="207"/>
        <v>-6.9367959474553242E-3</v>
      </c>
      <c r="CK90" s="1">
        <f t="shared" si="207"/>
        <v>-6.6438240605033103E-3</v>
      </c>
      <c r="CL90" s="1">
        <f t="shared" si="207"/>
        <v>-6.3511420601877807E-3</v>
      </c>
      <c r="CM90" s="1">
        <f t="shared" si="207"/>
        <v>-6.0606307073929654E-3</v>
      </c>
      <c r="CN90" s="1">
        <f t="shared" si="207"/>
        <v>-5.7762099019450473E-3</v>
      </c>
      <c r="CO90" s="115">
        <f t="shared" si="207"/>
        <v>-5.5017852570009634E-3</v>
      </c>
      <c r="CP90" s="1">
        <f t="shared" si="207"/>
        <v>-5.2399931972050033E-3</v>
      </c>
      <c r="CQ90" s="1">
        <f t="shared" si="207"/>
        <v>-4.9917250647458881E-3</v>
      </c>
      <c r="CR90" s="1">
        <f t="shared" si="207"/>
        <v>-4.7559470829505665E-3</v>
      </c>
      <c r="CS90" s="1">
        <f t="shared" si="207"/>
        <v>-4.5332077163687317E-3</v>
      </c>
      <c r="CT90" s="1">
        <f t="shared" si="207"/>
        <v>-4.3223233974897376E-3</v>
      </c>
      <c r="CU90" s="1">
        <f t="shared" si="207"/>
        <v>-4.1215907940281675E-3</v>
      </c>
      <c r="CV90" s="115">
        <f t="shared" si="207"/>
        <v>-3.929463639622521E-3</v>
      </c>
      <c r="CW90" s="1">
        <f t="shared" si="207"/>
        <v>-3.7448119288175158E-3</v>
      </c>
      <c r="CX90" s="1">
        <f t="shared" si="207"/>
        <v>-3.5668846435674426E-3</v>
      </c>
      <c r="CY90" s="1">
        <f t="shared" si="207"/>
        <v>-3.3951026782243379E-3</v>
      </c>
      <c r="CZ90" s="1">
        <f t="shared" si="207"/>
        <v>-3.2297326358550864E-3</v>
      </c>
      <c r="DA90" s="1">
        <f t="shared" si="207"/>
        <v>-3.0715506939878994E-3</v>
      </c>
      <c r="DB90" s="1">
        <f t="shared" si="207"/>
        <v>-2.9210467854289602E-3</v>
      </c>
      <c r="DC90" s="1">
        <f t="shared" si="207"/>
        <v>-2.778297054632201E-3</v>
      </c>
      <c r="DD90" s="115">
        <f t="shared" si="207"/>
        <v>-2.6430080978208314E-3</v>
      </c>
      <c r="DE90" s="1">
        <f t="shared" si="207"/>
        <v>-2.514648012750721E-3</v>
      </c>
      <c r="DF90" s="1">
        <f t="shared" si="207"/>
        <v>-2.3925918395189261E-3</v>
      </c>
      <c r="DG90" s="1">
        <f t="shared" si="207"/>
        <v>-2.2763116480371322E-3</v>
      </c>
      <c r="DH90" s="1">
        <f t="shared" si="207"/>
        <v>-2.165315658439422E-3</v>
      </c>
      <c r="DI90" s="1">
        <f t="shared" si="207"/>
        <v>-2.0592462140413275E-3</v>
      </c>
      <c r="DJ90" s="1">
        <f t="shared" si="207"/>
        <v>-1.9578827247965815E-3</v>
      </c>
      <c r="DK90" s="115">
        <f t="shared" si="207"/>
        <v>-1.8610998712703995E-3</v>
      </c>
      <c r="DL90" s="1">
        <f t="shared" si="207"/>
        <v>-1.7688183332688486E-3</v>
      </c>
      <c r="DM90" s="1">
        <f t="shared" si="207"/>
        <v>-1.6809704871037954E-3</v>
      </c>
      <c r="DN90" s="1">
        <f t="shared" si="207"/>
        <v>-1.5974922167263899E-3</v>
      </c>
      <c r="DO90" s="1">
        <f t="shared" si="207"/>
        <v>-1.5182627903975955E-3</v>
      </c>
      <c r="DP90" s="1">
        <f t="shared" si="207"/>
        <v>-1.4430819348187421E-3</v>
      </c>
      <c r="DQ90" s="1">
        <f t="shared" si="207"/>
        <v>-1.3717021624976783E-3</v>
      </c>
      <c r="DR90" s="1">
        <f t="shared" si="207"/>
        <v>-1.3038661106144851E-3</v>
      </c>
      <c r="DS90" s="1">
        <f t="shared" si="207"/>
        <v>-1.2393362127006969E-3</v>
      </c>
    </row>
    <row r="91" spans="1:123" x14ac:dyDescent="0.25">
      <c r="A91" t="s">
        <v>136</v>
      </c>
      <c r="D91" s="1">
        <f>(H44-G44)/G44</f>
        <v>0.19999999999999996</v>
      </c>
      <c r="E91" s="1">
        <f>(I44-H44)/H44</f>
        <v>0.19999999999999987</v>
      </c>
      <c r="F91" s="1">
        <f t="shared" ref="F91:AK91" si="208">(F44-E44)/E44</f>
        <v>0.19999999999999993</v>
      </c>
      <c r="G91" s="1">
        <f t="shared" si="208"/>
        <v>0.19999999999999993</v>
      </c>
      <c r="H91" s="1">
        <f t="shared" si="208"/>
        <v>0.19999999999999996</v>
      </c>
      <c r="I91" s="1">
        <f t="shared" si="208"/>
        <v>0.19999999999999987</v>
      </c>
      <c r="J91" s="1">
        <f t="shared" si="208"/>
        <v>0.2063712311035501</v>
      </c>
      <c r="K91" s="1">
        <f t="shared" si="208"/>
        <v>0.20528131883393955</v>
      </c>
      <c r="L91" s="1">
        <f t="shared" si="208"/>
        <v>0.20438181422993384</v>
      </c>
      <c r="M91" s="1">
        <f t="shared" si="208"/>
        <v>0.20363822682986535</v>
      </c>
      <c r="N91" s="1">
        <f t="shared" si="208"/>
        <v>0.20302269132764922</v>
      </c>
      <c r="O91" s="1">
        <f t="shared" si="208"/>
        <v>0.20251258047702606</v>
      </c>
      <c r="P91" s="115">
        <f t="shared" si="208"/>
        <v>0.20208944215455024</v>
      </c>
      <c r="Q91" s="1">
        <f t="shared" si="208"/>
        <v>0.18477239915274568</v>
      </c>
      <c r="R91" s="1">
        <f t="shared" si="208"/>
        <v>0.18714723531866223</v>
      </c>
      <c r="S91" s="1">
        <f t="shared" si="208"/>
        <v>0.18917340301273758</v>
      </c>
      <c r="T91" s="1">
        <f t="shared" si="208"/>
        <v>0.19089569531253076</v>
      </c>
      <c r="U91" s="1">
        <f t="shared" si="208"/>
        <v>0.19235507801119428</v>
      </c>
      <c r="V91" s="1">
        <f t="shared" si="208"/>
        <v>0.19358838476072307</v>
      </c>
      <c r="W91" s="115">
        <f t="shared" si="208"/>
        <v>0.19462828616536657</v>
      </c>
      <c r="X91" s="1">
        <f t="shared" si="208"/>
        <v>0.12185711153157912</v>
      </c>
      <c r="Y91" s="1">
        <f t="shared" si="208"/>
        <v>-1.5866316662049428E-2</v>
      </c>
      <c r="Z91" s="1">
        <f t="shared" si="208"/>
        <v>-2.2516995346377681E-2</v>
      </c>
      <c r="AA91" s="1">
        <f t="shared" si="208"/>
        <v>-3.0887807761479442E-2</v>
      </c>
      <c r="AB91" s="1">
        <f t="shared" si="208"/>
        <v>-4.1597311628841699E-2</v>
      </c>
      <c r="AC91" s="1">
        <f t="shared" si="208"/>
        <v>-5.5582536413984418E-2</v>
      </c>
      <c r="AD91" s="115">
        <f t="shared" si="208"/>
        <v>-7.4334569455623889E-2</v>
      </c>
      <c r="AE91" s="1">
        <f t="shared" si="208"/>
        <v>-1.6335474382637098E-2</v>
      </c>
      <c r="AF91" s="1">
        <f t="shared" si="208"/>
        <v>4.7864324016873808E-2</v>
      </c>
      <c r="AG91" s="1">
        <f t="shared" si="208"/>
        <v>3.1967135531506249E-2</v>
      </c>
      <c r="AH91" s="1">
        <f t="shared" si="208"/>
        <v>1.4693104453506805E-2</v>
      </c>
      <c r="AI91" s="1">
        <f t="shared" si="208"/>
        <v>-5.1119805661362181E-3</v>
      </c>
      <c r="AJ91" s="176">
        <f t="shared" si="208"/>
        <v>-2.9105266863389778E-2</v>
      </c>
      <c r="AK91" s="115">
        <f t="shared" si="208"/>
        <v>-5.9944453537184389E-2</v>
      </c>
      <c r="AL91" s="1">
        <f t="shared" ref="AL91:BM91" si="209">(AL44-AK44)/AK44</f>
        <v>-0.12087840142132014</v>
      </c>
      <c r="AM91" s="1">
        <f t="shared" si="209"/>
        <v>-4.6344332538866669E-2</v>
      </c>
      <c r="AN91" s="1">
        <f t="shared" si="209"/>
        <v>-4.258233127400729E-2</v>
      </c>
      <c r="AO91" s="1">
        <f t="shared" si="209"/>
        <v>-3.8801235771357037E-2</v>
      </c>
      <c r="AP91" s="1">
        <f t="shared" si="209"/>
        <v>-3.525694685368827E-2</v>
      </c>
      <c r="AQ91" s="176">
        <f t="shared" si="209"/>
        <v>-3.2272187498434621E-2</v>
      </c>
      <c r="AR91" s="115">
        <f t="shared" si="209"/>
        <v>-3.0240671561836123E-2</v>
      </c>
      <c r="AS91" s="1">
        <f t="shared" si="209"/>
        <v>-3.1601975759892459E-3</v>
      </c>
      <c r="AT91" s="1">
        <f t="shared" si="209"/>
        <v>-1.6225623724617902E-2</v>
      </c>
      <c r="AU91" s="1">
        <f t="shared" si="209"/>
        <v>-2.5702527021044391E-2</v>
      </c>
      <c r="AV91" s="1">
        <f t="shared" si="209"/>
        <v>-3.3678381186241502E-2</v>
      </c>
      <c r="AW91" s="1">
        <f t="shared" si="209"/>
        <v>-3.9865672707894977E-2</v>
      </c>
      <c r="AX91" s="176">
        <f t="shared" si="209"/>
        <v>-4.3715795773365831E-2</v>
      </c>
      <c r="AY91" s="115">
        <f t="shared" si="209"/>
        <v>-4.436753494484548E-2</v>
      </c>
      <c r="AZ91" s="1">
        <f t="shared" si="209"/>
        <v>-4.8397834348120713E-2</v>
      </c>
      <c r="BA91" s="1">
        <f t="shared" si="209"/>
        <v>-3.5245196109632004E-2</v>
      </c>
      <c r="BB91" s="1">
        <f t="shared" si="209"/>
        <v>-3.3111203633621689E-2</v>
      </c>
      <c r="BC91" s="1">
        <f t="shared" si="209"/>
        <v>-3.2145609990191122E-2</v>
      </c>
      <c r="BD91" s="1">
        <f t="shared" si="209"/>
        <v>-3.2208738054713797E-2</v>
      </c>
      <c r="BE91" s="176">
        <f t="shared" si="209"/>
        <v>-3.3055900299551008E-2</v>
      </c>
      <c r="BF91" s="115">
        <f t="shared" si="209"/>
        <v>-3.4320372479572661E-2</v>
      </c>
      <c r="BG91" s="1">
        <f t="shared" si="209"/>
        <v>-2.5453166214097572E-2</v>
      </c>
      <c r="BH91" s="1">
        <f t="shared" si="209"/>
        <v>-2.8780448773475908E-2</v>
      </c>
      <c r="BI91" s="1">
        <f t="shared" si="209"/>
        <v>-3.0564504029836608E-2</v>
      </c>
      <c r="BJ91" s="1">
        <f t="shared" si="209"/>
        <v>-3.1197844359650655E-2</v>
      </c>
      <c r="BK91" s="1">
        <f t="shared" si="209"/>
        <v>-3.0900143491758493E-2</v>
      </c>
      <c r="BL91" s="176">
        <f t="shared" si="209"/>
        <v>-2.9935802938767433E-2</v>
      </c>
      <c r="BM91" s="115">
        <f t="shared" si="209"/>
        <v>-2.8628508273786817E-2</v>
      </c>
      <c r="BN91" s="1">
        <f t="shared" ref="BN91:DS91" si="210">(BN44-BM44)/BM44</f>
        <v>-2.7369034899253571E-2</v>
      </c>
      <c r="BO91" s="1">
        <f t="shared" si="210"/>
        <v>-2.5179635718501552E-2</v>
      </c>
      <c r="BP91" s="1">
        <f t="shared" si="210"/>
        <v>-2.4546282815876664E-2</v>
      </c>
      <c r="BQ91" s="1">
        <f t="shared" si="210"/>
        <v>-2.4190900015959544E-2</v>
      </c>
      <c r="BR91" s="1">
        <f t="shared" si="210"/>
        <v>-2.3903117130975513E-2</v>
      </c>
      <c r="BS91" s="1">
        <f t="shared" si="210"/>
        <v>-2.3513399311633695E-2</v>
      </c>
      <c r="BT91" s="115">
        <f t="shared" si="210"/>
        <v>-2.2908983460661281E-2</v>
      </c>
      <c r="BU91" s="1">
        <f t="shared" si="210"/>
        <v>-2.2052879121283352E-2</v>
      </c>
      <c r="BV91" s="1">
        <f t="shared" si="210"/>
        <v>-2.1907860174315265E-2</v>
      </c>
      <c r="BW91" s="1">
        <f t="shared" si="210"/>
        <v>-2.1373270622600887E-2</v>
      </c>
      <c r="BX91" s="1">
        <f t="shared" si="210"/>
        <v>-2.0622457406419499E-2</v>
      </c>
      <c r="BY91" s="1">
        <f t="shared" si="210"/>
        <v>-1.9781547638203369E-2</v>
      </c>
      <c r="BZ91" s="1">
        <f t="shared" si="210"/>
        <v>-1.8938415262637724E-2</v>
      </c>
      <c r="CA91" s="115">
        <f t="shared" si="210"/>
        <v>-1.8141953647991756E-2</v>
      </c>
      <c r="CB91" s="1">
        <f t="shared" si="210"/>
        <v>-1.7402920052957554E-2</v>
      </c>
      <c r="CC91" s="1">
        <f t="shared" si="210"/>
        <v>-1.6793446469533256E-2</v>
      </c>
      <c r="CD91" s="1">
        <f t="shared" si="210"/>
        <v>-1.6342517972007916E-2</v>
      </c>
      <c r="CE91" s="1">
        <f t="shared" si="210"/>
        <v>-1.5887808284079975E-2</v>
      </c>
      <c r="CF91" s="1">
        <f t="shared" si="210"/>
        <v>-1.5396621524106251E-2</v>
      </c>
      <c r="CG91" s="1">
        <f t="shared" si="210"/>
        <v>-1.4863805240739967E-2</v>
      </c>
      <c r="CH91" s="115">
        <f t="shared" si="210"/>
        <v>-1.4304051200141952E-2</v>
      </c>
      <c r="CI91" s="1">
        <f t="shared" si="210"/>
        <v>-1.3742862099610653E-2</v>
      </c>
      <c r="CJ91" s="1">
        <f t="shared" si="210"/>
        <v>-1.3206130794480497E-2</v>
      </c>
      <c r="CK91" s="1">
        <f t="shared" si="210"/>
        <v>-1.264956611575418E-2</v>
      </c>
      <c r="CL91" s="1">
        <f t="shared" si="210"/>
        <v>-1.2107149587166964E-2</v>
      </c>
      <c r="CM91" s="1">
        <f t="shared" si="210"/>
        <v>-1.1594754892061125E-2</v>
      </c>
      <c r="CN91" s="1">
        <f t="shared" si="210"/>
        <v>-1.1116286320725734E-2</v>
      </c>
      <c r="CO91" s="115">
        <f t="shared" si="210"/>
        <v>-1.0669038848021253E-2</v>
      </c>
      <c r="CP91" s="1">
        <f t="shared" si="210"/>
        <v>-1.024823800403357E-2</v>
      </c>
      <c r="CQ91" s="1">
        <f t="shared" si="210"/>
        <v>-9.8505151321837785E-3</v>
      </c>
      <c r="CR91" s="1">
        <f t="shared" si="210"/>
        <v>-9.4617902069193197E-3</v>
      </c>
      <c r="CS91" s="1">
        <f t="shared" si="210"/>
        <v>-9.070346594606352E-3</v>
      </c>
      <c r="CT91" s="1">
        <f t="shared" si="210"/>
        <v>-8.6790408929611415E-3</v>
      </c>
      <c r="CU91" s="1">
        <f t="shared" si="210"/>
        <v>-8.2936016949312335E-3</v>
      </c>
      <c r="CV91" s="115">
        <f t="shared" si="210"/>
        <v>-7.9197668971119194E-3</v>
      </c>
      <c r="CW91" s="1">
        <f t="shared" si="210"/>
        <v>-7.5615050177182926E-3</v>
      </c>
      <c r="CX91" s="1">
        <f t="shared" si="210"/>
        <v>-7.2203207773957013E-3</v>
      </c>
      <c r="CY91" s="1">
        <f t="shared" si="210"/>
        <v>-6.8949235703415577E-3</v>
      </c>
      <c r="CZ91" s="1">
        <f t="shared" si="210"/>
        <v>-6.5862534920546429E-3</v>
      </c>
      <c r="DA91" s="1">
        <f t="shared" si="210"/>
        <v>-6.292831974861527E-3</v>
      </c>
      <c r="DB91" s="1">
        <f t="shared" si="210"/>
        <v>-6.0124191482970237E-3</v>
      </c>
      <c r="DC91" s="1">
        <f t="shared" si="210"/>
        <v>-5.7429722137895441E-3</v>
      </c>
      <c r="DD91" s="115">
        <f t="shared" si="210"/>
        <v>-5.4830163633898862E-3</v>
      </c>
      <c r="DE91" s="1">
        <f t="shared" si="210"/>
        <v>-5.2315941785033562E-3</v>
      </c>
      <c r="DF91" s="1">
        <f t="shared" si="210"/>
        <v>-4.9879717255260619E-3</v>
      </c>
      <c r="DG91" s="1">
        <f t="shared" si="210"/>
        <v>-4.7526525969607851E-3</v>
      </c>
      <c r="DH91" s="1">
        <f t="shared" si="210"/>
        <v>-4.5268660664861396E-3</v>
      </c>
      <c r="DI91" s="1">
        <f t="shared" si="210"/>
        <v>-4.3114200353570565E-3</v>
      </c>
      <c r="DJ91" s="1">
        <f t="shared" si="210"/>
        <v>-4.1065154602052114E-3</v>
      </c>
      <c r="DK91" s="115">
        <f t="shared" si="210"/>
        <v>-3.911808648743539E-3</v>
      </c>
      <c r="DL91" s="1">
        <f t="shared" si="210"/>
        <v>-3.7266000835708096E-3</v>
      </c>
      <c r="DM91" s="1">
        <f t="shared" si="210"/>
        <v>-3.5500450756724969E-3</v>
      </c>
      <c r="DN91" s="1">
        <f t="shared" si="210"/>
        <v>-3.3814375301862674E-3</v>
      </c>
      <c r="DO91" s="1">
        <f t="shared" si="210"/>
        <v>-3.2201212362764726E-3</v>
      </c>
      <c r="DP91" s="1">
        <f t="shared" si="210"/>
        <v>-3.0656288938250118E-3</v>
      </c>
      <c r="DQ91" s="1">
        <f t="shared" si="210"/>
        <v>-2.9176869165457768E-3</v>
      </c>
      <c r="DR91" s="1">
        <f t="shared" si="210"/>
        <v>-2.776155286660021E-3</v>
      </c>
      <c r="DS91" s="1">
        <f t="shared" si="210"/>
        <v>-2.6409565449861273E-3</v>
      </c>
    </row>
    <row r="92" spans="1:123" x14ac:dyDescent="0.25">
      <c r="A92" t="s">
        <v>138</v>
      </c>
      <c r="D92" s="1">
        <f>(H52-G52)/G52</f>
        <v>0.20000000000000007</v>
      </c>
      <c r="E92" s="1">
        <f t="shared" ref="E92:AJ92" si="211">(E52-D52)/D52</f>
        <v>0.19999999999999996</v>
      </c>
      <c r="F92" s="1">
        <f t="shared" si="211"/>
        <v>0.19999999999999996</v>
      </c>
      <c r="G92" s="1">
        <f t="shared" si="211"/>
        <v>0.19999999999999982</v>
      </c>
      <c r="H92" s="1">
        <f t="shared" si="211"/>
        <v>0.20000000000000007</v>
      </c>
      <c r="I92" s="1">
        <f t="shared" si="211"/>
        <v>0.19999999999999982</v>
      </c>
      <c r="J92" s="1">
        <f t="shared" si="211"/>
        <v>0.12807406647137301</v>
      </c>
      <c r="K92" s="1">
        <f t="shared" si="211"/>
        <v>0.13624006112150755</v>
      </c>
      <c r="L92" s="1">
        <f t="shared" si="211"/>
        <v>0.14388515150965639</v>
      </c>
      <c r="M92" s="1">
        <f t="shared" si="211"/>
        <v>0.15094363414344053</v>
      </c>
      <c r="N92" s="1">
        <f t="shared" si="211"/>
        <v>0.15737726470587032</v>
      </c>
      <c r="O92" s="1">
        <f t="shared" si="211"/>
        <v>0.16317299760941653</v>
      </c>
      <c r="P92" s="115">
        <f t="shared" si="211"/>
        <v>0.18127233525901668</v>
      </c>
      <c r="Q92" s="1">
        <f t="shared" si="211"/>
        <v>0.19014923409070308</v>
      </c>
      <c r="R92" s="1">
        <f t="shared" si="211"/>
        <v>0.19172308343598349</v>
      </c>
      <c r="S92" s="1">
        <f t="shared" si="211"/>
        <v>0.19305466456170978</v>
      </c>
      <c r="T92" s="1">
        <f t="shared" si="211"/>
        <v>0.19417852706619981</v>
      </c>
      <c r="U92" s="1">
        <f t="shared" si="211"/>
        <v>0.19512512342011196</v>
      </c>
      <c r="V92" s="1">
        <f t="shared" si="211"/>
        <v>0.19592103246400028</v>
      </c>
      <c r="W92" s="115">
        <f t="shared" si="211"/>
        <v>0.19279845734455375</v>
      </c>
      <c r="X92" s="1">
        <f t="shared" si="211"/>
        <v>7.0114905688454757E-2</v>
      </c>
      <c r="Y92" s="1">
        <f t="shared" si="211"/>
        <v>-3.3729591837362821E-2</v>
      </c>
      <c r="Z92" s="1">
        <f t="shared" si="211"/>
        <v>-4.4401104651924178E-2</v>
      </c>
      <c r="AA92" s="1">
        <f t="shared" si="211"/>
        <v>-5.8387478231924847E-2</v>
      </c>
      <c r="AB92" s="1">
        <f t="shared" si="211"/>
        <v>-7.7204677191792623E-2</v>
      </c>
      <c r="AC92" s="1">
        <f t="shared" si="211"/>
        <v>-0.10342802078993617</v>
      </c>
      <c r="AD92" s="115">
        <f t="shared" si="211"/>
        <v>-0.14181601841101879</v>
      </c>
      <c r="AE92" s="1">
        <f t="shared" si="211"/>
        <v>-2.9926924234030906E-2</v>
      </c>
      <c r="AF92" s="1">
        <f t="shared" si="211"/>
        <v>3.7684573228645671E-2</v>
      </c>
      <c r="AG92" s="1">
        <f t="shared" si="211"/>
        <v>2.2566582030900631E-2</v>
      </c>
      <c r="AH92" s="1">
        <f t="shared" si="211"/>
        <v>5.6135420291485395E-3</v>
      </c>
      <c r="AI92" s="1">
        <f t="shared" si="211"/>
        <v>-1.4370979807170434E-2</v>
      </c>
      <c r="AJ92" s="176">
        <f t="shared" si="211"/>
        <v>-3.9194590394180509E-2</v>
      </c>
      <c r="AK92" s="115">
        <f t="shared" ref="AK92:BM92" si="212">(AK52-AJ52)/AJ52</f>
        <v>-7.1868311883488772E-2</v>
      </c>
      <c r="AL92" s="1">
        <f t="shared" si="212"/>
        <v>-0.10961501396731384</v>
      </c>
      <c r="AM92" s="1">
        <f t="shared" si="212"/>
        <v>-3.5198577648947758E-2</v>
      </c>
      <c r="AN92" s="1">
        <f t="shared" si="212"/>
        <v>-3.0121848342640145E-2</v>
      </c>
      <c r="AO92" s="1">
        <f t="shared" si="212"/>
        <v>-2.5185326890686394E-2</v>
      </c>
      <c r="AP92" s="1">
        <f t="shared" si="212"/>
        <v>-2.0694689874961349E-2</v>
      </c>
      <c r="AQ92" s="176">
        <f t="shared" si="212"/>
        <v>-1.7001307125929944E-2</v>
      </c>
      <c r="AR92" s="115">
        <f t="shared" si="212"/>
        <v>-1.4497912640251524E-2</v>
      </c>
      <c r="AS92" s="1">
        <f t="shared" si="212"/>
        <v>-2.8528155499279641E-3</v>
      </c>
      <c r="AT92" s="1">
        <f t="shared" si="212"/>
        <v>-1.5633279900261088E-2</v>
      </c>
      <c r="AU92" s="1">
        <f t="shared" si="212"/>
        <v>-2.5239324165151966E-2</v>
      </c>
      <c r="AV92" s="1">
        <f t="shared" si="212"/>
        <v>-3.3324960201766396E-2</v>
      </c>
      <c r="AW92" s="1">
        <f t="shared" si="212"/>
        <v>-3.9606761239234262E-2</v>
      </c>
      <c r="AX92" s="176">
        <f t="shared" si="212"/>
        <v>-4.3536872743727126E-2</v>
      </c>
      <c r="AY92" s="115">
        <f t="shared" si="212"/>
        <v>-4.425113061785263E-2</v>
      </c>
      <c r="AZ92" s="1">
        <f t="shared" si="212"/>
        <v>-4.8154359643390418E-2</v>
      </c>
      <c r="BA92" s="1">
        <f t="shared" si="212"/>
        <v>-3.473914396184314E-2</v>
      </c>
      <c r="BB92" s="1">
        <f t="shared" si="212"/>
        <v>-3.2348294601946714E-2</v>
      </c>
      <c r="BC92" s="1">
        <f t="shared" si="212"/>
        <v>-3.1155114479646702E-2</v>
      </c>
      <c r="BD92" s="1">
        <f t="shared" si="212"/>
        <v>-3.1031759960536299E-2</v>
      </c>
      <c r="BE92" s="176">
        <f t="shared" si="212"/>
        <v>-3.1746980186289013E-2</v>
      </c>
      <c r="BF92" s="115">
        <f t="shared" si="212"/>
        <v>-3.2952068113077861E-2</v>
      </c>
      <c r="BG92" s="1">
        <f t="shared" si="212"/>
        <v>-2.4400995517833552E-2</v>
      </c>
      <c r="BH92" s="1">
        <f t="shared" si="212"/>
        <v>-2.8008002247747806E-2</v>
      </c>
      <c r="BI92" s="1">
        <f t="shared" si="212"/>
        <v>-2.9828723808762121E-2</v>
      </c>
      <c r="BJ92" s="1">
        <f t="shared" si="212"/>
        <v>-3.0476936700029569E-2</v>
      </c>
      <c r="BK92" s="1">
        <f t="shared" si="212"/>
        <v>-3.0175951417217847E-2</v>
      </c>
      <c r="BL92" s="176">
        <f t="shared" si="212"/>
        <v>-2.9193950061608898E-2</v>
      </c>
      <c r="BM92" s="115">
        <f t="shared" si="212"/>
        <v>-2.7859042833404634E-2</v>
      </c>
      <c r="BN92" s="1">
        <f t="shared" ref="BN92:DS92" si="213">(BN52-BM52)/BM52</f>
        <v>-2.656737614398463E-2</v>
      </c>
      <c r="BO92" s="1">
        <f t="shared" si="213"/>
        <v>-2.4281517215941642E-2</v>
      </c>
      <c r="BP92" s="1">
        <f t="shared" si="213"/>
        <v>-2.3591577264493305E-2</v>
      </c>
      <c r="BQ92" s="1">
        <f t="shared" si="213"/>
        <v>-2.3204128006114884E-2</v>
      </c>
      <c r="BR92" s="1">
        <f t="shared" si="213"/>
        <v>-2.2905712243984817E-2</v>
      </c>
      <c r="BS92" s="1">
        <f t="shared" si="213"/>
        <v>-2.2522922413255857E-2</v>
      </c>
      <c r="BT92" s="115">
        <f t="shared" si="213"/>
        <v>-2.1937786062250383E-2</v>
      </c>
      <c r="BU92" s="1">
        <f t="shared" si="213"/>
        <v>-2.1105933276583177E-2</v>
      </c>
      <c r="BV92" s="1">
        <f t="shared" si="213"/>
        <v>-2.1000196957140407E-2</v>
      </c>
      <c r="BW92" s="1">
        <f t="shared" si="213"/>
        <v>-2.0476097877709848E-2</v>
      </c>
      <c r="BX92" s="1">
        <f t="shared" si="213"/>
        <v>-1.9733524273710858E-2</v>
      </c>
      <c r="BY92" s="1">
        <f t="shared" si="213"/>
        <v>-1.8901323717785811E-2</v>
      </c>
      <c r="BZ92" s="1">
        <f t="shared" si="213"/>
        <v>-1.8069595763344912E-2</v>
      </c>
      <c r="CA92" s="115">
        <f t="shared" si="213"/>
        <v>-1.7288886805245644E-2</v>
      </c>
      <c r="CB92" s="1">
        <f t="shared" si="213"/>
        <v>-1.6570876893257584E-2</v>
      </c>
      <c r="CC92" s="1">
        <f t="shared" si="213"/>
        <v>-1.5963440665089715E-2</v>
      </c>
      <c r="CD92" s="1">
        <f t="shared" si="213"/>
        <v>-1.5522155162198731E-2</v>
      </c>
      <c r="CE92" s="1">
        <f t="shared" si="213"/>
        <v>-1.5082750249429275E-2</v>
      </c>
      <c r="CF92" s="1">
        <f t="shared" si="213"/>
        <v>-1.4610549171267846E-2</v>
      </c>
      <c r="CG92" s="1">
        <f t="shared" si="213"/>
        <v>-1.4098626827803027E-2</v>
      </c>
      <c r="CH92" s="115">
        <f t="shared" si="213"/>
        <v>-1.3560207993793537E-2</v>
      </c>
      <c r="CI92" s="1">
        <f t="shared" si="213"/>
        <v>-1.30198005929294E-2</v>
      </c>
      <c r="CJ92" s="1">
        <f t="shared" si="213"/>
        <v>-1.2503012340420614E-2</v>
      </c>
      <c r="CK92" s="1">
        <f t="shared" si="213"/>
        <v>-1.1964095109488707E-2</v>
      </c>
      <c r="CL92" s="1">
        <f t="shared" si="213"/>
        <v>-1.1439509021209854E-2</v>
      </c>
      <c r="CM92" s="1">
        <f t="shared" si="213"/>
        <v>-1.0945380326505976E-2</v>
      </c>
      <c r="CN92" s="1">
        <f t="shared" si="213"/>
        <v>-1.0485624939667051E-2</v>
      </c>
      <c r="CO92" s="115">
        <f t="shared" si="213"/>
        <v>-1.0057329752235807E-2</v>
      </c>
      <c r="CP92" s="1">
        <f t="shared" si="213"/>
        <v>-9.6553375203402951E-3</v>
      </c>
      <c r="CQ92" s="1">
        <f t="shared" si="213"/>
        <v>-9.2758055318904568E-3</v>
      </c>
      <c r="CR92" s="1">
        <f t="shared" si="213"/>
        <v>-8.9061172490503219E-3</v>
      </c>
      <c r="CS92" s="1">
        <f t="shared" si="213"/>
        <v>-8.5340595739881175E-3</v>
      </c>
      <c r="CT92" s="1">
        <f t="shared" si="213"/>
        <v>-8.1620288973686707E-3</v>
      </c>
      <c r="CU92" s="1">
        <f t="shared" si="213"/>
        <v>-7.7954432213552562E-3</v>
      </c>
      <c r="CV92" s="115">
        <f t="shared" si="213"/>
        <v>-7.4398676010519072E-3</v>
      </c>
      <c r="CW92" s="1">
        <f t="shared" si="213"/>
        <v>-7.0992081522694454E-3</v>
      </c>
      <c r="CX92" s="1">
        <f t="shared" si="213"/>
        <v>-6.7749730068984307E-3</v>
      </c>
      <c r="CY92" s="1">
        <f t="shared" si="213"/>
        <v>-6.4660614413249579E-3</v>
      </c>
      <c r="CZ92" s="1">
        <f t="shared" si="213"/>
        <v>-6.1736131005439253E-3</v>
      </c>
      <c r="DA92" s="1">
        <f t="shared" si="213"/>
        <v>-5.8961446389530639E-3</v>
      </c>
      <c r="DB92" s="1">
        <f t="shared" si="213"/>
        <v>-5.6313775409302684E-3</v>
      </c>
      <c r="DC92" s="1">
        <f t="shared" si="213"/>
        <v>-5.3772182815144667E-3</v>
      </c>
      <c r="DD92" s="115">
        <f t="shared" si="213"/>
        <v>-5.1321513652704473E-3</v>
      </c>
      <c r="DE92" s="1">
        <f t="shared" si="213"/>
        <v>-4.8952065515111901E-3</v>
      </c>
      <c r="DF92" s="1">
        <f t="shared" si="213"/>
        <v>-4.6656727955029821E-3</v>
      </c>
      <c r="DG92" s="1">
        <f t="shared" si="213"/>
        <v>-4.4439807199330942E-3</v>
      </c>
      <c r="DH92" s="1">
        <f t="shared" si="213"/>
        <v>-4.2313200017378236E-3</v>
      </c>
      <c r="DI92" s="1">
        <f t="shared" si="213"/>
        <v>-4.0284940251943411E-3</v>
      </c>
      <c r="DJ92" s="1">
        <f t="shared" si="213"/>
        <v>-3.8357220797812803E-3</v>
      </c>
      <c r="DK92" s="115">
        <f t="shared" si="213"/>
        <v>-3.6526908699442491E-3</v>
      </c>
      <c r="DL92" s="1">
        <f t="shared" si="213"/>
        <v>-3.478735678880671E-3</v>
      </c>
      <c r="DM92" s="1">
        <f t="shared" si="213"/>
        <v>-3.3130476417037938E-3</v>
      </c>
      <c r="DN92" s="1">
        <f t="shared" si="213"/>
        <v>-3.1549339162755155E-3</v>
      </c>
      <c r="DO92" s="1">
        <f t="shared" si="213"/>
        <v>-3.0037337880001922E-3</v>
      </c>
      <c r="DP92" s="1">
        <f t="shared" si="213"/>
        <v>-2.8589744499660039E-3</v>
      </c>
      <c r="DQ92" s="1">
        <f t="shared" si="213"/>
        <v>-2.7203798829947556E-3</v>
      </c>
      <c r="DR92" s="1">
        <f t="shared" si="213"/>
        <v>-2.5878126056439526E-3</v>
      </c>
      <c r="DS92" s="1">
        <f t="shared" si="213"/>
        <v>-2.4612023794990936E-3</v>
      </c>
    </row>
    <row r="93" spans="1:123" x14ac:dyDescent="0.25">
      <c r="A93" t="s">
        <v>174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76"/>
      <c r="Q93" s="1"/>
      <c r="R93" s="1"/>
      <c r="S93" s="1"/>
      <c r="T93" s="1"/>
      <c r="U93" s="1"/>
      <c r="V93" s="1"/>
      <c r="W93" s="176"/>
      <c r="X93" s="1"/>
      <c r="Y93" s="1"/>
      <c r="Z93" s="1"/>
      <c r="AA93" s="1"/>
      <c r="AB93" s="1"/>
      <c r="AC93" s="1"/>
      <c r="AD93" s="176"/>
      <c r="AE93" s="1"/>
      <c r="AF93" s="1"/>
      <c r="AG93" s="1"/>
      <c r="AH93" s="1"/>
      <c r="AI93" s="1"/>
      <c r="AJ93" s="176"/>
      <c r="AK93" s="176"/>
      <c r="AL93" s="1"/>
      <c r="AM93" s="1"/>
      <c r="AN93" s="1"/>
      <c r="AO93" s="1"/>
      <c r="AP93" s="1"/>
      <c r="AQ93" s="176"/>
      <c r="AR93" s="176"/>
      <c r="AS93" s="1"/>
      <c r="AT93" s="1"/>
      <c r="AU93" s="1"/>
      <c r="AV93" s="1"/>
      <c r="AW93" s="1"/>
      <c r="AX93" s="176"/>
      <c r="AY93" s="115"/>
      <c r="AZ93" s="1"/>
      <c r="BA93" s="1"/>
      <c r="BB93" s="1"/>
      <c r="BC93" s="1"/>
      <c r="BD93" s="1"/>
      <c r="BE93" s="176"/>
      <c r="BF93" s="115"/>
      <c r="BG93" s="1"/>
      <c r="BH93" s="1"/>
      <c r="BI93" s="1"/>
      <c r="BJ93" s="1"/>
      <c r="BK93" s="1"/>
      <c r="BL93" s="176"/>
      <c r="BM93" s="115"/>
      <c r="BN93" s="1"/>
      <c r="BO93" s="1"/>
      <c r="BP93" s="1"/>
      <c r="BQ93" s="1"/>
      <c r="BR93" s="1"/>
      <c r="BS93" s="1"/>
      <c r="BT93" s="115"/>
      <c r="BU93" s="1"/>
      <c r="BV93" s="1"/>
      <c r="BW93" s="1"/>
      <c r="BX93" s="1"/>
      <c r="BY93" s="1"/>
      <c r="BZ93" s="1"/>
      <c r="CA93" s="115"/>
      <c r="CB93" s="1"/>
      <c r="CC93" s="1"/>
      <c r="CD93" s="1"/>
      <c r="CE93" s="1"/>
      <c r="CF93" s="1"/>
      <c r="CG93" s="1"/>
      <c r="CH93" s="115"/>
      <c r="CI93" s="1"/>
      <c r="CJ93" s="1"/>
      <c r="CK93" s="1"/>
      <c r="CL93" s="1"/>
      <c r="CM93" s="1"/>
      <c r="CN93" s="1"/>
      <c r="CO93" s="115"/>
      <c r="CP93" s="1"/>
      <c r="CQ93" s="1"/>
      <c r="CR93" s="1"/>
      <c r="CS93" s="1"/>
      <c r="CT93" s="1"/>
      <c r="CU93" s="1"/>
      <c r="CV93" s="115"/>
      <c r="CW93" s="1"/>
      <c r="CX93" s="1"/>
      <c r="CY93" s="1"/>
      <c r="CZ93" s="1"/>
      <c r="DA93" s="1"/>
      <c r="DB93" s="1"/>
      <c r="DC93" s="1"/>
      <c r="DD93" s="115"/>
      <c r="DE93" s="1"/>
      <c r="DF93" s="1"/>
      <c r="DG93" s="1"/>
      <c r="DH93" s="1"/>
      <c r="DI93" s="1"/>
      <c r="DJ93" s="1"/>
      <c r="DK93" s="115"/>
      <c r="DL93" s="1"/>
      <c r="DM93" s="1"/>
      <c r="DN93" s="1"/>
      <c r="DO93" s="1"/>
      <c r="DP93" s="1"/>
      <c r="DQ93" s="1"/>
      <c r="DR93" s="1"/>
      <c r="DS93" s="1"/>
    </row>
    <row r="94" spans="1:123" s="181" customFormat="1" x14ac:dyDescent="0.25">
      <c r="A94" s="181" t="s">
        <v>166</v>
      </c>
      <c r="D94" s="182"/>
      <c r="E94" s="182"/>
      <c r="F94" s="182"/>
      <c r="G94" s="182"/>
      <c r="H94" s="182"/>
      <c r="I94" s="182" t="e">
        <f>I69/I68</f>
        <v>#DIV/0!</v>
      </c>
      <c r="J94" s="182">
        <f t="shared" ref="J94:BK94" si="214">J69/J68</f>
        <v>6.2825589434093568E-2</v>
      </c>
      <c r="K94" s="182">
        <f t="shared" si="214"/>
        <v>6.2825589434093568E-2</v>
      </c>
      <c r="L94" s="182">
        <f t="shared" si="214"/>
        <v>6.2825589434093568E-2</v>
      </c>
      <c r="M94" s="182">
        <f t="shared" si="214"/>
        <v>6.2825589434093582E-2</v>
      </c>
      <c r="N94" s="182">
        <f t="shared" si="214"/>
        <v>6.2825589434093568E-2</v>
      </c>
      <c r="O94" s="182">
        <f t="shared" si="214"/>
        <v>6.2825589434093582E-2</v>
      </c>
      <c r="P94" s="182">
        <f t="shared" si="214"/>
        <v>6.2825589434093568E-2</v>
      </c>
      <c r="Q94" s="182">
        <f t="shared" si="214"/>
        <v>6.2748761987651891E-2</v>
      </c>
      <c r="R94" s="182">
        <f t="shared" si="214"/>
        <v>6.2662339048416102E-2</v>
      </c>
      <c r="S94" s="182">
        <f t="shared" si="214"/>
        <v>6.2566113786831759E-2</v>
      </c>
      <c r="T94" s="182">
        <f t="shared" si="214"/>
        <v>6.2460189767852066E-2</v>
      </c>
      <c r="U94" s="182">
        <f t="shared" si="214"/>
        <v>6.234504378070195E-2</v>
      </c>
      <c r="V94" s="182">
        <f t="shared" si="214"/>
        <v>6.2221568273758875E-2</v>
      </c>
      <c r="W94" s="182">
        <f t="shared" si="214"/>
        <v>6.2072611227582355E-2</v>
      </c>
      <c r="X94" s="182">
        <f t="shared" si="214"/>
        <v>6.1911476331801184E-2</v>
      </c>
      <c r="Y94" s="182">
        <f t="shared" si="214"/>
        <v>6.1739593363889018E-2</v>
      </c>
      <c r="Z94" s="182">
        <f t="shared" si="214"/>
        <v>6.1558964192588626E-2</v>
      </c>
      <c r="AA94" s="182">
        <f t="shared" si="214"/>
        <v>6.1372099536191355E-2</v>
      </c>
      <c r="AB94" s="182">
        <f t="shared" si="214"/>
        <v>6.1181896568691371E-2</v>
      </c>
      <c r="AC94" s="182">
        <f t="shared" si="214"/>
        <v>6.0991467450188637E-2</v>
      </c>
      <c r="AD94" s="182">
        <f t="shared" si="214"/>
        <v>6.0803939108658257E-2</v>
      </c>
      <c r="AE94" s="182">
        <f t="shared" si="214"/>
        <v>6.5376049286230559E-2</v>
      </c>
      <c r="AF94" s="182">
        <f t="shared" si="214"/>
        <v>6.4959439350838796E-2</v>
      </c>
      <c r="AG94" s="182">
        <f t="shared" si="214"/>
        <v>6.4542488238405055E-2</v>
      </c>
      <c r="AH94" s="182">
        <f t="shared" si="214"/>
        <v>6.4127040555497478E-2</v>
      </c>
      <c r="AI94" s="182">
        <f t="shared" si="214"/>
        <v>6.3715455377752361E-2</v>
      </c>
      <c r="AJ94" s="182">
        <f t="shared" si="214"/>
        <v>6.3310507253389325E-2</v>
      </c>
      <c r="AK94" s="182">
        <f t="shared" si="214"/>
        <v>6.2915242923749795E-2</v>
      </c>
      <c r="AL94" s="182">
        <f t="shared" si="214"/>
        <v>6.2530633706623442E-2</v>
      </c>
      <c r="AM94" s="182">
        <f t="shared" si="214"/>
        <v>6.2287808825194919E-2</v>
      </c>
      <c r="AN94" s="182">
        <f t="shared" si="214"/>
        <v>6.2080273985827383E-2</v>
      </c>
      <c r="AO94" s="182">
        <f t="shared" si="214"/>
        <v>6.190391712690186E-2</v>
      </c>
      <c r="AP94" s="182">
        <f t="shared" si="214"/>
        <v>6.1755886613603234E-2</v>
      </c>
      <c r="AQ94" s="182">
        <f t="shared" si="214"/>
        <v>6.1634377065483054E-2</v>
      </c>
      <c r="AR94" s="182">
        <f t="shared" si="214"/>
        <v>6.1538510802800532E-2</v>
      </c>
      <c r="AS94" s="182">
        <f t="shared" si="214"/>
        <v>6.147009285563422E-2</v>
      </c>
      <c r="AT94" s="182">
        <f t="shared" si="214"/>
        <v>6.1426960254755039E-2</v>
      </c>
      <c r="AU94" s="182">
        <f t="shared" si="214"/>
        <v>6.1376131068431164E-2</v>
      </c>
      <c r="AV94" s="182">
        <f t="shared" si="214"/>
        <v>6.1319733808801145E-2</v>
      </c>
      <c r="AW94" s="182">
        <f t="shared" si="214"/>
        <v>6.1259974156757484E-2</v>
      </c>
      <c r="AX94" s="182">
        <f t="shared" si="214"/>
        <v>6.1199143449098999E-2</v>
      </c>
      <c r="AY94" s="211">
        <f t="shared" si="214"/>
        <v>6.1139647134236273E-2</v>
      </c>
      <c r="AZ94" s="182">
        <f t="shared" si="214"/>
        <v>6.1084058784298512E-2</v>
      </c>
      <c r="BA94" s="182">
        <f t="shared" si="214"/>
        <v>6.1045016153407336E-2</v>
      </c>
      <c r="BB94" s="182">
        <f t="shared" si="214"/>
        <v>6.1016118010106354E-2</v>
      </c>
      <c r="BC94" s="182">
        <f t="shared" si="214"/>
        <v>6.099502694021039E-2</v>
      </c>
      <c r="BD94" s="182">
        <f t="shared" si="214"/>
        <v>6.0979413070700664E-2</v>
      </c>
      <c r="BE94" s="20">
        <f t="shared" si="214"/>
        <v>6.0966899449035605E-2</v>
      </c>
      <c r="BF94" s="211">
        <f t="shared" si="214"/>
        <v>6.0955009646666787E-2</v>
      </c>
      <c r="BG94" s="182">
        <f t="shared" si="214"/>
        <v>6.0942028983659045E-2</v>
      </c>
      <c r="BH94" s="182">
        <f t="shared" si="214"/>
        <v>6.0921082664773946E-2</v>
      </c>
      <c r="BI94" s="182">
        <f t="shared" si="214"/>
        <v>6.0899160734504257E-2</v>
      </c>
      <c r="BJ94" s="182">
        <f t="shared" si="214"/>
        <v>6.0877256541265662E-2</v>
      </c>
      <c r="BK94" s="182">
        <f t="shared" si="214"/>
        <v>6.0856129844783877E-2</v>
      </c>
      <c r="BL94" s="20">
        <f>BL69/BL68</f>
        <v>6.0836297558934979E-2</v>
      </c>
      <c r="BM94" s="211">
        <f>BM69/BM68</f>
        <v>6.0818019549242965E-2</v>
      </c>
      <c r="BN94" s="182">
        <f t="shared" ref="BN94:DS94" si="215">BN69/BN68</f>
        <v>6.0801277846525344E-2</v>
      </c>
      <c r="BO94" s="182">
        <f t="shared" si="215"/>
        <v>6.0787430142151273E-2</v>
      </c>
      <c r="BP94" s="182">
        <f t="shared" si="215"/>
        <v>6.0775027469490379E-2</v>
      </c>
      <c r="BQ94" s="182">
        <f t="shared" si="215"/>
        <v>6.0763489550346758E-2</v>
      </c>
      <c r="BR94" s="182">
        <f t="shared" si="215"/>
        <v>6.0752409463065753E-2</v>
      </c>
      <c r="BS94" s="182">
        <f t="shared" si="215"/>
        <v>6.0741540973266991E-2</v>
      </c>
      <c r="BT94" s="211">
        <f t="shared" si="215"/>
        <v>6.0730786961034317E-2</v>
      </c>
      <c r="BU94" s="182">
        <f t="shared" si="215"/>
        <v>6.0720188667095013E-2</v>
      </c>
      <c r="BV94" s="182">
        <f t="shared" si="215"/>
        <v>6.0709205678562972E-2</v>
      </c>
      <c r="BW94" s="182">
        <f t="shared" si="215"/>
        <v>6.0698405544536281E-2</v>
      </c>
      <c r="BX94" s="182">
        <f t="shared" si="215"/>
        <v>6.0687908889556108E-2</v>
      </c>
      <c r="BY94" s="182">
        <f t="shared" si="215"/>
        <v>6.0677748061450286E-2</v>
      </c>
      <c r="BZ94" s="182">
        <f t="shared" si="215"/>
        <v>6.0667891903592862E-2</v>
      </c>
      <c r="CA94" s="211">
        <f t="shared" si="215"/>
        <v>6.0658270817455666E-2</v>
      </c>
      <c r="CB94" s="182">
        <f t="shared" si="215"/>
        <v>6.0648802536511767E-2</v>
      </c>
      <c r="CC94" s="182">
        <f t="shared" si="215"/>
        <v>6.0639680053445812E-2</v>
      </c>
      <c r="CD94" s="182">
        <f t="shared" si="215"/>
        <v>6.063075023254931E-2</v>
      </c>
      <c r="CE94" s="182">
        <f t="shared" si="215"/>
        <v>6.0621950860325069E-2</v>
      </c>
      <c r="CF94" s="182">
        <f t="shared" si="215"/>
        <v>6.0613257739031638E-2</v>
      </c>
      <c r="CG94" s="182">
        <f t="shared" si="215"/>
        <v>6.0604669547309427E-2</v>
      </c>
      <c r="CH94" s="211">
        <f t="shared" si="215"/>
        <v>6.0596195048708966E-2</v>
      </c>
      <c r="CI94" s="182">
        <f t="shared" si="215"/>
        <v>6.0587842661683884E-2</v>
      </c>
      <c r="CJ94" s="182">
        <f t="shared" si="215"/>
        <v>6.0579612442112414E-2</v>
      </c>
      <c r="CK94" s="182">
        <f t="shared" si="215"/>
        <v>6.0571536559692322E-2</v>
      </c>
      <c r="CL94" s="182">
        <f t="shared" si="215"/>
        <v>6.0563608650217926E-2</v>
      </c>
      <c r="CM94" s="182">
        <f t="shared" si="215"/>
        <v>6.0555813329891656E-2</v>
      </c>
      <c r="CN94" s="182">
        <f t="shared" si="215"/>
        <v>6.0548133381907961E-2</v>
      </c>
      <c r="CO94" s="211">
        <f t="shared" si="215"/>
        <v>6.0540554478890576E-2</v>
      </c>
      <c r="CP94" s="182">
        <f t="shared" si="215"/>
        <v>6.05330675636594E-2</v>
      </c>
      <c r="CQ94" s="182">
        <f t="shared" si="215"/>
        <v>6.0525668989893013E-2</v>
      </c>
      <c r="CR94" s="182">
        <f t="shared" si="215"/>
        <v>6.0518347801789954E-2</v>
      </c>
      <c r="CS94" s="182">
        <f t="shared" si="215"/>
        <v>6.0511102085372068E-2</v>
      </c>
      <c r="CT94" s="182">
        <f t="shared" si="215"/>
        <v>6.0503932767052314E-2</v>
      </c>
      <c r="CU94" s="182">
        <f t="shared" si="215"/>
        <v>6.049684105570844E-2</v>
      </c>
      <c r="CV94" s="211">
        <f t="shared" si="215"/>
        <v>6.0489827195216027E-2</v>
      </c>
      <c r="CW94" s="182">
        <f t="shared" si="215"/>
        <v>6.0482890214957861E-2</v>
      </c>
      <c r="CX94" s="182">
        <f t="shared" si="215"/>
        <v>6.0476028370120519E-2</v>
      </c>
      <c r="CY94" s="182">
        <f t="shared" si="215"/>
        <v>6.0469238644950983E-2</v>
      </c>
      <c r="CZ94" s="182">
        <f t="shared" si="215"/>
        <v>6.0462515934248125E-2</v>
      </c>
      <c r="DA94" s="182">
        <f t="shared" si="215"/>
        <v>6.0455855657289809E-2</v>
      </c>
      <c r="DB94" s="182">
        <f t="shared" si="215"/>
        <v>6.0449254339925353E-2</v>
      </c>
      <c r="DC94" s="182">
        <f t="shared" si="215"/>
        <v>6.0442709642954701E-2</v>
      </c>
      <c r="DD94" s="211">
        <f t="shared" si="215"/>
        <v>6.0436220069408339E-2</v>
      </c>
      <c r="DE94" s="182">
        <f t="shared" si="215"/>
        <v>6.0429784554562431E-2</v>
      </c>
      <c r="DF94" s="182">
        <f t="shared" si="215"/>
        <v>6.0423402114990692E-2</v>
      </c>
      <c r="DG94" s="182">
        <f t="shared" si="215"/>
        <v>6.041707208485577E-2</v>
      </c>
      <c r="DH94" s="182">
        <f t="shared" si="215"/>
        <v>6.0410793587786366E-2</v>
      </c>
      <c r="DI94" s="182">
        <f t="shared" si="215"/>
        <v>6.0404565438274743E-2</v>
      </c>
      <c r="DJ94" s="182">
        <f t="shared" si="215"/>
        <v>6.0398386209794978E-2</v>
      </c>
      <c r="DK94" s="211">
        <f t="shared" si="215"/>
        <v>6.0392254360881109E-2</v>
      </c>
      <c r="DL94" s="182">
        <f t="shared" si="215"/>
        <v>6.0386168345458228E-2</v>
      </c>
      <c r="DM94" s="182">
        <f t="shared" si="215"/>
        <v>6.0380126666646654E-2</v>
      </c>
      <c r="DN94" s="182">
        <f t="shared" si="215"/>
        <v>6.0374127996084499E-2</v>
      </c>
      <c r="DO94" s="182">
        <f t="shared" si="215"/>
        <v>6.0368171285428096E-2</v>
      </c>
      <c r="DP94" s="182">
        <f t="shared" si="215"/>
        <v>6.0362255705461616E-2</v>
      </c>
      <c r="DQ94" s="182">
        <f t="shared" si="215"/>
        <v>6.0356380553914048E-2</v>
      </c>
      <c r="DR94" s="182">
        <f t="shared" si="215"/>
        <v>6.03505451721855E-2</v>
      </c>
      <c r="DS94" s="182">
        <f t="shared" si="215"/>
        <v>6.0344748890478431E-2</v>
      </c>
    </row>
    <row r="95" spans="1:123" s="181" customFormat="1" x14ac:dyDescent="0.25">
      <c r="A95" s="181" t="s">
        <v>158</v>
      </c>
      <c r="D95" s="182"/>
      <c r="E95" s="182"/>
      <c r="F95" s="182"/>
      <c r="G95" s="182"/>
      <c r="H95" s="182"/>
      <c r="I95" s="182" t="e">
        <f>I70/I68</f>
        <v>#DIV/0!</v>
      </c>
      <c r="J95" s="182">
        <f t="shared" ref="J95:BK95" si="216">J70/J68</f>
        <v>0.59833894699136814</v>
      </c>
      <c r="K95" s="182">
        <f t="shared" si="216"/>
        <v>0.59833894699136825</v>
      </c>
      <c r="L95" s="182">
        <f t="shared" si="216"/>
        <v>0.59833894699136825</v>
      </c>
      <c r="M95" s="182">
        <f t="shared" si="216"/>
        <v>0.59833894699136825</v>
      </c>
      <c r="N95" s="182">
        <f t="shared" si="216"/>
        <v>0.59833894699136814</v>
      </c>
      <c r="O95" s="182">
        <f t="shared" si="216"/>
        <v>0.59833894699136825</v>
      </c>
      <c r="P95" s="182">
        <f t="shared" si="216"/>
        <v>0.59833894699136814</v>
      </c>
      <c r="Q95" s="182">
        <f t="shared" si="216"/>
        <v>0.59760725702525697</v>
      </c>
      <c r="R95" s="182">
        <f t="shared" si="216"/>
        <v>0.59678418141348744</v>
      </c>
      <c r="S95" s="182">
        <f t="shared" si="216"/>
        <v>0.59586775035077943</v>
      </c>
      <c r="T95" s="182">
        <f t="shared" si="216"/>
        <v>0.59485895017002044</v>
      </c>
      <c r="U95" s="182">
        <f t="shared" si="216"/>
        <v>0.59376232172097176</v>
      </c>
      <c r="V95" s="182">
        <f t="shared" si="216"/>
        <v>0.59258636451198998</v>
      </c>
      <c r="W95" s="182">
        <f t="shared" si="216"/>
        <v>0.59116772597697553</v>
      </c>
      <c r="X95" s="182">
        <f t="shared" si="216"/>
        <v>0.5896331079219167</v>
      </c>
      <c r="Y95" s="182">
        <f t="shared" si="216"/>
        <v>0.58799612727513417</v>
      </c>
      <c r="Z95" s="182">
        <f t="shared" si="216"/>
        <v>0.58627584945322564</v>
      </c>
      <c r="AA95" s="182">
        <f t="shared" si="216"/>
        <v>0.58449618605896581</v>
      </c>
      <c r="AB95" s="182">
        <f t="shared" si="216"/>
        <v>0.58268472922563264</v>
      </c>
      <c r="AC95" s="182">
        <f t="shared" si="216"/>
        <v>0.5808711185732256</v>
      </c>
      <c r="AD95" s="182">
        <f t="shared" si="216"/>
        <v>0.57908513436817444</v>
      </c>
      <c r="AE95" s="182">
        <f t="shared" si="216"/>
        <v>0.57150755743293957</v>
      </c>
      <c r="AF95" s="182">
        <f t="shared" si="216"/>
        <v>0.55311795446781054</v>
      </c>
      <c r="AG95" s="182">
        <f t="shared" si="216"/>
        <v>0.53457739016083872</v>
      </c>
      <c r="AH95" s="182">
        <f t="shared" si="216"/>
        <v>0.51597324577455106</v>
      </c>
      <c r="AI95" s="182">
        <f t="shared" si="216"/>
        <v>0.49741908580477656</v>
      </c>
      <c r="AJ95" s="182">
        <f t="shared" si="216"/>
        <v>0.47905050412768424</v>
      </c>
      <c r="AK95" s="182">
        <f t="shared" si="216"/>
        <v>0.46101875988145796</v>
      </c>
      <c r="AL95" s="182">
        <f t="shared" si="216"/>
        <v>0.44082766738802931</v>
      </c>
      <c r="AM95" s="182">
        <f t="shared" si="216"/>
        <v>0.43001337496510106</v>
      </c>
      <c r="AN95" s="182">
        <f t="shared" si="216"/>
        <v>0.42055425233585164</v>
      </c>
      <c r="AO95" s="182">
        <f t="shared" si="216"/>
        <v>0.41223278767567179</v>
      </c>
      <c r="AP95" s="182">
        <f t="shared" si="216"/>
        <v>0.40487945006706239</v>
      </c>
      <c r="AQ95" s="182">
        <f t="shared" si="216"/>
        <v>0.39836106471908517</v>
      </c>
      <c r="AR95" s="182">
        <f t="shared" si="216"/>
        <v>0.39257268228724673</v>
      </c>
      <c r="AS95" s="182">
        <f t="shared" si="216"/>
        <v>0.3890530391670548</v>
      </c>
      <c r="AT95" s="182">
        <f t="shared" si="216"/>
        <v>0.38577942278151245</v>
      </c>
      <c r="AU95" s="182">
        <f t="shared" si="216"/>
        <v>0.38253488220079956</v>
      </c>
      <c r="AV95" s="182">
        <f t="shared" si="216"/>
        <v>0.37936511722210747</v>
      </c>
      <c r="AW95" s="182">
        <f t="shared" si="216"/>
        <v>0.37631519342202446</v>
      </c>
      <c r="AX95" s="182">
        <f t="shared" si="216"/>
        <v>0.3734302279982939</v>
      </c>
      <c r="AY95" s="211">
        <f t="shared" si="216"/>
        <v>0.3707565290823957</v>
      </c>
      <c r="AZ95" s="182">
        <f t="shared" si="216"/>
        <v>0.36834330844374086</v>
      </c>
      <c r="BA95" s="182">
        <f t="shared" si="216"/>
        <v>0.36628121242675798</v>
      </c>
      <c r="BB95" s="182">
        <f t="shared" si="216"/>
        <v>0.3643726253884419</v>
      </c>
      <c r="BC95" s="182">
        <f t="shared" si="216"/>
        <v>0.36259630438328566</v>
      </c>
      <c r="BD95" s="182">
        <f t="shared" si="216"/>
        <v>0.36093470708070624</v>
      </c>
      <c r="BE95" s="20">
        <f t="shared" si="216"/>
        <v>0.35937366177039282</v>
      </c>
      <c r="BF95" s="211">
        <f t="shared" si="216"/>
        <v>0.35790216595561003</v>
      </c>
      <c r="BG95" s="182">
        <f t="shared" si="216"/>
        <v>0.3566037419751667</v>
      </c>
      <c r="BH95" s="182">
        <f t="shared" si="216"/>
        <v>0.35534598186432104</v>
      </c>
      <c r="BI95" s="182">
        <f t="shared" si="216"/>
        <v>0.35413948909422271</v>
      </c>
      <c r="BJ95" s="182">
        <f t="shared" si="216"/>
        <v>0.35299076069814567</v>
      </c>
      <c r="BK95" s="182">
        <f t="shared" si="216"/>
        <v>0.35190354551476949</v>
      </c>
      <c r="BL95" s="20">
        <f>BL70/BL68</f>
        <v>0.35087891531122567</v>
      </c>
      <c r="BM95" s="211">
        <f>BM70/BM68</f>
        <v>0.34991526721666821</v>
      </c>
      <c r="BN95" s="182">
        <f t="shared" ref="BN95:DS95" si="217">BN70/BN68</f>
        <v>0.34900824712361322</v>
      </c>
      <c r="BO95" s="182">
        <f t="shared" si="217"/>
        <v>0.34815622920055922</v>
      </c>
      <c r="BP95" s="182">
        <f t="shared" si="217"/>
        <v>0.34734602444003831</v>
      </c>
      <c r="BQ95" s="182">
        <f t="shared" si="217"/>
        <v>0.3465738900672049</v>
      </c>
      <c r="BR95" s="182">
        <f t="shared" si="217"/>
        <v>0.34583718894197385</v>
      </c>
      <c r="BS95" s="182">
        <f t="shared" si="217"/>
        <v>0.34513408099848458</v>
      </c>
      <c r="BT95" s="211">
        <f t="shared" si="217"/>
        <v>0.34446321321349821</v>
      </c>
      <c r="BU95" s="182">
        <f t="shared" si="217"/>
        <v>0.34382339932681977</v>
      </c>
      <c r="BV95" s="182">
        <f t="shared" si="217"/>
        <v>0.34320794227680429</v>
      </c>
      <c r="BW95" s="182">
        <f t="shared" si="217"/>
        <v>0.34261686914912537</v>
      </c>
      <c r="BX95" s="182">
        <f t="shared" si="217"/>
        <v>0.3420496871034005</v>
      </c>
      <c r="BY95" s="182">
        <f t="shared" si="217"/>
        <v>0.34150537708035911</v>
      </c>
      <c r="BZ95" s="182">
        <f t="shared" si="217"/>
        <v>0.34098258587991381</v>
      </c>
      <c r="CA95" s="211">
        <f t="shared" si="217"/>
        <v>0.34047980146372947</v>
      </c>
      <c r="CB95" s="182">
        <f t="shared" si="217"/>
        <v>0.33999551422244545</v>
      </c>
      <c r="CC95" s="182">
        <f t="shared" si="217"/>
        <v>0.33952827178566714</v>
      </c>
      <c r="CD95" s="182">
        <f t="shared" si="217"/>
        <v>0.33907656039710338</v>
      </c>
      <c r="CE95" s="182">
        <f t="shared" si="217"/>
        <v>0.33863951404211123</v>
      </c>
      <c r="CF95" s="182">
        <f t="shared" si="217"/>
        <v>0.33821639686499166</v>
      </c>
      <c r="CG95" s="182">
        <f t="shared" si="217"/>
        <v>0.33780652156174479</v>
      </c>
      <c r="CH95" s="211">
        <f t="shared" si="217"/>
        <v>0.33740919598749053</v>
      </c>
      <c r="CI95" s="182">
        <f t="shared" si="217"/>
        <v>0.33702369786152797</v>
      </c>
      <c r="CJ95" s="182">
        <f t="shared" si="217"/>
        <v>0.33664927802510264</v>
      </c>
      <c r="CK95" s="182">
        <f t="shared" si="217"/>
        <v>0.33628542777614728</v>
      </c>
      <c r="CL95" s="182">
        <f t="shared" si="217"/>
        <v>0.3359315852174824</v>
      </c>
      <c r="CM95" s="182">
        <f t="shared" si="217"/>
        <v>0.33558716962570717</v>
      </c>
      <c r="CN95" s="182">
        <f t="shared" si="217"/>
        <v>0.33525161580261326</v>
      </c>
      <c r="CO95" s="211">
        <f t="shared" si="217"/>
        <v>0.33492439367011961</v>
      </c>
      <c r="CP95" s="182">
        <f t="shared" si="217"/>
        <v>0.33460501576525453</v>
      </c>
      <c r="CQ95" s="182">
        <f t="shared" si="217"/>
        <v>0.33429303522140996</v>
      </c>
      <c r="CR95" s="182">
        <f t="shared" si="217"/>
        <v>0.33398807475425629</v>
      </c>
      <c r="CS95" s="182">
        <f t="shared" si="217"/>
        <v>0.33368980878495597</v>
      </c>
      <c r="CT95" s="182">
        <f t="shared" si="217"/>
        <v>0.33339792497961374</v>
      </c>
      <c r="CU95" s="182">
        <f t="shared" si="217"/>
        <v>0.33311211805598256</v>
      </c>
      <c r="CV95" s="211">
        <f t="shared" si="217"/>
        <v>0.33283208976591377</v>
      </c>
      <c r="CW95" s="182">
        <f t="shared" si="217"/>
        <v>0.3325575525190968</v>
      </c>
      <c r="CX95" s="182">
        <f t="shared" si="217"/>
        <v>0.3322882342664869</v>
      </c>
      <c r="CY95" s="182">
        <f t="shared" si="217"/>
        <v>0.33202388284937251</v>
      </c>
      <c r="CZ95" s="182">
        <f t="shared" si="217"/>
        <v>0.33176425686560429</v>
      </c>
      <c r="DA95" s="182">
        <f t="shared" si="217"/>
        <v>0.33150912959733053</v>
      </c>
      <c r="DB95" s="182">
        <f t="shared" si="217"/>
        <v>0.33125829057864925</v>
      </c>
      <c r="DC95" s="182">
        <f t="shared" si="217"/>
        <v>0.33101154506785391</v>
      </c>
      <c r="DD95" s="211">
        <f t="shared" si="217"/>
        <v>0.33076871258236162</v>
      </c>
      <c r="DE95" s="182">
        <f t="shared" si="217"/>
        <v>0.33052962533071012</v>
      </c>
      <c r="DF95" s="182">
        <f t="shared" si="217"/>
        <v>0.33029412706186995</v>
      </c>
      <c r="DG95" s="182">
        <f t="shared" si="217"/>
        <v>0.3300620693234359</v>
      </c>
      <c r="DH95" s="182">
        <f t="shared" si="217"/>
        <v>0.32983330940501127</v>
      </c>
      <c r="DI95" s="182">
        <f t="shared" si="217"/>
        <v>0.32960771068131101</v>
      </c>
      <c r="DJ95" s="182">
        <f t="shared" si="217"/>
        <v>0.32938514326817314</v>
      </c>
      <c r="DK95" s="211">
        <f t="shared" si="217"/>
        <v>0.3291654845474139</v>
      </c>
      <c r="DL95" s="182">
        <f t="shared" si="217"/>
        <v>0.32894861933424002</v>
      </c>
      <c r="DM95" s="182">
        <f t="shared" si="217"/>
        <v>0.32873443964833171</v>
      </c>
      <c r="DN95" s="182">
        <f t="shared" si="217"/>
        <v>0.32852284399593723</v>
      </c>
      <c r="DO95" s="182">
        <f t="shared" si="217"/>
        <v>0.32831373703269751</v>
      </c>
      <c r="DP95" s="182">
        <f t="shared" si="217"/>
        <v>0.32810702902283762</v>
      </c>
      <c r="DQ95" s="182">
        <f t="shared" si="217"/>
        <v>0.32790263525295149</v>
      </c>
      <c r="DR95" s="182">
        <f t="shared" si="217"/>
        <v>0.32770047551974429</v>
      </c>
      <c r="DS95" s="182">
        <f t="shared" si="217"/>
        <v>0.32750047372274266</v>
      </c>
    </row>
    <row r="96" spans="1:123" s="181" customFormat="1" x14ac:dyDescent="0.25">
      <c r="A96" s="181" t="s">
        <v>159</v>
      </c>
      <c r="D96" s="182"/>
      <c r="E96" s="182"/>
      <c r="F96" s="182"/>
      <c r="G96" s="182"/>
      <c r="H96" s="182"/>
      <c r="I96" s="182" t="e">
        <f>I71/I68</f>
        <v>#DIV/0!</v>
      </c>
      <c r="J96" s="182">
        <f t="shared" ref="J96:BK96" si="218">J71/J68</f>
        <v>0.33883546357453814</v>
      </c>
      <c r="K96" s="182">
        <f t="shared" si="218"/>
        <v>0.33883546357453814</v>
      </c>
      <c r="L96" s="182">
        <f t="shared" si="218"/>
        <v>0.3388354635745382</v>
      </c>
      <c r="M96" s="182">
        <f t="shared" si="218"/>
        <v>0.3388354635745382</v>
      </c>
      <c r="N96" s="182">
        <f t="shared" si="218"/>
        <v>0.3388354635745382</v>
      </c>
      <c r="O96" s="182">
        <f t="shared" si="218"/>
        <v>0.3388354635745382</v>
      </c>
      <c r="P96" s="182">
        <f t="shared" si="218"/>
        <v>0.33883546357453825</v>
      </c>
      <c r="Q96" s="182">
        <f t="shared" si="218"/>
        <v>0.33964398098709114</v>
      </c>
      <c r="R96" s="182">
        <f t="shared" si="218"/>
        <v>0.34055347953809656</v>
      </c>
      <c r="S96" s="182">
        <f t="shared" si="218"/>
        <v>0.34156613586238882</v>
      </c>
      <c r="T96" s="182">
        <f t="shared" si="218"/>
        <v>0.34268086006212745</v>
      </c>
      <c r="U96" s="182">
        <f t="shared" si="218"/>
        <v>0.34389263449832641</v>
      </c>
      <c r="V96" s="182">
        <f t="shared" si="218"/>
        <v>0.345192067214251</v>
      </c>
      <c r="W96" s="182">
        <f t="shared" si="218"/>
        <v>0.34675966279544201</v>
      </c>
      <c r="X96" s="182">
        <f t="shared" si="218"/>
        <v>0.34845541574628208</v>
      </c>
      <c r="Y96" s="182">
        <f t="shared" si="218"/>
        <v>0.35026427936097687</v>
      </c>
      <c r="Z96" s="182">
        <f t="shared" si="218"/>
        <v>0.35216518635418576</v>
      </c>
      <c r="AA96" s="182">
        <f t="shared" si="218"/>
        <v>0.35413171440484287</v>
      </c>
      <c r="AB96" s="182">
        <f t="shared" si="218"/>
        <v>0.35613337420567598</v>
      </c>
      <c r="AC96" s="182">
        <f t="shared" si="218"/>
        <v>0.35813741397658566</v>
      </c>
      <c r="AD96" s="182">
        <f t="shared" si="218"/>
        <v>0.36011092652316729</v>
      </c>
      <c r="AE96" s="182">
        <f t="shared" si="218"/>
        <v>0.3631163932808299</v>
      </c>
      <c r="AF96" s="182">
        <f t="shared" si="218"/>
        <v>0.3819226061813506</v>
      </c>
      <c r="AG96" s="182">
        <f t="shared" si="218"/>
        <v>0.40088012160075631</v>
      </c>
      <c r="AH96" s="182">
        <f t="shared" si="218"/>
        <v>0.41989971366995149</v>
      </c>
      <c r="AI96" s="182">
        <f t="shared" si="218"/>
        <v>0.43886545881747102</v>
      </c>
      <c r="AJ96" s="182">
        <f t="shared" si="218"/>
        <v>0.45763898861892649</v>
      </c>
      <c r="AK96" s="182">
        <f t="shared" si="218"/>
        <v>0.4760659971947922</v>
      </c>
      <c r="AL96" s="182">
        <f t="shared" si="218"/>
        <v>0.49664169890534721</v>
      </c>
      <c r="AM96" s="182">
        <f t="shared" si="218"/>
        <v>0.50769881620970403</v>
      </c>
      <c r="AN96" s="182">
        <f t="shared" si="218"/>
        <v>0.51736547367832098</v>
      </c>
      <c r="AO96" s="182">
        <f t="shared" si="218"/>
        <v>0.52586329519742636</v>
      </c>
      <c r="AP96" s="182">
        <f t="shared" si="218"/>
        <v>0.53336466331933441</v>
      </c>
      <c r="AQ96" s="182">
        <f t="shared" si="218"/>
        <v>0.54000455821543181</v>
      </c>
      <c r="AR96" s="182">
        <f t="shared" si="218"/>
        <v>0.54588880690995267</v>
      </c>
      <c r="AS96" s="182">
        <f t="shared" si="218"/>
        <v>0.54947686797731088</v>
      </c>
      <c r="AT96" s="182">
        <f t="shared" si="218"/>
        <v>0.55279361696373241</v>
      </c>
      <c r="AU96" s="182">
        <f t="shared" si="218"/>
        <v>0.55608898673076912</v>
      </c>
      <c r="AV96" s="182">
        <f t="shared" si="218"/>
        <v>0.55931514896909129</v>
      </c>
      <c r="AW96" s="182">
        <f t="shared" si="218"/>
        <v>0.5624248324212181</v>
      </c>
      <c r="AX96" s="182">
        <f t="shared" si="218"/>
        <v>0.56537062855260711</v>
      </c>
      <c r="AY96" s="211">
        <f t="shared" si="218"/>
        <v>0.56810382378336799</v>
      </c>
      <c r="AZ96" s="182">
        <f t="shared" si="218"/>
        <v>0.57057263277196069</v>
      </c>
      <c r="BA96" s="182">
        <f t="shared" si="218"/>
        <v>0.57267377141983455</v>
      </c>
      <c r="BB96" s="182">
        <f t="shared" si="218"/>
        <v>0.57461125660145174</v>
      </c>
      <c r="BC96" s="182">
        <f t="shared" si="218"/>
        <v>0.57640866867650398</v>
      </c>
      <c r="BD96" s="182">
        <f t="shared" si="218"/>
        <v>0.57808587984859305</v>
      </c>
      <c r="BE96" s="20">
        <f t="shared" si="218"/>
        <v>0.57965943878057147</v>
      </c>
      <c r="BF96" s="211">
        <f t="shared" si="218"/>
        <v>0.58114282439772325</v>
      </c>
      <c r="BG96" s="182">
        <f t="shared" si="218"/>
        <v>0.58245422904117428</v>
      </c>
      <c r="BH96" s="182">
        <f t="shared" si="218"/>
        <v>0.58373293547090499</v>
      </c>
      <c r="BI96" s="182">
        <f t="shared" si="218"/>
        <v>0.58496135017127304</v>
      </c>
      <c r="BJ96" s="182">
        <f t="shared" si="218"/>
        <v>0.58613198276058864</v>
      </c>
      <c r="BK96" s="182">
        <f t="shared" si="218"/>
        <v>0.58724032464044662</v>
      </c>
      <c r="BL96" s="20">
        <f>BL71/BL68</f>
        <v>0.58828478712983934</v>
      </c>
      <c r="BM96" s="211">
        <f>BM71/BM68</f>
        <v>0.58926671323408886</v>
      </c>
      <c r="BN96" s="182">
        <f t="shared" ref="BN96:DS96" si="219">BN71/BN68</f>
        <v>0.59019047502986144</v>
      </c>
      <c r="BO96" s="182">
        <f t="shared" si="219"/>
        <v>0.59105634065728951</v>
      </c>
      <c r="BP96" s="182">
        <f t="shared" si="219"/>
        <v>0.59187894809047126</v>
      </c>
      <c r="BQ96" s="182">
        <f t="shared" si="219"/>
        <v>0.59266262038244832</v>
      </c>
      <c r="BR96" s="182">
        <f t="shared" si="219"/>
        <v>0.5934104015949605</v>
      </c>
      <c r="BS96" s="182">
        <f t="shared" si="219"/>
        <v>0.59412437802824836</v>
      </c>
      <c r="BT96" s="211">
        <f t="shared" si="219"/>
        <v>0.59480599982546756</v>
      </c>
      <c r="BU96" s="182">
        <f t="shared" si="219"/>
        <v>0.59545641200608523</v>
      </c>
      <c r="BV96" s="182">
        <f t="shared" si="219"/>
        <v>0.59608285204463274</v>
      </c>
      <c r="BW96" s="182">
        <f t="shared" si="219"/>
        <v>0.59668472530633843</v>
      </c>
      <c r="BX96" s="182">
        <f t="shared" si="219"/>
        <v>0.59726240400704333</v>
      </c>
      <c r="BY96" s="182">
        <f t="shared" si="219"/>
        <v>0.59781687485819057</v>
      </c>
      <c r="BZ96" s="182">
        <f t="shared" si="219"/>
        <v>0.59834952221649329</v>
      </c>
      <c r="CA96" s="211">
        <f t="shared" si="219"/>
        <v>0.59886192771881486</v>
      </c>
      <c r="CB96" s="182">
        <f t="shared" si="219"/>
        <v>0.59935568324104271</v>
      </c>
      <c r="CC96" s="182">
        <f t="shared" si="219"/>
        <v>0.59983204816088709</v>
      </c>
      <c r="CD96" s="182">
        <f t="shared" si="219"/>
        <v>0.6002926893703473</v>
      </c>
      <c r="CE96" s="182">
        <f t="shared" si="219"/>
        <v>0.6007385350975637</v>
      </c>
      <c r="CF96" s="182">
        <f t="shared" si="219"/>
        <v>0.60117034539597669</v>
      </c>
      <c r="CG96" s="182">
        <f t="shared" si="219"/>
        <v>0.6015888088909459</v>
      </c>
      <c r="CH96" s="211">
        <f t="shared" si="219"/>
        <v>0.60199460896380053</v>
      </c>
      <c r="CI96" s="182">
        <f t="shared" si="219"/>
        <v>0.6023884594767881</v>
      </c>
      <c r="CJ96" s="182">
        <f t="shared" si="219"/>
        <v>0.60277110953278501</v>
      </c>
      <c r="CK96" s="182">
        <f t="shared" si="219"/>
        <v>0.6031430356641605</v>
      </c>
      <c r="CL96" s="182">
        <f t="shared" si="219"/>
        <v>0.60350480613229962</v>
      </c>
      <c r="CM96" s="182">
        <f t="shared" si="219"/>
        <v>0.6038570170444012</v>
      </c>
      <c r="CN96" s="182">
        <f t="shared" si="219"/>
        <v>0.6042002508154789</v>
      </c>
      <c r="CO96" s="211">
        <f t="shared" si="219"/>
        <v>0.60453505185098977</v>
      </c>
      <c r="CP96" s="182">
        <f t="shared" si="219"/>
        <v>0.60486191667108613</v>
      </c>
      <c r="CQ96" s="182">
        <f t="shared" si="219"/>
        <v>0.60518129578869706</v>
      </c>
      <c r="CR96" s="182">
        <f t="shared" si="219"/>
        <v>0.60549357744395371</v>
      </c>
      <c r="CS96" s="182">
        <f t="shared" si="219"/>
        <v>0.60579908912967195</v>
      </c>
      <c r="CT96" s="182">
        <f t="shared" si="219"/>
        <v>0.60609814225333392</v>
      </c>
      <c r="CU96" s="182">
        <f t="shared" si="219"/>
        <v>0.60639104088830886</v>
      </c>
      <c r="CV96" s="211">
        <f t="shared" si="219"/>
        <v>0.60667808303887027</v>
      </c>
      <c r="CW96" s="182">
        <f t="shared" si="219"/>
        <v>0.6069595572659453</v>
      </c>
      <c r="CX96" s="182">
        <f t="shared" si="219"/>
        <v>0.60723573736339254</v>
      </c>
      <c r="CY96" s="182">
        <f t="shared" si="219"/>
        <v>0.60750687850567642</v>
      </c>
      <c r="CZ96" s="182">
        <f t="shared" si="219"/>
        <v>0.60777322720014748</v>
      </c>
      <c r="DA96" s="182">
        <f t="shared" si="219"/>
        <v>0.60803501474537969</v>
      </c>
      <c r="DB96" s="182">
        <f t="shared" si="219"/>
        <v>0.60829245508142538</v>
      </c>
      <c r="DC96" s="182">
        <f t="shared" si="219"/>
        <v>0.60854574528919136</v>
      </c>
      <c r="DD96" s="211">
        <f t="shared" si="219"/>
        <v>0.60879506734822997</v>
      </c>
      <c r="DE96" s="182">
        <f t="shared" si="219"/>
        <v>0.60904059011472744</v>
      </c>
      <c r="DF96" s="182">
        <f t="shared" si="219"/>
        <v>0.60928247082313935</v>
      </c>
      <c r="DG96" s="182">
        <f t="shared" si="219"/>
        <v>0.60952085859170835</v>
      </c>
      <c r="DH96" s="182">
        <f t="shared" si="219"/>
        <v>0.60975589700720234</v>
      </c>
      <c r="DI96" s="182">
        <f t="shared" si="219"/>
        <v>0.60998772388041422</v>
      </c>
      <c r="DJ96" s="182">
        <f t="shared" si="219"/>
        <v>0.61021647052203187</v>
      </c>
      <c r="DK96" s="211">
        <f t="shared" si="219"/>
        <v>0.61044226109170485</v>
      </c>
      <c r="DL96" s="182">
        <f t="shared" si="219"/>
        <v>0.6106652123203018</v>
      </c>
      <c r="DM96" s="182">
        <f t="shared" si="219"/>
        <v>0.61088543368502157</v>
      </c>
      <c r="DN96" s="182">
        <f t="shared" si="219"/>
        <v>0.61110302800797822</v>
      </c>
      <c r="DO96" s="182">
        <f t="shared" si="219"/>
        <v>0.61131809168187434</v>
      </c>
      <c r="DP96" s="182">
        <f t="shared" si="219"/>
        <v>0.61153071527170066</v>
      </c>
      <c r="DQ96" s="182">
        <f t="shared" si="219"/>
        <v>0.6117409841931345</v>
      </c>
      <c r="DR96" s="182">
        <f t="shared" si="219"/>
        <v>0.61194897930807024</v>
      </c>
      <c r="DS96" s="182">
        <f t="shared" si="219"/>
        <v>0.61215477738677893</v>
      </c>
    </row>
    <row r="97" spans="1:115" ht="15.75" thickBot="1" x14ac:dyDescent="0.3">
      <c r="I97" s="115"/>
    </row>
    <row r="98" spans="1:115" ht="15.75" thickBot="1" x14ac:dyDescent="0.3">
      <c r="A98" s="318" t="s">
        <v>152</v>
      </c>
      <c r="B98" s="319"/>
      <c r="C98" s="319"/>
      <c r="D98" s="320"/>
    </row>
    <row r="101" spans="1:115" s="59" customFormat="1" ht="12" x14ac:dyDescent="0.2">
      <c r="A101" s="5"/>
      <c r="B101" s="6">
        <v>43905</v>
      </c>
      <c r="C101" s="6">
        <f>B101+7</f>
        <v>43912</v>
      </c>
      <c r="D101" s="6">
        <f>W80</f>
        <v>43919</v>
      </c>
      <c r="E101" s="6">
        <f t="shared" ref="E101:M101" si="220">D101+7</f>
        <v>43926</v>
      </c>
      <c r="F101" s="6">
        <f t="shared" si="220"/>
        <v>43933</v>
      </c>
      <c r="G101" s="6">
        <f t="shared" si="220"/>
        <v>43940</v>
      </c>
      <c r="H101" s="22">
        <f t="shared" si="220"/>
        <v>43947</v>
      </c>
      <c r="I101" s="22">
        <f t="shared" si="220"/>
        <v>43954</v>
      </c>
      <c r="J101" s="22">
        <f t="shared" si="220"/>
        <v>43961</v>
      </c>
      <c r="K101" s="22">
        <f t="shared" si="220"/>
        <v>43968</v>
      </c>
      <c r="L101" s="22">
        <f t="shared" si="220"/>
        <v>43975</v>
      </c>
      <c r="M101" s="22">
        <f t="shared" si="220"/>
        <v>43982</v>
      </c>
      <c r="P101" s="155"/>
      <c r="W101" s="155"/>
      <c r="AD101" s="155"/>
      <c r="AJ101" s="177"/>
      <c r="AK101" s="155"/>
      <c r="AQ101" s="177"/>
      <c r="AR101" s="155"/>
      <c r="AX101" s="177"/>
      <c r="AY101" s="155"/>
      <c r="BE101" s="177"/>
      <c r="BF101" s="155"/>
      <c r="BL101" s="177"/>
      <c r="BM101" s="155"/>
      <c r="BT101" s="155"/>
      <c r="CA101" s="155"/>
      <c r="CH101" s="155"/>
      <c r="CO101" s="155"/>
      <c r="CV101" s="155"/>
      <c r="DD101" s="155"/>
      <c r="DK101" s="155"/>
    </row>
    <row r="102" spans="1:115" x14ac:dyDescent="0.25">
      <c r="A102" s="4" t="s">
        <v>167</v>
      </c>
      <c r="B102" s="4">
        <v>4</v>
      </c>
      <c r="C102" s="4">
        <v>20</v>
      </c>
      <c r="D102" s="4">
        <v>52</v>
      </c>
      <c r="E102" s="4">
        <v>85</v>
      </c>
      <c r="F102" s="4">
        <v>120</v>
      </c>
      <c r="G102" s="4">
        <v>140</v>
      </c>
      <c r="H102" s="27"/>
      <c r="I102" s="27"/>
      <c r="J102" s="27"/>
      <c r="K102" s="27"/>
      <c r="L102" s="27"/>
      <c r="M102" s="27"/>
    </row>
    <row r="103" spans="1:115" x14ac:dyDescent="0.25">
      <c r="A103" s="4" t="s">
        <v>153</v>
      </c>
      <c r="B103" s="4"/>
      <c r="C103" s="4"/>
      <c r="D103" s="4"/>
      <c r="E103" s="4"/>
      <c r="F103" s="4"/>
      <c r="G103" s="4"/>
      <c r="H103" s="27"/>
      <c r="I103" s="27"/>
      <c r="J103" s="27"/>
      <c r="K103" s="27"/>
      <c r="L103" s="27"/>
      <c r="M103" s="27"/>
    </row>
    <row r="104" spans="1:115" x14ac:dyDescent="0.25">
      <c r="A104" s="4" t="s">
        <v>154</v>
      </c>
      <c r="B104" s="4">
        <v>0</v>
      </c>
      <c r="C104" s="4">
        <v>7.0000000000000001E-3</v>
      </c>
      <c r="D104" s="4">
        <v>0.4</v>
      </c>
      <c r="E104" s="4">
        <v>1.3</v>
      </c>
      <c r="F104" s="4">
        <v>2.5</v>
      </c>
      <c r="G104" s="4">
        <v>4</v>
      </c>
      <c r="H104" s="27"/>
      <c r="I104" s="27"/>
      <c r="J104" s="27"/>
      <c r="K104" s="27"/>
      <c r="L104" s="27"/>
      <c r="M104" s="27"/>
    </row>
    <row r="105" spans="1:115" x14ac:dyDescent="0.25">
      <c r="A105" s="183" t="s">
        <v>155</v>
      </c>
      <c r="B105" s="237">
        <f>I81</f>
        <v>4.0649819897535728</v>
      </c>
      <c r="C105" s="237">
        <f>P81</f>
        <v>14.626956462314602</v>
      </c>
      <c r="D105" s="237">
        <f>W81</f>
        <v>52.438971495403479</v>
      </c>
      <c r="E105" s="237">
        <f>AD81</f>
        <v>85.814597867056222</v>
      </c>
      <c r="F105" s="237">
        <f>AK81</f>
        <v>119.45650669207792</v>
      </c>
      <c r="G105" s="237">
        <f>AR81</f>
        <v>142.79050208649673</v>
      </c>
      <c r="H105" s="263">
        <f>AY81</f>
        <v>161.63373226155448</v>
      </c>
      <c r="I105" s="264">
        <f>BF81</f>
        <v>176.40539679547965</v>
      </c>
      <c r="J105" s="264">
        <f>BM81</f>
        <v>188.51250599544667</v>
      </c>
      <c r="K105" s="259">
        <f>BS81</f>
        <v>197.41317562013157</v>
      </c>
      <c r="L105" s="259">
        <f>CA81</f>
        <v>207.76970122896469</v>
      </c>
      <c r="M105" s="259">
        <f>CH81</f>
        <v>215.86630958161027</v>
      </c>
    </row>
    <row r="106" spans="1:115" x14ac:dyDescent="0.25">
      <c r="A106" s="183" t="s">
        <v>156</v>
      </c>
      <c r="B106" s="183"/>
      <c r="C106" s="237">
        <f>P87</f>
        <v>1.9323735773128317</v>
      </c>
      <c r="D106" s="237">
        <f>W87</f>
        <v>7.4231451579674843</v>
      </c>
      <c r="E106" s="237">
        <f>AD87</f>
        <v>11.677485651260794</v>
      </c>
      <c r="F106" s="237">
        <f>AK87</f>
        <v>15.962060070166368</v>
      </c>
      <c r="G106" s="237">
        <f>AR87</f>
        <v>18.894517152381962</v>
      </c>
      <c r="H106" s="264">
        <f>AY87</f>
        <v>21.234125194416485</v>
      </c>
      <c r="I106" s="264">
        <f>BF87</f>
        <v>23.019343110116161</v>
      </c>
      <c r="J106" s="264">
        <f>BM87</f>
        <v>24.438636216493958</v>
      </c>
      <c r="K106" s="259">
        <f>BT87</f>
        <v>25.608631574422567</v>
      </c>
      <c r="L106" s="259">
        <f>CA87</f>
        <v>26.601854723704925</v>
      </c>
      <c r="M106" s="259">
        <f>CH87</f>
        <v>27.474660238637185</v>
      </c>
    </row>
    <row r="107" spans="1:115" x14ac:dyDescent="0.25">
      <c r="A107" s="183" t="s">
        <v>157</v>
      </c>
      <c r="B107" s="238">
        <f>I84</f>
        <v>0</v>
      </c>
      <c r="C107" s="238">
        <f>P84</f>
        <v>0.61971532330751478</v>
      </c>
      <c r="D107" s="238">
        <f>W84</f>
        <v>0.84653598072400671</v>
      </c>
      <c r="E107" s="238">
        <f>AD84</f>
        <v>1.4675864345236713</v>
      </c>
      <c r="F107" s="238">
        <f>AK84</f>
        <v>2.5912256477682067</v>
      </c>
      <c r="G107" s="238">
        <f>AR84</f>
        <v>4.0573432164107723</v>
      </c>
      <c r="H107" s="263">
        <f>AY84</f>
        <v>4.8476130818917458</v>
      </c>
      <c r="I107" s="263">
        <f>BF84</f>
        <v>5.4756201622777656</v>
      </c>
      <c r="J107" s="263">
        <f>BL84</f>
        <v>5.8934325102842005</v>
      </c>
      <c r="K107" s="260">
        <f>BT84</f>
        <v>6.3373312564990743</v>
      </c>
      <c r="L107" s="260">
        <f>CA84</f>
        <v>6.6520143586239362</v>
      </c>
      <c r="M107" s="260">
        <f>CH84</f>
        <v>6.9193779027799174</v>
      </c>
    </row>
    <row r="109" spans="1:115" x14ac:dyDescent="0.25">
      <c r="C109" t="e">
        <f>C102/C103</f>
        <v>#DIV/0!</v>
      </c>
      <c r="D109" t="e">
        <f>D102/D103</f>
        <v>#DIV/0!</v>
      </c>
      <c r="E109" t="e">
        <f>E102/E103</f>
        <v>#DIV/0!</v>
      </c>
      <c r="F109" t="e">
        <f>F102/F103</f>
        <v>#DIV/0!</v>
      </c>
      <c r="G109" t="e">
        <f>G102/G103</f>
        <v>#DIV/0!</v>
      </c>
    </row>
    <row r="111" spans="1:115" x14ac:dyDescent="0.25">
      <c r="A111" s="311" t="s">
        <v>196</v>
      </c>
      <c r="B111" s="311"/>
      <c r="C111" s="311"/>
      <c r="D111" s="311"/>
      <c r="E111" s="311"/>
    </row>
    <row r="114" spans="1:28" x14ac:dyDescent="0.25">
      <c r="A114" s="4"/>
      <c r="B114" s="6">
        <v>43905</v>
      </c>
      <c r="C114" s="6">
        <f t="shared" ref="C114:M114" si="221">B114+7</f>
        <v>43912</v>
      </c>
      <c r="D114" s="6">
        <f t="shared" si="221"/>
        <v>43919</v>
      </c>
      <c r="E114" s="6">
        <f t="shared" si="221"/>
        <v>43926</v>
      </c>
      <c r="F114" s="6">
        <f t="shared" si="221"/>
        <v>43933</v>
      </c>
      <c r="G114" s="6">
        <f t="shared" si="221"/>
        <v>43940</v>
      </c>
      <c r="H114" s="6">
        <f t="shared" si="221"/>
        <v>43947</v>
      </c>
      <c r="I114" s="6">
        <f t="shared" si="221"/>
        <v>43954</v>
      </c>
      <c r="J114" s="51">
        <f t="shared" si="221"/>
        <v>43961</v>
      </c>
      <c r="K114" s="51">
        <f t="shared" si="221"/>
        <v>43968</v>
      </c>
      <c r="L114" s="51">
        <f t="shared" si="221"/>
        <v>43975</v>
      </c>
      <c r="M114" s="51">
        <f t="shared" si="221"/>
        <v>43982</v>
      </c>
      <c r="Q114" s="325" t="s">
        <v>219</v>
      </c>
      <c r="R114" s="325"/>
      <c r="S114" s="325"/>
      <c r="T114" s="325"/>
      <c r="U114" s="325"/>
      <c r="V114" s="325"/>
      <c r="W114" s="325"/>
      <c r="X114" s="325"/>
      <c r="Y114" s="325"/>
      <c r="Z114" s="325"/>
      <c r="AA114" s="325"/>
      <c r="AB114" s="325"/>
    </row>
    <row r="115" spans="1:28" x14ac:dyDescent="0.25">
      <c r="A115" s="4" t="s">
        <v>151</v>
      </c>
      <c r="B115" s="127">
        <f>I18</f>
        <v>103</v>
      </c>
      <c r="C115" s="127">
        <f>P18</f>
        <v>92.518700910000831</v>
      </c>
      <c r="D115" s="127">
        <f>W18</f>
        <v>91.448153535721985</v>
      </c>
      <c r="E115" s="127">
        <f>AD18</f>
        <v>71.985450963520506</v>
      </c>
      <c r="F115" s="127">
        <f>AR18</f>
        <v>55.091472174871662</v>
      </c>
      <c r="G115" s="127">
        <f>AY18</f>
        <v>49.700615806432424</v>
      </c>
      <c r="H115" s="127">
        <f>BF18</f>
        <v>45.998249070195655</v>
      </c>
      <c r="I115" s="127">
        <f>BF18</f>
        <v>45.998249070195655</v>
      </c>
      <c r="Q115" s="325"/>
      <c r="R115" s="325"/>
      <c r="S115" s="325"/>
      <c r="T115" s="325"/>
      <c r="U115" s="325"/>
      <c r="V115" s="325"/>
      <c r="W115" s="325"/>
      <c r="X115" s="325"/>
      <c r="Y115" s="325"/>
      <c r="Z115" s="325"/>
      <c r="AA115" s="325"/>
      <c r="AB115" s="325"/>
    </row>
    <row r="116" spans="1:28" x14ac:dyDescent="0.25">
      <c r="A116" s="4" t="s">
        <v>189</v>
      </c>
      <c r="B116" s="127">
        <f>I81</f>
        <v>4.0649819897535728</v>
      </c>
      <c r="C116" s="127">
        <f t="shared" ref="C116:I116" si="222">C105</f>
        <v>14.626956462314602</v>
      </c>
      <c r="D116" s="127">
        <f t="shared" si="222"/>
        <v>52.438971495403479</v>
      </c>
      <c r="E116" s="127">
        <f t="shared" si="222"/>
        <v>85.814597867056222</v>
      </c>
      <c r="F116" s="127">
        <f t="shared" si="222"/>
        <v>119.45650669207792</v>
      </c>
      <c r="G116" s="127">
        <f t="shared" si="222"/>
        <v>142.79050208649673</v>
      </c>
      <c r="H116" s="127">
        <f t="shared" si="222"/>
        <v>161.63373226155448</v>
      </c>
      <c r="I116" s="127">
        <f t="shared" si="222"/>
        <v>176.40539679547965</v>
      </c>
      <c r="Q116" s="325"/>
      <c r="R116" s="325"/>
      <c r="S116" s="325"/>
      <c r="T116" s="325"/>
      <c r="U116" s="325"/>
      <c r="V116" s="325"/>
      <c r="W116" s="325"/>
      <c r="X116" s="325"/>
      <c r="Y116" s="325"/>
      <c r="Z116" s="325"/>
      <c r="AA116" s="325"/>
      <c r="AB116" s="325"/>
    </row>
    <row r="117" spans="1:28" x14ac:dyDescent="0.25">
      <c r="A117" s="4" t="s">
        <v>191</v>
      </c>
      <c r="B117" s="225">
        <f>I87</f>
        <v>0.4</v>
      </c>
      <c r="C117" s="127">
        <f t="shared" ref="C117:I118" si="223">D106</f>
        <v>7.4231451579674843</v>
      </c>
      <c r="D117" s="127">
        <f t="shared" si="223"/>
        <v>11.677485651260794</v>
      </c>
      <c r="E117" s="127">
        <f t="shared" si="223"/>
        <v>15.962060070166368</v>
      </c>
      <c r="F117" s="127">
        <f t="shared" si="223"/>
        <v>18.894517152381962</v>
      </c>
      <c r="G117" s="127">
        <f t="shared" si="223"/>
        <v>21.234125194416485</v>
      </c>
      <c r="H117" s="127">
        <f t="shared" si="223"/>
        <v>23.019343110116161</v>
      </c>
      <c r="I117" s="127">
        <f t="shared" si="223"/>
        <v>24.438636216493958</v>
      </c>
      <c r="Q117" s="325"/>
      <c r="R117" s="325"/>
      <c r="S117" s="325"/>
      <c r="T117" s="325"/>
      <c r="U117" s="325"/>
      <c r="V117" s="325"/>
      <c r="W117" s="325"/>
      <c r="X117" s="325"/>
      <c r="Y117" s="325"/>
      <c r="Z117" s="325"/>
      <c r="AA117" s="325"/>
      <c r="AB117" s="325"/>
    </row>
    <row r="118" spans="1:28" x14ac:dyDescent="0.25">
      <c r="A118" s="4" t="s">
        <v>144</v>
      </c>
      <c r="B118" s="225">
        <f>C107</f>
        <v>0.61971532330751478</v>
      </c>
      <c r="C118" s="225">
        <f t="shared" si="223"/>
        <v>0.84653598072400671</v>
      </c>
      <c r="D118" s="225">
        <f t="shared" si="223"/>
        <v>1.4675864345236713</v>
      </c>
      <c r="E118" s="225">
        <f t="shared" si="223"/>
        <v>2.5912256477682067</v>
      </c>
      <c r="F118" s="225">
        <f t="shared" si="223"/>
        <v>4.0573432164107723</v>
      </c>
      <c r="G118" s="225">
        <f t="shared" si="223"/>
        <v>4.8476130818917458</v>
      </c>
      <c r="H118" s="225">
        <f t="shared" si="223"/>
        <v>5.4756201622777656</v>
      </c>
      <c r="I118" s="225">
        <f t="shared" si="223"/>
        <v>5.8934325102842005</v>
      </c>
      <c r="Q118" s="325"/>
      <c r="R118" s="325"/>
      <c r="S118" s="325"/>
      <c r="T118" s="325"/>
      <c r="U118" s="325"/>
      <c r="V118" s="325"/>
      <c r="W118" s="325"/>
      <c r="X118" s="325"/>
      <c r="Y118" s="325"/>
      <c r="Z118" s="325"/>
      <c r="AA118" s="325"/>
      <c r="AB118" s="325"/>
    </row>
    <row r="119" spans="1:28" x14ac:dyDescent="0.25">
      <c r="A119" s="4" t="s">
        <v>78</v>
      </c>
      <c r="B119" s="42">
        <f>I73</f>
        <v>0</v>
      </c>
      <c r="C119" s="46">
        <f>W73</f>
        <v>47.272983040527954</v>
      </c>
      <c r="D119" s="46">
        <f>AD73</f>
        <v>115.70515162343906</v>
      </c>
      <c r="E119" s="46">
        <f>AK73</f>
        <v>177.87992401606434</v>
      </c>
      <c r="F119" s="46">
        <f>AR73</f>
        <v>229.45625361747051</v>
      </c>
      <c r="G119" s="46">
        <f>AY73</f>
        <v>267.62567188819008</v>
      </c>
      <c r="H119" s="224">
        <f>BF73</f>
        <v>297.50024623967499</v>
      </c>
      <c r="I119" s="46">
        <f>BM73</f>
        <v>320.70041916898356</v>
      </c>
    </row>
  </sheetData>
  <mergeCells count="31">
    <mergeCell ref="T10:U10"/>
    <mergeCell ref="A98:D98"/>
    <mergeCell ref="J7:K7"/>
    <mergeCell ref="T7:U7"/>
    <mergeCell ref="J8:K8"/>
    <mergeCell ref="T8:U8"/>
    <mergeCell ref="F9:G9"/>
    <mergeCell ref="J9:K9"/>
    <mergeCell ref="T9:U9"/>
    <mergeCell ref="BK13:CO13"/>
    <mergeCell ref="CP13:DS13"/>
    <mergeCell ref="A111:E111"/>
    <mergeCell ref="C13:Y13"/>
    <mergeCell ref="Z13:BC13"/>
    <mergeCell ref="C16:I16"/>
    <mergeCell ref="Q114:AB118"/>
    <mergeCell ref="AF2:AM2"/>
    <mergeCell ref="F3:I3"/>
    <mergeCell ref="J5:K5"/>
    <mergeCell ref="T5:U5"/>
    <mergeCell ref="Y5:Z5"/>
    <mergeCell ref="J4:K4"/>
    <mergeCell ref="T4:U4"/>
    <mergeCell ref="Y4:Z4"/>
    <mergeCell ref="G2:M2"/>
    <mergeCell ref="T2:V2"/>
    <mergeCell ref="Y2:AB2"/>
    <mergeCell ref="J6:K6"/>
    <mergeCell ref="T6:U6"/>
    <mergeCell ref="Y6:Z6"/>
    <mergeCell ref="Y7:Z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39EF-ADD3-4D11-A5ED-2A3C57C4399A}">
  <dimension ref="A50:S129"/>
  <sheetViews>
    <sheetView workbookViewId="0">
      <selection activeCell="A123" sqref="A123:C123"/>
    </sheetView>
  </sheetViews>
  <sheetFormatPr baseColWidth="10" defaultRowHeight="15" x14ac:dyDescent="0.25"/>
  <sheetData>
    <row r="50" spans="1:19" x14ac:dyDescent="0.25">
      <c r="A50" s="280" t="s">
        <v>209</v>
      </c>
      <c r="B50" s="280"/>
      <c r="C50" s="280"/>
      <c r="Q50" s="281"/>
      <c r="R50" s="282"/>
      <c r="S50" s="283"/>
    </row>
    <row r="53" spans="1:19" x14ac:dyDescent="0.25">
      <c r="C53" s="51">
        <v>47557</v>
      </c>
      <c r="D53" s="51">
        <f>C53+7</f>
        <v>47564</v>
      </c>
      <c r="E53" s="51">
        <f t="shared" ref="E53:N53" si="0">D53+7</f>
        <v>47571</v>
      </c>
      <c r="F53" s="51">
        <f t="shared" si="0"/>
        <v>47578</v>
      </c>
      <c r="G53" s="51">
        <f t="shared" si="0"/>
        <v>47585</v>
      </c>
      <c r="H53" s="51">
        <f t="shared" si="0"/>
        <v>47592</v>
      </c>
      <c r="I53" s="51">
        <f t="shared" si="0"/>
        <v>47599</v>
      </c>
      <c r="J53" s="51">
        <f t="shared" si="0"/>
        <v>47606</v>
      </c>
      <c r="K53" s="51">
        <f t="shared" si="0"/>
        <v>47613</v>
      </c>
      <c r="L53" s="51">
        <f t="shared" si="0"/>
        <v>47620</v>
      </c>
      <c r="M53" s="51">
        <f t="shared" si="0"/>
        <v>47627</v>
      </c>
      <c r="N53" s="51">
        <f t="shared" si="0"/>
        <v>47634</v>
      </c>
    </row>
    <row r="54" spans="1:19" x14ac:dyDescent="0.25">
      <c r="B54" t="s">
        <v>0</v>
      </c>
      <c r="C54" s="53">
        <f>France!C108</f>
        <v>4.0888475669237589</v>
      </c>
      <c r="D54" s="53">
        <f>France!D108</f>
        <v>16.504053304197033</v>
      </c>
      <c r="E54" s="53">
        <f>France!E108</f>
        <v>40.128945740421592</v>
      </c>
      <c r="F54" s="53">
        <f>France!F108</f>
        <v>69.288309409876987</v>
      </c>
      <c r="G54" s="53">
        <f>France!G108</f>
        <v>95.147282920800748</v>
      </c>
      <c r="H54" s="53">
        <f>France!H108</f>
        <v>111.73288124695719</v>
      </c>
      <c r="I54" s="53">
        <f>France!I108</f>
        <v>126.14778077900152</v>
      </c>
      <c r="J54" s="53">
        <f>France!J108</f>
        <v>137.23315457869029</v>
      </c>
      <c r="K54" s="53">
        <f>France!K108</f>
        <v>146.05665117347962</v>
      </c>
      <c r="L54" s="53">
        <f>France!L108</f>
        <v>153.16099057510871</v>
      </c>
      <c r="M54" s="53">
        <f>France!M108</f>
        <v>158.92591856463423</v>
      </c>
      <c r="N54" s="53">
        <f>France!N108</f>
        <v>163.30780934912596</v>
      </c>
    </row>
    <row r="55" spans="1:19" x14ac:dyDescent="0.25">
      <c r="B55" t="s">
        <v>197</v>
      </c>
      <c r="C55" s="53">
        <f>Italy!C104</f>
        <v>18.962801003348723</v>
      </c>
      <c r="D55" s="53">
        <f>Italy!D104</f>
        <v>58.162289982670934</v>
      </c>
      <c r="E55" s="53">
        <f>Italy!E104</f>
        <v>95.389015054669912</v>
      </c>
      <c r="F55" s="53">
        <f>Italy!F104</f>
        <v>126.74618315945033</v>
      </c>
      <c r="G55" s="53">
        <f>Italy!G104</f>
        <v>155.63543197734663</v>
      </c>
      <c r="H55" s="53">
        <f>Italy!H104</f>
        <v>180.12453754457999</v>
      </c>
      <c r="I55" s="53">
        <f>Italy!I104</f>
        <v>201.2900883460479</v>
      </c>
      <c r="J55" s="53">
        <f>Italy!J104</f>
        <v>220.20141289309962</v>
      </c>
      <c r="K55" s="53">
        <f>Italy!K104</f>
        <v>236.86808975441642</v>
      </c>
      <c r="L55" s="53">
        <f>Italy!L104</f>
        <v>251.82920921831948</v>
      </c>
      <c r="M55" s="53">
        <f>Italy!M104</f>
        <v>265.37578193444187</v>
      </c>
      <c r="N55" s="53">
        <f>Italy!N104</f>
        <v>277.75598917917347</v>
      </c>
    </row>
    <row r="56" spans="1:19" x14ac:dyDescent="0.25">
      <c r="B56" t="s">
        <v>198</v>
      </c>
      <c r="C56" s="53">
        <f>Germany!B105</f>
        <v>4.0649819897535728</v>
      </c>
      <c r="D56" s="53">
        <f>Germany!C105</f>
        <v>14.626956462314602</v>
      </c>
      <c r="E56" s="53">
        <f>Germany!D105</f>
        <v>52.438971495403479</v>
      </c>
      <c r="F56" s="53">
        <f>Germany!E105</f>
        <v>85.814597867056222</v>
      </c>
      <c r="G56" s="53">
        <f>Germany!F105</f>
        <v>119.45650669207792</v>
      </c>
      <c r="H56" s="53">
        <f>Germany!G105</f>
        <v>142.79050208649673</v>
      </c>
      <c r="I56" s="53">
        <f>Germany!H105</f>
        <v>161.63373226155448</v>
      </c>
      <c r="J56" s="53">
        <f>Germany!I105</f>
        <v>176.40539679547965</v>
      </c>
      <c r="K56" s="53">
        <f>Germany!J105</f>
        <v>188.51250599544667</v>
      </c>
      <c r="L56" s="53">
        <f>Germany!K105</f>
        <v>197.41317562013157</v>
      </c>
      <c r="M56" s="53">
        <f>Germany!L105</f>
        <v>207.76970122896469</v>
      </c>
      <c r="N56" s="53">
        <f>Germany!M105</f>
        <v>215.86630958161027</v>
      </c>
    </row>
    <row r="57" spans="1:19" x14ac:dyDescent="0.25">
      <c r="B57" t="s">
        <v>6</v>
      </c>
      <c r="C57" s="53">
        <f>USA!B107</f>
        <v>3.7810325522882722</v>
      </c>
      <c r="D57" s="53">
        <f>USA!C107</f>
        <v>21.732154708072329</v>
      </c>
      <c r="E57" s="53">
        <f>USA!D107</f>
        <v>147.09922319345276</v>
      </c>
      <c r="F57" s="53">
        <f>USA!E107</f>
        <v>325.61702781393586</v>
      </c>
      <c r="G57" s="53">
        <f>USA!F107</f>
        <v>553.75700750254373</v>
      </c>
      <c r="H57" s="53">
        <f>USA!G107</f>
        <v>762.15605595720376</v>
      </c>
      <c r="I57" s="53">
        <f>USA!H107</f>
        <v>970.88057791401138</v>
      </c>
      <c r="J57" s="53">
        <f>USA!I107</f>
        <v>1156.1453114235596</v>
      </c>
      <c r="K57" s="53">
        <f>USA!J107</f>
        <v>1330.3613336691196</v>
      </c>
      <c r="L57" s="53">
        <f>USA!K107</f>
        <v>1490.366203798272</v>
      </c>
      <c r="M57" s="53">
        <f>USA!L107</f>
        <v>1637.7698551301337</v>
      </c>
      <c r="N57" s="53">
        <f>USA!M107</f>
        <v>1773.6674528134606</v>
      </c>
    </row>
    <row r="62" spans="1:19" x14ac:dyDescent="0.25">
      <c r="C62" s="51">
        <v>47557</v>
      </c>
      <c r="D62" s="51">
        <f>C62+7</f>
        <v>47564</v>
      </c>
      <c r="E62" s="51">
        <f t="shared" ref="E62:N62" si="1">D62+7</f>
        <v>47571</v>
      </c>
      <c r="F62" s="51">
        <f t="shared" si="1"/>
        <v>47578</v>
      </c>
      <c r="G62" s="51">
        <f t="shared" si="1"/>
        <v>47585</v>
      </c>
      <c r="H62" s="51">
        <f t="shared" si="1"/>
        <v>47592</v>
      </c>
      <c r="I62" s="51">
        <f t="shared" si="1"/>
        <v>47599</v>
      </c>
      <c r="J62" s="51">
        <f t="shared" si="1"/>
        <v>47606</v>
      </c>
      <c r="K62" s="51">
        <f t="shared" si="1"/>
        <v>47613</v>
      </c>
      <c r="L62" s="51">
        <f t="shared" si="1"/>
        <v>47620</v>
      </c>
      <c r="M62" s="51">
        <f t="shared" si="1"/>
        <v>47627</v>
      </c>
      <c r="N62" s="51">
        <f t="shared" si="1"/>
        <v>47634</v>
      </c>
    </row>
    <row r="63" spans="1:19" x14ac:dyDescent="0.25">
      <c r="B63" t="s">
        <v>0</v>
      </c>
      <c r="C63" s="53">
        <f>France!C110</f>
        <v>0.58312345542558031</v>
      </c>
      <c r="D63" s="53">
        <f>France!D110</f>
        <v>1.0884277451438695</v>
      </c>
      <c r="E63" s="53">
        <f>France!E110</f>
        <v>3.36617106322577</v>
      </c>
      <c r="F63" s="53">
        <f>France!F110</f>
        <v>8.5346312976735792</v>
      </c>
      <c r="G63" s="53">
        <f>France!G110</f>
        <v>14.667241576966015</v>
      </c>
      <c r="H63" s="53">
        <f>France!H110</f>
        <v>19.067054846771867</v>
      </c>
      <c r="I63" s="53">
        <f>France!I110</f>
        <v>21.558402267037174</v>
      </c>
      <c r="J63" s="53">
        <f>France!J110</f>
        <v>23.430242596555487</v>
      </c>
      <c r="K63" s="53">
        <f>France!K110</f>
        <v>25.249043328178615</v>
      </c>
      <c r="L63" s="53">
        <f>France!L110</f>
        <v>26.513239804561803</v>
      </c>
      <c r="M63" s="53">
        <f>France!M110</f>
        <v>27.505146237471315</v>
      </c>
      <c r="N63" s="53">
        <f>France!N110</f>
        <v>28.295504111982837</v>
      </c>
    </row>
    <row r="64" spans="1:19" x14ac:dyDescent="0.25">
      <c r="B64" t="s">
        <v>197</v>
      </c>
      <c r="C64" s="53">
        <f>Italy!C106</f>
        <v>2.6084952574131726</v>
      </c>
      <c r="D64" s="53">
        <f>Italy!D106</f>
        <v>4.38326902038974</v>
      </c>
      <c r="E64" s="53">
        <f>Italy!E106</f>
        <v>10.380789360695676</v>
      </c>
      <c r="F64" s="53">
        <f>Italy!F106</f>
        <v>15.973222527862797</v>
      </c>
      <c r="G64" s="53">
        <f>Italy!G106</f>
        <v>20.220288264515062</v>
      </c>
      <c r="H64" s="53">
        <f>Italy!H106</f>
        <v>23.179574836519137</v>
      </c>
      <c r="I64" s="53">
        <f>Italy!I106</f>
        <v>25.601007315672518</v>
      </c>
      <c r="J64" s="53">
        <f>Italy!J106</f>
        <v>27.483713922327734</v>
      </c>
      <c r="K64" s="53">
        <f>Italy!K106</f>
        <v>29.676321781584313</v>
      </c>
      <c r="L64" s="53">
        <f>Italy!L106</f>
        <v>31.345849174191965</v>
      </c>
      <c r="M64" s="53">
        <f>Italy!M106</f>
        <v>32.845663538690197</v>
      </c>
      <c r="N64" s="53">
        <f>Italy!N106</f>
        <v>34.19778081541596</v>
      </c>
    </row>
    <row r="65" spans="2:14" x14ac:dyDescent="0.25">
      <c r="B65" t="s">
        <v>198</v>
      </c>
      <c r="C65">
        <f>Germany!B107</f>
        <v>0</v>
      </c>
      <c r="D65" s="53">
        <f>Germany!C107</f>
        <v>0.61971532330751478</v>
      </c>
      <c r="E65" s="53">
        <f>Germany!D107</f>
        <v>0.84653598072400671</v>
      </c>
      <c r="F65" s="53">
        <f>Germany!E107</f>
        <v>1.4675864345236713</v>
      </c>
      <c r="G65" s="53">
        <f>Germany!F107</f>
        <v>2.5912256477682067</v>
      </c>
      <c r="H65" s="53">
        <f>Germany!G107</f>
        <v>4.0573432164107723</v>
      </c>
      <c r="I65" s="53">
        <f>Germany!H107</f>
        <v>4.8476130818917458</v>
      </c>
      <c r="J65" s="53">
        <f>Germany!I107</f>
        <v>5.4756201622777656</v>
      </c>
      <c r="K65" s="53">
        <f>Germany!J107</f>
        <v>5.8934325102842005</v>
      </c>
      <c r="L65" s="53">
        <f>Germany!K107</f>
        <v>6.3373312564990743</v>
      </c>
      <c r="M65" s="53">
        <f>Germany!L107</f>
        <v>6.6520143586239362</v>
      </c>
      <c r="N65" s="53">
        <f>Germany!M107</f>
        <v>6.9193779027799174</v>
      </c>
    </row>
    <row r="66" spans="2:14" x14ac:dyDescent="0.25">
      <c r="B66" t="s">
        <v>6</v>
      </c>
      <c r="C66" s="53">
        <f>USA!B109</f>
        <v>6.2E-2</v>
      </c>
      <c r="D66" s="53">
        <f>USA!C109</f>
        <v>1.2109492347746307</v>
      </c>
      <c r="E66" s="53">
        <f>USA!D109</f>
        <v>2.1582785712486263</v>
      </c>
      <c r="F66" s="53">
        <f>USA!E109</f>
        <v>8.9094307021173798</v>
      </c>
      <c r="G66" s="53">
        <f>USA!F109</f>
        <v>23.429760098766561</v>
      </c>
      <c r="H66" s="53">
        <f>USA!G109</f>
        <v>37.176399525014403</v>
      </c>
      <c r="I66" s="53">
        <f>USA!H109</f>
        <v>46.573020122459731</v>
      </c>
      <c r="J66" s="53">
        <f>USA!I109</f>
        <v>55.440525703401271</v>
      </c>
      <c r="K66" s="53">
        <f>USA!J109</f>
        <v>62.12206846863856</v>
      </c>
      <c r="L66" s="53">
        <f>USA!K109</f>
        <v>70.521339593318174</v>
      </c>
      <c r="M66" s="53">
        <f>USA!L109</f>
        <v>77.16355605779242</v>
      </c>
      <c r="N66" s="53">
        <f>USA!M109</f>
        <v>83.281088751770938</v>
      </c>
    </row>
    <row r="113" spans="1:14" x14ac:dyDescent="0.25">
      <c r="A113" s="280" t="s">
        <v>210</v>
      </c>
      <c r="B113" s="280"/>
      <c r="C113" s="280"/>
      <c r="D113" s="280"/>
    </row>
    <row r="115" spans="1:14" x14ac:dyDescent="0.25">
      <c r="A115" s="280" t="s">
        <v>220</v>
      </c>
      <c r="B115" s="280"/>
      <c r="C115" s="280"/>
    </row>
    <row r="117" spans="1:14" x14ac:dyDescent="0.25">
      <c r="C117" s="51">
        <v>47557</v>
      </c>
      <c r="D117" s="51">
        <f>C117+7</f>
        <v>47564</v>
      </c>
      <c r="E117" s="51">
        <f t="shared" ref="E117:N117" si="2">D117+7</f>
        <v>47571</v>
      </c>
      <c r="F117" s="51">
        <f t="shared" si="2"/>
        <v>47578</v>
      </c>
      <c r="G117" s="51">
        <f t="shared" si="2"/>
        <v>47585</v>
      </c>
      <c r="H117" s="51">
        <f t="shared" si="2"/>
        <v>47592</v>
      </c>
      <c r="I117" s="51">
        <f t="shared" si="2"/>
        <v>47599</v>
      </c>
      <c r="J117" s="51">
        <f t="shared" si="2"/>
        <v>47606</v>
      </c>
      <c r="K117" s="51">
        <f t="shared" si="2"/>
        <v>47613</v>
      </c>
      <c r="L117" s="51">
        <f t="shared" si="2"/>
        <v>47620</v>
      </c>
      <c r="M117" s="51">
        <f t="shared" si="2"/>
        <v>47627</v>
      </c>
      <c r="N117" s="51">
        <f t="shared" si="2"/>
        <v>47634</v>
      </c>
    </row>
    <row r="118" spans="1:14" x14ac:dyDescent="0.25">
      <c r="B118" t="s">
        <v>0</v>
      </c>
      <c r="C118" s="53">
        <f>France!C108/66</f>
        <v>6.1952235862481199E-2</v>
      </c>
      <c r="D118" s="53">
        <f>France!D108/66</f>
        <v>0.25006141369995505</v>
      </c>
      <c r="E118" s="53">
        <f>France!E108/66</f>
        <v>0.60801432940032718</v>
      </c>
      <c r="F118" s="53">
        <f>France!F108/66</f>
        <v>1.049822869846621</v>
      </c>
      <c r="G118" s="53">
        <f>France!G108/66</f>
        <v>1.4416254988000112</v>
      </c>
      <c r="H118" s="53">
        <f>France!H108/66</f>
        <v>1.692922443135715</v>
      </c>
      <c r="I118" s="53">
        <f>France!I108/66</f>
        <v>1.9113300118030534</v>
      </c>
      <c r="J118" s="53">
        <f>France!J108/66</f>
        <v>2.0792902208892468</v>
      </c>
      <c r="K118" s="53">
        <f>France!K108/66</f>
        <v>2.2129795632345397</v>
      </c>
      <c r="L118" s="53">
        <f>France!L108/66</f>
        <v>2.320621069319829</v>
      </c>
      <c r="M118" s="53">
        <f>France!M108/66</f>
        <v>2.4079684631005187</v>
      </c>
      <c r="N118" s="53">
        <f>France!N108/66</f>
        <v>2.4743607477140297</v>
      </c>
    </row>
    <row r="119" spans="1:14" x14ac:dyDescent="0.25">
      <c r="B119" t="s">
        <v>197</v>
      </c>
      <c r="C119" s="53">
        <f>Italy!C104/60</f>
        <v>0.31604668338914538</v>
      </c>
      <c r="D119" s="53">
        <f>Italy!D104/60</f>
        <v>0.96937149971118219</v>
      </c>
      <c r="E119" s="53">
        <f>Italy!E104/60</f>
        <v>1.5898169175778318</v>
      </c>
      <c r="F119" s="53">
        <f>Italy!F104/60</f>
        <v>2.1124363859908386</v>
      </c>
      <c r="G119" s="53">
        <f>Italy!G104/60</f>
        <v>2.5939238662891104</v>
      </c>
      <c r="H119" s="53">
        <f>Italy!H104/60</f>
        <v>3.0020756257429997</v>
      </c>
      <c r="I119" s="53">
        <f>Italy!I104/60</f>
        <v>3.3548348057674651</v>
      </c>
      <c r="J119" s="53">
        <f>Italy!J104/60</f>
        <v>3.6700235482183268</v>
      </c>
      <c r="K119" s="53">
        <f>Italy!K104/60</f>
        <v>3.9478014959069401</v>
      </c>
      <c r="L119" s="53">
        <f>Italy!L104/60</f>
        <v>4.1971534869719909</v>
      </c>
      <c r="M119" s="53">
        <f>Italy!M104/60</f>
        <v>4.4229296989073648</v>
      </c>
      <c r="N119" s="53">
        <f>Italy!N104/60</f>
        <v>4.6292664863195574</v>
      </c>
    </row>
    <row r="120" spans="1:14" x14ac:dyDescent="0.25">
      <c r="B120" t="s">
        <v>198</v>
      </c>
      <c r="C120" s="53">
        <f>Germany!B105/82</f>
        <v>4.9572951094555763E-2</v>
      </c>
      <c r="D120" s="53">
        <f>Germany!C105/82</f>
        <v>0.1783775178331049</v>
      </c>
      <c r="E120" s="53">
        <f>Germany!D105/82</f>
        <v>0.63949965238296924</v>
      </c>
      <c r="F120" s="53">
        <f>Germany!E105/82</f>
        <v>1.0465194861836125</v>
      </c>
      <c r="G120" s="53">
        <f>Germany!F105/82</f>
        <v>1.4567866669765601</v>
      </c>
      <c r="H120" s="53">
        <f>Germany!G105/82</f>
        <v>1.7413475864206918</v>
      </c>
      <c r="I120" s="53">
        <f>Germany!H105/82</f>
        <v>1.9711430763604205</v>
      </c>
      <c r="J120" s="53">
        <f>Germany!I105/82</f>
        <v>2.1512853267741421</v>
      </c>
      <c r="K120" s="53">
        <f>Germany!J105/82</f>
        <v>2.2989329999444714</v>
      </c>
      <c r="L120" s="53">
        <f>Germany!K105/82</f>
        <v>2.4074777514650192</v>
      </c>
      <c r="M120" s="53">
        <f>Germany!L105/82</f>
        <v>2.5337768442556672</v>
      </c>
      <c r="N120" s="53">
        <f>Germany!M105/82</f>
        <v>2.6325159705074421</v>
      </c>
    </row>
    <row r="121" spans="1:14" x14ac:dyDescent="0.25">
      <c r="B121" t="s">
        <v>6</v>
      </c>
      <c r="C121" s="53">
        <f>USA!B107/328</f>
        <v>1.1527538269171562E-2</v>
      </c>
      <c r="D121" s="53">
        <f>USA!C107/328</f>
        <v>6.6256569231927839E-2</v>
      </c>
      <c r="E121" s="53">
        <f>USA!D107/328</f>
        <v>0.44847324144345352</v>
      </c>
      <c r="F121" s="53">
        <f>USA!E107/328</f>
        <v>0.99273484089614594</v>
      </c>
      <c r="G121" s="53">
        <f>USA!F107/328</f>
        <v>1.6882835594589747</v>
      </c>
      <c r="H121" s="53">
        <f>USA!G107/328</f>
        <v>2.3236465120646455</v>
      </c>
      <c r="I121" s="53">
        <f>USA!H107/328</f>
        <v>2.9600017619329617</v>
      </c>
      <c r="J121" s="53">
        <f>USA!I107/328</f>
        <v>3.5248332665352429</v>
      </c>
      <c r="K121" s="53">
        <f>USA!J107/328</f>
        <v>4.0559796758204865</v>
      </c>
      <c r="L121" s="53">
        <f>USA!K107/328</f>
        <v>4.5437994018239998</v>
      </c>
      <c r="M121" s="53">
        <f>USA!L107/328</f>
        <v>4.9932007778357734</v>
      </c>
      <c r="N121" s="53">
        <f>USA!M107/328</f>
        <v>5.4075227219922581</v>
      </c>
    </row>
    <row r="123" spans="1:14" x14ac:dyDescent="0.25">
      <c r="A123" s="280" t="s">
        <v>221</v>
      </c>
      <c r="B123" s="280"/>
      <c r="C123" s="280"/>
    </row>
    <row r="125" spans="1:14" x14ac:dyDescent="0.25">
      <c r="C125" s="51">
        <v>47557</v>
      </c>
      <c r="D125" s="51">
        <f>C125+7</f>
        <v>47564</v>
      </c>
      <c r="E125" s="51">
        <f t="shared" ref="E125:N125" si="3">D125+7</f>
        <v>47571</v>
      </c>
      <c r="F125" s="51">
        <f t="shared" si="3"/>
        <v>47578</v>
      </c>
      <c r="G125" s="51">
        <f t="shared" si="3"/>
        <v>47585</v>
      </c>
      <c r="H125" s="51">
        <f t="shared" si="3"/>
        <v>47592</v>
      </c>
      <c r="I125" s="51">
        <f t="shared" si="3"/>
        <v>47599</v>
      </c>
      <c r="J125" s="51">
        <f t="shared" si="3"/>
        <v>47606</v>
      </c>
      <c r="K125" s="51">
        <f t="shared" si="3"/>
        <v>47613</v>
      </c>
      <c r="L125" s="51">
        <f t="shared" si="3"/>
        <v>47620</v>
      </c>
      <c r="M125" s="51">
        <f t="shared" si="3"/>
        <v>47627</v>
      </c>
      <c r="N125" s="51">
        <f t="shared" si="3"/>
        <v>47634</v>
      </c>
    </row>
    <row r="126" spans="1:14" x14ac:dyDescent="0.25">
      <c r="B126" t="s">
        <v>0</v>
      </c>
      <c r="C126" s="265">
        <f>France!C110/66</f>
        <v>8.8352038700845494E-3</v>
      </c>
      <c r="D126" s="265">
        <f>France!D110/66</f>
        <v>1.6491329471876811E-2</v>
      </c>
      <c r="E126" s="265">
        <f>France!E110/66</f>
        <v>5.100259186705712E-2</v>
      </c>
      <c r="F126" s="265">
        <f>France!F110/66</f>
        <v>0.12931259541929666</v>
      </c>
      <c r="G126" s="265">
        <f>France!G110/66</f>
        <v>0.22223093298433355</v>
      </c>
      <c r="H126" s="265">
        <f>France!H110/66</f>
        <v>0.28889477040563438</v>
      </c>
      <c r="I126" s="265">
        <f>France!I110/66</f>
        <v>0.32664245859147234</v>
      </c>
      <c r="J126" s="265">
        <f>France!J110/66</f>
        <v>0.35500367570538616</v>
      </c>
      <c r="K126" s="265">
        <f>France!K110/66</f>
        <v>0.38256126254816086</v>
      </c>
      <c r="L126" s="265">
        <f>France!L110/66</f>
        <v>0.40171575461457276</v>
      </c>
      <c r="M126" s="265">
        <f>France!M110/66</f>
        <v>0.41674463996168659</v>
      </c>
      <c r="N126" s="265">
        <f>France!N110/66</f>
        <v>0.42871975927246719</v>
      </c>
    </row>
    <row r="127" spans="1:14" x14ac:dyDescent="0.25">
      <c r="B127" t="s">
        <v>197</v>
      </c>
      <c r="C127" s="265">
        <f>Italy!C106/60</f>
        <v>4.3474920956886209E-2</v>
      </c>
      <c r="D127" s="265">
        <f>Italy!D106/60</f>
        <v>7.3054483673162335E-2</v>
      </c>
      <c r="E127" s="265">
        <f>Italy!E106/60</f>
        <v>0.17301315601159459</v>
      </c>
      <c r="F127" s="265">
        <f>Italy!F106/60</f>
        <v>0.26622037546437993</v>
      </c>
      <c r="G127" s="265">
        <f>Italy!G106/60</f>
        <v>0.33700480440858438</v>
      </c>
      <c r="H127" s="265">
        <f>Italy!H106/60</f>
        <v>0.38632624727531895</v>
      </c>
      <c r="I127" s="265">
        <f>Italy!I106/60</f>
        <v>0.42668345526120866</v>
      </c>
      <c r="J127" s="265">
        <f>Italy!J106/60</f>
        <v>0.45806189870546221</v>
      </c>
      <c r="K127" s="265">
        <f>Italy!K106/60</f>
        <v>0.49460536302640523</v>
      </c>
      <c r="L127" s="265">
        <f>Italy!L106/60</f>
        <v>0.52243081956986603</v>
      </c>
      <c r="M127" s="265">
        <f>Italy!M106/60</f>
        <v>0.54742772564483666</v>
      </c>
      <c r="N127" s="265">
        <f>Italy!N106/60</f>
        <v>0.56996301359026602</v>
      </c>
    </row>
    <row r="128" spans="1:14" x14ac:dyDescent="0.25">
      <c r="B128" t="s">
        <v>198</v>
      </c>
      <c r="C128" s="265">
        <f>Germany!B107/82</f>
        <v>0</v>
      </c>
      <c r="D128" s="265">
        <f>Germany!C107/82</f>
        <v>7.5575039427745704E-3</v>
      </c>
      <c r="E128" s="265">
        <f>Germany!D107/82</f>
        <v>1.0323609521024473E-2</v>
      </c>
      <c r="F128" s="265">
        <f>Germany!E107/82</f>
        <v>1.7897395542971602E-2</v>
      </c>
      <c r="G128" s="265">
        <f>Germany!F107/82</f>
        <v>3.1600312777661059E-2</v>
      </c>
      <c r="H128" s="265">
        <f>Germany!G107/82</f>
        <v>4.947979532208259E-2</v>
      </c>
      <c r="I128" s="265">
        <f>Germany!H107/82</f>
        <v>5.9117232705996899E-2</v>
      </c>
      <c r="J128" s="265">
        <f>Germany!I107/82</f>
        <v>6.6775855637533729E-2</v>
      </c>
      <c r="K128" s="265">
        <f>Germany!J107/82</f>
        <v>7.1871128174197565E-2</v>
      </c>
      <c r="L128" s="265">
        <f>Germany!K107/82</f>
        <v>7.7284527518281396E-2</v>
      </c>
      <c r="M128" s="265">
        <f>Germany!L107/82</f>
        <v>8.1122126324682145E-2</v>
      </c>
      <c r="N128" s="265">
        <f>Germany!M107/82</f>
        <v>8.4382657350974596E-2</v>
      </c>
    </row>
    <row r="129" spans="2:14" x14ac:dyDescent="0.25">
      <c r="B129" t="s">
        <v>6</v>
      </c>
      <c r="C129" s="265">
        <f>USA!B109/328</f>
        <v>1.8902439024390244E-4</v>
      </c>
      <c r="D129" s="265">
        <f>USA!C109/328</f>
        <v>3.6919183987031423E-3</v>
      </c>
      <c r="E129" s="265">
        <f>USA!D109/328</f>
        <v>6.580117595270202E-3</v>
      </c>
      <c r="F129" s="265">
        <f>USA!E109/328</f>
        <v>2.7162898482065181E-2</v>
      </c>
      <c r="G129" s="265">
        <f>USA!F109/328</f>
        <v>7.1432195423068778E-2</v>
      </c>
      <c r="H129" s="265">
        <f>USA!G109/328</f>
        <v>0.11334268147870245</v>
      </c>
      <c r="I129" s="265">
        <f>USA!H109/328</f>
        <v>0.14199091500749919</v>
      </c>
      <c r="J129" s="265">
        <f>USA!I109/328</f>
        <v>0.16902599299817461</v>
      </c>
      <c r="K129" s="265">
        <f>USA!J109/328</f>
        <v>0.18939655020926391</v>
      </c>
      <c r="L129" s="265">
        <f>USA!K109/328</f>
        <v>0.21500408412597005</v>
      </c>
      <c r="M129" s="265">
        <f>USA!L109/328</f>
        <v>0.23525474407863542</v>
      </c>
      <c r="N129" s="265">
        <f>USA!M109/328</f>
        <v>0.25390575838954554</v>
      </c>
    </row>
  </sheetData>
  <mergeCells count="5">
    <mergeCell ref="A50:C50"/>
    <mergeCell ref="Q50:S50"/>
    <mergeCell ref="A113:D113"/>
    <mergeCell ref="A123:C123"/>
    <mergeCell ref="A115:C1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Wikipedia Stats</vt:lpstr>
      <vt:lpstr>France</vt:lpstr>
      <vt:lpstr>Italy</vt:lpstr>
      <vt:lpstr>USA</vt:lpstr>
      <vt:lpstr>Germany</vt:lpstr>
      <vt:lpstr>Simplistic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2020-03-17T12:31:53Z</dcterms:created>
  <dcterms:modified xsi:type="dcterms:W3CDTF">2020-04-23T04:46:35Z</dcterms:modified>
</cp:coreProperties>
</file>