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n\Documents\MSc Cyber Security\IRM_PCOM7E March 2022\Team\"/>
    </mc:Choice>
  </mc:AlternateContent>
  <xr:revisionPtr revIDLastSave="0" documentId="13_ncr:1_{89AC0F8F-D7E2-4E32-AC1F-35F704C61772}" xr6:coauthVersionLast="47" xr6:coauthVersionMax="47" xr10:uidLastSave="{00000000-0000-0000-0000-000000000000}"/>
  <bookViews>
    <workbookView xWindow="-120" yWindow="-120" windowWidth="27885" windowHeight="16440" activeTab="2" xr2:uid="{2CE471D3-4896-42F7-A980-1FC9BAF30B4D}"/>
  </bookViews>
  <sheets>
    <sheet name="Financial" sheetId="1" r:id="rId1"/>
    <sheet name="IT capabilities" sheetId="2" r:id="rId2"/>
    <sheet name="Risk appeti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1" l="1"/>
  <c r="B14" i="1"/>
  <c r="B13" i="1"/>
  <c r="B12" i="1"/>
  <c r="B11" i="1"/>
  <c r="D13" i="2"/>
  <c r="F13" i="2"/>
  <c r="H13" i="2"/>
  <c r="J13" i="2"/>
  <c r="B13" i="2"/>
  <c r="C5" i="1"/>
  <c r="D5" i="1"/>
  <c r="E5" i="1"/>
  <c r="F5" i="1"/>
  <c r="B5" i="1"/>
  <c r="I3" i="1" l="1"/>
  <c r="I5" i="1"/>
</calcChain>
</file>

<file path=xl/sharedStrings.xml><?xml version="1.0" encoding="utf-8"?>
<sst xmlns="http://schemas.openxmlformats.org/spreadsheetml/2006/main" count="103" uniqueCount="85">
  <si>
    <t>Revenue (Million)</t>
  </si>
  <si>
    <t>Employees</t>
  </si>
  <si>
    <t>Eco-Packaging</t>
  </si>
  <si>
    <t>P. Wilkinson Containers</t>
  </si>
  <si>
    <t>CHX Products</t>
  </si>
  <si>
    <t>Acme</t>
  </si>
  <si>
    <t>Revenue / Employees rate</t>
  </si>
  <si>
    <t>Average rate</t>
  </si>
  <si>
    <t>Estimated Revenue (Million)</t>
  </si>
  <si>
    <t>Year</t>
  </si>
  <si>
    <t>https://www.zoominfo.com/c/chx-products-ltd/368790596</t>
  </si>
  <si>
    <t>https://www.zoominfo.com/c/p-wilkinson-containers-ltd/347689607</t>
  </si>
  <si>
    <t>https://www.zoominfo.com/c/eco--packaging-inc/348126347</t>
  </si>
  <si>
    <t>https://www.globalbankingandfinance.com/disposable-cutlery-market-trends-2021-segmentation-outlook-industry-report-to-2030/</t>
  </si>
  <si>
    <t>References:</t>
  </si>
  <si>
    <t>https://www.zoominfo.com/c/tcl-packaging-ltd/170459373</t>
  </si>
  <si>
    <t>TCL Packaging</t>
  </si>
  <si>
    <t>FFP Packaging</t>
  </si>
  <si>
    <t>https://www.zoominfo.com/c/ffp-packaging-ltd-company/25921955</t>
  </si>
  <si>
    <t>https://www.immuniweb.com/websec/www.ffppkg.co.uk/DZUrz0P3/</t>
  </si>
  <si>
    <t>https://www.immuniweb.com/websec/www.tcl-packaging.com/xhrVQbcH/</t>
  </si>
  <si>
    <t>Based on the similar structure (&gt;100 employees) of disposable cutlery companies Website Security Test showed that the IT capabilities are above average.</t>
  </si>
  <si>
    <t>Stability</t>
  </si>
  <si>
    <t>UK's Plastic Packaging Tax (“PPT“)</t>
  </si>
  <si>
    <t>Sustainable/Recyclable</t>
  </si>
  <si>
    <t>Covid-19 Coronavirus</t>
  </si>
  <si>
    <t>Partnership</t>
  </si>
  <si>
    <t>Innovation</t>
  </si>
  <si>
    <t>https://www.ffppkg.co.uk/wp-content/uploads/FFP-Newsletter-Spring-2020.pdf</t>
  </si>
  <si>
    <t>https://www.efi.com/en-gb/products/productivity-software/management-mis-erp/efi-radius/overview/</t>
  </si>
  <si>
    <t>business terms of loss exposure and return on investment</t>
  </si>
  <si>
    <t>https://arcticwolf.com/resources/blog/top-8-manufacturing-industry-cyberattacks</t>
  </si>
  <si>
    <t>The Biggest Manufacturing Industry Cyberattacks</t>
  </si>
  <si>
    <t>Risk appetite</t>
  </si>
  <si>
    <t>https://www.raconteur.net/manufacturing/manufacturing-cyberattacks/</t>
  </si>
  <si>
    <t>Manufacturing cyberattacks could cripple the UK</t>
  </si>
  <si>
    <t>Financial status and company structure</t>
  </si>
  <si>
    <t>Data integrity issues/modification of customer specifications prior to manufacturing</t>
  </si>
  <si>
    <t>Loss of productivity due to downtime</t>
  </si>
  <si>
    <t>Malware imbedded in supply chain that impacts integrity of the manufacturing process</t>
  </si>
  <si>
    <t>Loss of reliability and integrity of products</t>
  </si>
  <si>
    <t>Cybersecurity risk in supply chains</t>
  </si>
  <si>
    <t>Intellectual property theft</t>
  </si>
  <si>
    <t>Acme Estimated Revenue (Million)</t>
  </si>
  <si>
    <t>Grade</t>
  </si>
  <si>
    <t>A</t>
  </si>
  <si>
    <t>EU GDPR</t>
  </si>
  <si>
    <t>PCIDSS</t>
  </si>
  <si>
    <t>CMS</t>
  </si>
  <si>
    <t>B</t>
  </si>
  <si>
    <t>Compliant</t>
  </si>
  <si>
    <t>No CMS fingerprinted</t>
  </si>
  <si>
    <t>C+</t>
  </si>
  <si>
    <t>WordPress</t>
  </si>
  <si>
    <t>B+</t>
  </si>
  <si>
    <t>WordPress (up to date)</t>
  </si>
  <si>
    <t>ERP</t>
  </si>
  <si>
    <t>Secure cloud based ERP</t>
  </si>
  <si>
    <t>https://www.chxproducts.co.uk/privacy-policy/</t>
  </si>
  <si>
    <t>https://www.immuniweb.com/websec/www.chxproducts.co.uk/XP5AdDxf/</t>
  </si>
  <si>
    <t>https://www.immuniweb.com/websec/www.ecopackagingsolutions.co.uk/ah6PUYAa/</t>
  </si>
  <si>
    <t>https://www.immuniweb.com/websec/pwcon.co.uk/FuR765gV/</t>
  </si>
  <si>
    <t>Not mentioned</t>
  </si>
  <si>
    <t>ERP references</t>
  </si>
  <si>
    <t>Web site security references</t>
  </si>
  <si>
    <t>React</t>
  </si>
  <si>
    <t>EFI's Radius</t>
  </si>
  <si>
    <t xml:space="preserve">Average </t>
  </si>
  <si>
    <t>Remarks</t>
  </si>
  <si>
    <t>Cyber attack to damage manufacturing facilities or products</t>
  </si>
  <si>
    <t>Issues with data integrity/customer specs being changed prior to manufacture</t>
  </si>
  <si>
    <t>Attacks against manufacturing facilities or goods</t>
  </si>
  <si>
    <t>Productivity loss caused by downtime</t>
  </si>
  <si>
    <t>https://tradingeconomics.com/united-kingdom/manufacturing-production#forecast</t>
  </si>
  <si>
    <t>Manufacturing Production in the United Kingdom is expected to be 2.50% in 2022, the trend around 2.50% in 2023 and 2.30% in 2024, mainly lifted by the manufacturing of rubber and plastic products.</t>
  </si>
  <si>
    <t>CHX</t>
  </si>
  <si>
    <t>Eco</t>
  </si>
  <si>
    <t>P. Wilkinson</t>
  </si>
  <si>
    <t>FFP</t>
  </si>
  <si>
    <t>TCL</t>
  </si>
  <si>
    <t>Malware in the supply chain compromises the manufacturing process's integrity (Jason Miller, 2021)</t>
  </si>
  <si>
    <t>Theft of intellectual property (Jason Miller, 2021)</t>
  </si>
  <si>
    <t>https://www.bitlyft.com/resources/cyber-threats-manufacturing-companies</t>
  </si>
  <si>
    <t>Products lose their dependability and integrity</t>
  </si>
  <si>
    <t>Issue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</si>
</sst>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2" fontId="0" fillId="0" borderId="1" xfId="0" applyNumberFormat="1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/>
    <xf numFmtId="0" fontId="0" fillId="0" borderId="1" xfId="0" applyFill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Financial!$B$10</c:f>
              <c:strCache>
                <c:ptCount val="1"/>
                <c:pt idx="0">
                  <c:v>Acme Estimated Revenue (Million)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Financial!$A$11:$A$15</c:f>
              <c:numCache>
                <c:formatCode>General</c:formatCode>
                <c:ptCount val="5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</c:numCache>
            </c:numRef>
          </c:cat>
          <c:val>
            <c:numRef>
              <c:f>Financial!$B$11:$B$15</c:f>
              <c:numCache>
                <c:formatCode>0.00</c:formatCode>
                <c:ptCount val="5"/>
                <c:pt idx="0">
                  <c:v>30.090015152363307</c:v>
                </c:pt>
                <c:pt idx="1">
                  <c:v>30.842265531172387</c:v>
                </c:pt>
                <c:pt idx="2">
                  <c:v>31.551637638389348</c:v>
                </c:pt>
                <c:pt idx="3">
                  <c:v>32.277325304072299</c:v>
                </c:pt>
                <c:pt idx="4">
                  <c:v>33.019703786065961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01-4A77-84AA-34F33B0BF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9911216"/>
        <c:axId val="1599911632"/>
      </c:lineChart>
      <c:catAx>
        <c:axId val="159991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911632"/>
        <c:crosses val="autoZero"/>
        <c:auto val="1"/>
        <c:lblAlgn val="ctr"/>
        <c:lblOffset val="100"/>
        <c:noMultiLvlLbl val="0"/>
      </c:catAx>
      <c:valAx>
        <c:axId val="159991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91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TW"/>
              <a:t>IT capabilities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'IT capabilities'!$A$8</c:f>
              <c:strCache>
                <c:ptCount val="1"/>
                <c:pt idx="0">
                  <c:v>ERP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'IT capabilities'!$B$7:$K$7</c15:sqref>
                  </c15:fullRef>
                </c:ext>
              </c:extLst>
              <c:f>('IT capabilities'!$B$7,'IT capabilities'!$D$7,'IT capabilities'!$F$7,'IT capabilities'!$H$7,'IT capabilities'!$J$7)</c:f>
              <c:strCache>
                <c:ptCount val="5"/>
                <c:pt idx="0">
                  <c:v>CHX</c:v>
                </c:pt>
                <c:pt idx="1">
                  <c:v>Eco</c:v>
                </c:pt>
                <c:pt idx="2">
                  <c:v>P. Wilkinson</c:v>
                </c:pt>
                <c:pt idx="3">
                  <c:v>FFP</c:v>
                </c:pt>
                <c:pt idx="4">
                  <c:v>TCL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'IT capabilities'!$B$8:$K$8</c15:sqref>
                  </c15:fullRef>
                </c:ext>
              </c:extLst>
              <c:f>('IT capabilities'!$B$8,'IT capabilities'!$D$8,'IT capabilities'!$F$8,'IT capabilities'!$H$8,'IT capabilities'!$J$8)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F-450A-B777-140076FD058D}"/>
            </c:ext>
          </c:extLst>
        </c:ser>
        <c:ser>
          <c:idx val="1"/>
          <c:order val="1"/>
          <c:tx>
            <c:strRef>
              <c:f>'IT capabilities'!$A$9</c:f>
              <c:strCache>
                <c:ptCount val="1"/>
                <c:pt idx="0">
                  <c:v>Grade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'IT capabilities'!$B$7:$K$7</c15:sqref>
                  </c15:fullRef>
                </c:ext>
              </c:extLst>
              <c:f>('IT capabilities'!$B$7,'IT capabilities'!$D$7,'IT capabilities'!$F$7,'IT capabilities'!$H$7,'IT capabilities'!$J$7)</c:f>
              <c:strCache>
                <c:ptCount val="5"/>
                <c:pt idx="0">
                  <c:v>CHX</c:v>
                </c:pt>
                <c:pt idx="1">
                  <c:v>Eco</c:v>
                </c:pt>
                <c:pt idx="2">
                  <c:v>P. Wilkinson</c:v>
                </c:pt>
                <c:pt idx="3">
                  <c:v>FFP</c:v>
                </c:pt>
                <c:pt idx="4">
                  <c:v>TCL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'IT capabilities'!$B$9:$K$9</c15:sqref>
                  </c15:fullRef>
                </c:ext>
              </c:extLst>
              <c:f>('IT capabilities'!$B$9,'IT capabilities'!$D$9,'IT capabilities'!$F$9,'IT capabilities'!$H$9,'IT capabilities'!$J$9)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3.5</c:v>
                </c:pt>
                <c:pt idx="3">
                  <c:v>4.5</c:v>
                </c:pt>
                <c:pt idx="4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7F-450A-B777-140076FD058D}"/>
            </c:ext>
          </c:extLst>
        </c:ser>
        <c:ser>
          <c:idx val="2"/>
          <c:order val="2"/>
          <c:tx>
            <c:strRef>
              <c:f>'IT capabilities'!$A$10</c:f>
              <c:strCache>
                <c:ptCount val="1"/>
                <c:pt idx="0">
                  <c:v>EU GDPR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'IT capabilities'!$B$7:$K$7</c15:sqref>
                  </c15:fullRef>
                </c:ext>
              </c:extLst>
              <c:f>('IT capabilities'!$B$7,'IT capabilities'!$D$7,'IT capabilities'!$F$7,'IT capabilities'!$H$7,'IT capabilities'!$J$7)</c:f>
              <c:strCache>
                <c:ptCount val="5"/>
                <c:pt idx="0">
                  <c:v>CHX</c:v>
                </c:pt>
                <c:pt idx="1">
                  <c:v>Eco</c:v>
                </c:pt>
                <c:pt idx="2">
                  <c:v>P. Wilkinson</c:v>
                </c:pt>
                <c:pt idx="3">
                  <c:v>FFP</c:v>
                </c:pt>
                <c:pt idx="4">
                  <c:v>TCL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'IT capabilities'!$B$10:$K$10</c15:sqref>
                  </c15:fullRef>
                </c:ext>
              </c:extLst>
              <c:f>('IT capabilities'!$B$10,'IT capabilities'!$D$10,'IT capabilities'!$F$10,'IT capabilities'!$H$10,'IT capabilities'!$J$10)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7F-450A-B777-140076FD058D}"/>
            </c:ext>
          </c:extLst>
        </c:ser>
        <c:ser>
          <c:idx val="3"/>
          <c:order val="3"/>
          <c:tx>
            <c:strRef>
              <c:f>'IT capabilities'!$A$11</c:f>
              <c:strCache>
                <c:ptCount val="1"/>
                <c:pt idx="0">
                  <c:v>PCIDSS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'IT capabilities'!$B$7:$K$7</c15:sqref>
                  </c15:fullRef>
                </c:ext>
              </c:extLst>
              <c:f>('IT capabilities'!$B$7,'IT capabilities'!$D$7,'IT capabilities'!$F$7,'IT capabilities'!$H$7,'IT capabilities'!$J$7)</c:f>
              <c:strCache>
                <c:ptCount val="5"/>
                <c:pt idx="0">
                  <c:v>CHX</c:v>
                </c:pt>
                <c:pt idx="1">
                  <c:v>Eco</c:v>
                </c:pt>
                <c:pt idx="2">
                  <c:v>P. Wilkinson</c:v>
                </c:pt>
                <c:pt idx="3">
                  <c:v>FFP</c:v>
                </c:pt>
                <c:pt idx="4">
                  <c:v>TCL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'IT capabilities'!$B$11:$K$11</c15:sqref>
                  </c15:fullRef>
                </c:ext>
              </c:extLst>
              <c:f>('IT capabilities'!$B$11,'IT capabilities'!$D$11,'IT capabilities'!$F$11,'IT capabilities'!$H$11,'IT capabilities'!$J$11)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7F-450A-B777-140076FD058D}"/>
            </c:ext>
          </c:extLst>
        </c:ser>
        <c:ser>
          <c:idx val="4"/>
          <c:order val="4"/>
          <c:tx>
            <c:strRef>
              <c:f>'IT capabilities'!$A$12</c:f>
              <c:strCache>
                <c:ptCount val="1"/>
                <c:pt idx="0">
                  <c:v>CMS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'IT capabilities'!$B$7:$K$7</c15:sqref>
                  </c15:fullRef>
                </c:ext>
              </c:extLst>
              <c:f>('IT capabilities'!$B$7,'IT capabilities'!$D$7,'IT capabilities'!$F$7,'IT capabilities'!$H$7,'IT capabilities'!$J$7)</c:f>
              <c:strCache>
                <c:ptCount val="5"/>
                <c:pt idx="0">
                  <c:v>CHX</c:v>
                </c:pt>
                <c:pt idx="1">
                  <c:v>Eco</c:v>
                </c:pt>
                <c:pt idx="2">
                  <c:v>P. Wilkinson</c:v>
                </c:pt>
                <c:pt idx="3">
                  <c:v>FFP</c:v>
                </c:pt>
                <c:pt idx="4">
                  <c:v>TCL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'IT capabilities'!$B$12:$K$12</c15:sqref>
                  </c15:fullRef>
                </c:ext>
              </c:extLst>
              <c:f>('IT capabilities'!$B$12,'IT capabilities'!$D$12,'IT capabilities'!$F$12,'IT capabilities'!$H$12,'IT capabilities'!$J$12)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C7F-450A-B777-140076FD058D}"/>
            </c:ext>
          </c:extLst>
        </c:ser>
        <c:ser>
          <c:idx val="5"/>
          <c:order val="5"/>
          <c:tx>
            <c:strRef>
              <c:f>'IT capabilities'!$A$13</c:f>
              <c:strCache>
                <c:ptCount val="1"/>
                <c:pt idx="0">
                  <c:v>Average 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'IT capabilities'!$B$7:$K$7</c15:sqref>
                  </c15:fullRef>
                </c:ext>
              </c:extLst>
              <c:f>('IT capabilities'!$B$7,'IT capabilities'!$D$7,'IT capabilities'!$F$7,'IT capabilities'!$H$7,'IT capabilities'!$J$7)</c:f>
              <c:strCache>
                <c:ptCount val="5"/>
                <c:pt idx="0">
                  <c:v>CHX</c:v>
                </c:pt>
                <c:pt idx="1">
                  <c:v>Eco</c:v>
                </c:pt>
                <c:pt idx="2">
                  <c:v>P. Wilkinson</c:v>
                </c:pt>
                <c:pt idx="3">
                  <c:v>FFP</c:v>
                </c:pt>
                <c:pt idx="4">
                  <c:v>TCL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'IT capabilities'!$B$13:$K$13</c15:sqref>
                  </c15:fullRef>
                </c:ext>
              </c:extLst>
              <c:f>('IT capabilities'!$B$13,'IT capabilities'!$D$13,'IT capabilities'!$F$13,'IT capabilities'!$H$13,'IT capabilities'!$J$13)</c:f>
              <c:numCache>
                <c:formatCode>General</c:formatCode>
                <c:ptCount val="5"/>
                <c:pt idx="0" formatCode="0.00">
                  <c:v>3.8</c:v>
                </c:pt>
                <c:pt idx="1" formatCode="0.00">
                  <c:v>3.4</c:v>
                </c:pt>
                <c:pt idx="2" formatCode="0.00">
                  <c:v>3.7</c:v>
                </c:pt>
                <c:pt idx="3" formatCode="0.00">
                  <c:v>4.7</c:v>
                </c:pt>
                <c:pt idx="4" formatCode="0.00">
                  <c:v>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C7F-450A-B777-140076FD0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757727"/>
        <c:axId val="1689759391"/>
      </c:radarChart>
      <c:catAx>
        <c:axId val="168975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759391"/>
        <c:crosses val="autoZero"/>
        <c:auto val="1"/>
        <c:lblAlgn val="ctr"/>
        <c:lblOffset val="100"/>
        <c:noMultiLvlLbl val="0"/>
      </c:catAx>
      <c:valAx>
        <c:axId val="168975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75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10</xdr:row>
      <xdr:rowOff>161925</xdr:rowOff>
    </xdr:from>
    <xdr:to>
      <xdr:col>9</xdr:col>
      <xdr:colOff>114300</xdr:colOff>
      <xdr:row>24</xdr:row>
      <xdr:rowOff>104775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6329588-F988-4D3C-B726-B6F074433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347661</xdr:colOff>
      <xdr:row>18</xdr:row>
      <xdr:rowOff>47624</xdr:rowOff>
    </xdr:from>
    <xdr:to>
      <xdr:col>10</xdr:col>
      <xdr:colOff>1371600</xdr:colOff>
      <xdr:row>39</xdr:row>
      <xdr:rowOff>142875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60E9B5B8-D38B-422B-A42B-AF0CD3D6A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oominfo.com/c/p-wilkinson-containers-ltd/34768960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immuniweb.com/websec/www.chxproducts.co.uk/XP5AdDxf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86E0-D802-44C9-8637-31C502D54485}">
  <dimension ref="A1:I32"/>
  <sheetViews>
    <sheetView workbookViewId="0">
      <selection activeCell="A26" sqref="A26:A30"/>
    </sheetView>
  </sheetViews>
  <sheetFormatPr defaultRowHeight="15.75"/>
  <cols>
    <col min="1" max="1" width="22.5" bestFit="1" customWidth="1"/>
    <col min="2" max="2" width="18.25" customWidth="1"/>
    <col min="3" max="3" width="12.625" bestFit="1" customWidth="1"/>
    <col min="4" max="4" width="20.375" bestFit="1" customWidth="1"/>
    <col min="5" max="6" width="12.625" bestFit="1" customWidth="1"/>
    <col min="7" max="7" width="10.875" customWidth="1"/>
    <col min="8" max="8" width="24.25" bestFit="1" customWidth="1"/>
    <col min="9" max="9" width="11.875" bestFit="1" customWidth="1"/>
  </cols>
  <sheetData>
    <row r="1" spans="1:9">
      <c r="A1" s="7" t="s">
        <v>36</v>
      </c>
      <c r="B1" s="7"/>
      <c r="C1" s="7"/>
      <c r="D1" s="7"/>
      <c r="E1" s="7"/>
      <c r="F1" s="7"/>
    </row>
    <row r="2" spans="1:9">
      <c r="B2" t="s">
        <v>4</v>
      </c>
      <c r="C2" t="s">
        <v>2</v>
      </c>
      <c r="D2" t="s">
        <v>3</v>
      </c>
      <c r="E2" t="s">
        <v>17</v>
      </c>
      <c r="F2" t="s">
        <v>16</v>
      </c>
      <c r="H2" s="8" t="s">
        <v>5</v>
      </c>
      <c r="I2" s="8"/>
    </row>
    <row r="3" spans="1:9">
      <c r="A3" t="s">
        <v>0</v>
      </c>
      <c r="B3">
        <v>5</v>
      </c>
      <c r="C3">
        <v>7</v>
      </c>
      <c r="D3">
        <v>6</v>
      </c>
      <c r="E3">
        <v>23</v>
      </c>
      <c r="F3">
        <v>23</v>
      </c>
      <c r="H3" t="s">
        <v>8</v>
      </c>
      <c r="I3" s="1">
        <f>I4*AVERAGE(B5:F5)</f>
        <v>29.356112343769084</v>
      </c>
    </row>
    <row r="4" spans="1:9">
      <c r="A4" t="s">
        <v>1</v>
      </c>
      <c r="B4">
        <v>25</v>
      </c>
      <c r="C4">
        <v>32</v>
      </c>
      <c r="D4">
        <v>35</v>
      </c>
      <c r="E4">
        <v>116</v>
      </c>
      <c r="F4">
        <v>121</v>
      </c>
      <c r="H4" t="s">
        <v>1</v>
      </c>
      <c r="I4">
        <v>150</v>
      </c>
    </row>
    <row r="5" spans="1:9">
      <c r="A5" t="s">
        <v>6</v>
      </c>
      <c r="B5" s="1">
        <f>B3/B4</f>
        <v>0.2</v>
      </c>
      <c r="C5" s="1">
        <f t="shared" ref="C5" si="0">C3/C4</f>
        <v>0.21875</v>
      </c>
      <c r="D5" s="1">
        <f t="shared" ref="D5" si="1">D3/D4</f>
        <v>0.17142857142857143</v>
      </c>
      <c r="E5" s="1">
        <f>E3/E4</f>
        <v>0.19827586206896552</v>
      </c>
      <c r="F5" s="1">
        <f t="shared" ref="F5" si="2">F3/F4</f>
        <v>0.19008264462809918</v>
      </c>
      <c r="H5" t="s">
        <v>7</v>
      </c>
      <c r="I5" s="1">
        <f>AVERAGE(B5:F5)</f>
        <v>0.19570741562512722</v>
      </c>
    </row>
    <row r="8" spans="1:9">
      <c r="A8" s="2" t="s">
        <v>22</v>
      </c>
    </row>
    <row r="9" spans="1:9">
      <c r="A9" t="s">
        <v>74</v>
      </c>
    </row>
    <row r="10" spans="1:9">
      <c r="A10" s="4" t="s">
        <v>9</v>
      </c>
      <c r="B10" s="4" t="s">
        <v>43</v>
      </c>
    </row>
    <row r="11" spans="1:9">
      <c r="A11" s="4">
        <v>2022</v>
      </c>
      <c r="B11" s="5">
        <f>I3*(1+2.5%)</f>
        <v>30.090015152363307</v>
      </c>
    </row>
    <row r="12" spans="1:9">
      <c r="A12" s="4">
        <v>2023</v>
      </c>
      <c r="B12" s="5">
        <f>B11*(1+2.5%)</f>
        <v>30.842265531172387</v>
      </c>
    </row>
    <row r="13" spans="1:9">
      <c r="A13" s="4">
        <v>2024</v>
      </c>
      <c r="B13" s="5">
        <f>B12*(1+2.3%)</f>
        <v>31.551637638389348</v>
      </c>
    </row>
    <row r="14" spans="1:9">
      <c r="A14" s="4">
        <v>2025</v>
      </c>
      <c r="B14" s="5">
        <f>B13*(1+2.3%)</f>
        <v>32.277325304072299</v>
      </c>
    </row>
    <row r="15" spans="1:9">
      <c r="A15" s="4">
        <v>2026</v>
      </c>
      <c r="B15" s="5">
        <f>B14*(1+2.3%)</f>
        <v>33.019703786065961</v>
      </c>
    </row>
    <row r="17" spans="1:1">
      <c r="A17" t="s">
        <v>73</v>
      </c>
    </row>
    <row r="25" spans="1:1">
      <c r="A25" t="s">
        <v>14</v>
      </c>
    </row>
    <row r="26" spans="1:1">
      <c r="A26" t="s">
        <v>10</v>
      </c>
    </row>
    <row r="27" spans="1:1">
      <c r="A27" s="9" t="s">
        <v>11</v>
      </c>
    </row>
    <row r="28" spans="1:1">
      <c r="A28" t="s">
        <v>18</v>
      </c>
    </row>
    <row r="29" spans="1:1">
      <c r="A29" t="s">
        <v>12</v>
      </c>
    </row>
    <row r="30" spans="1:1">
      <c r="A30" t="s">
        <v>15</v>
      </c>
    </row>
    <row r="32" spans="1:1">
      <c r="A32" t="s">
        <v>13</v>
      </c>
    </row>
  </sheetData>
  <mergeCells count="2">
    <mergeCell ref="A1:F1"/>
    <mergeCell ref="H2:I2"/>
  </mergeCells>
  <hyperlinks>
    <hyperlink ref="A27" r:id="rId1" xr:uid="{E22985B1-8D01-4D84-AAA8-A0597DCC9568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A3C8-9AE4-481A-8F67-C2F8354920AC}">
  <dimension ref="A7:K26"/>
  <sheetViews>
    <sheetView topLeftCell="A7" workbookViewId="0">
      <selection activeCell="A16" sqref="A16"/>
    </sheetView>
  </sheetViews>
  <sheetFormatPr defaultRowHeight="15.75"/>
  <cols>
    <col min="1" max="1" width="13.625" customWidth="1"/>
    <col min="2" max="2" width="4.375" bestFit="1" customWidth="1"/>
    <col min="3" max="3" width="20.375" bestFit="1" customWidth="1"/>
    <col min="4" max="4" width="4.375" bestFit="1" customWidth="1"/>
    <col min="5" max="5" width="13" bestFit="1" customWidth="1"/>
    <col min="6" max="6" width="10.875" bestFit="1" customWidth="1"/>
    <col min="7" max="7" width="19.875" bestFit="1" customWidth="1"/>
    <col min="8" max="8" width="4.375" bestFit="1" customWidth="1"/>
    <col min="9" max="9" width="10.625" bestFit="1" customWidth="1"/>
    <col min="10" max="10" width="4.375" bestFit="1" customWidth="1"/>
    <col min="11" max="11" width="19.875" bestFit="1" customWidth="1"/>
  </cols>
  <sheetData>
    <row r="7" spans="1:11">
      <c r="A7" s="4"/>
      <c r="B7" s="4" t="s">
        <v>75</v>
      </c>
      <c r="C7" s="4" t="s">
        <v>68</v>
      </c>
      <c r="D7" s="4" t="s">
        <v>76</v>
      </c>
      <c r="E7" s="4" t="s">
        <v>68</v>
      </c>
      <c r="F7" s="4" t="s">
        <v>77</v>
      </c>
      <c r="G7" s="4" t="s">
        <v>68</v>
      </c>
      <c r="H7" s="4" t="s">
        <v>78</v>
      </c>
      <c r="I7" s="4" t="s">
        <v>68</v>
      </c>
      <c r="J7" s="4" t="s">
        <v>79</v>
      </c>
      <c r="K7" s="4" t="s">
        <v>68</v>
      </c>
    </row>
    <row r="8" spans="1:11">
      <c r="A8" s="4" t="s">
        <v>56</v>
      </c>
      <c r="B8" s="4">
        <v>4</v>
      </c>
      <c r="C8" s="10" t="s">
        <v>57</v>
      </c>
      <c r="D8" s="10">
        <v>2</v>
      </c>
      <c r="E8" s="10" t="s">
        <v>62</v>
      </c>
      <c r="F8" s="10">
        <v>2</v>
      </c>
      <c r="G8" s="10" t="s">
        <v>62</v>
      </c>
      <c r="H8" s="10">
        <v>5</v>
      </c>
      <c r="I8" s="10" t="s">
        <v>66</v>
      </c>
      <c r="J8" s="10">
        <v>2</v>
      </c>
      <c r="K8" s="10" t="s">
        <v>62</v>
      </c>
    </row>
    <row r="9" spans="1:11">
      <c r="A9" s="4" t="s">
        <v>44</v>
      </c>
      <c r="B9" s="4">
        <v>4</v>
      </c>
      <c r="C9" s="10" t="s">
        <v>49</v>
      </c>
      <c r="D9" s="10">
        <v>5</v>
      </c>
      <c r="E9" s="10" t="s">
        <v>45</v>
      </c>
      <c r="F9" s="10">
        <v>3.5</v>
      </c>
      <c r="G9" s="10" t="s">
        <v>52</v>
      </c>
      <c r="H9" s="10">
        <v>4.5</v>
      </c>
      <c r="I9" s="10" t="s">
        <v>54</v>
      </c>
      <c r="J9" s="10">
        <v>3.5</v>
      </c>
      <c r="K9" s="10" t="s">
        <v>52</v>
      </c>
    </row>
    <row r="10" spans="1:11">
      <c r="A10" s="4" t="s">
        <v>46</v>
      </c>
      <c r="B10" s="4">
        <v>5</v>
      </c>
      <c r="C10" s="10" t="s">
        <v>50</v>
      </c>
      <c r="D10" s="10">
        <v>3</v>
      </c>
      <c r="E10" s="10" t="s">
        <v>84</v>
      </c>
      <c r="F10" s="10">
        <v>5</v>
      </c>
      <c r="G10" s="10" t="s">
        <v>50</v>
      </c>
      <c r="H10" s="10">
        <v>5</v>
      </c>
      <c r="I10" s="10" t="s">
        <v>50</v>
      </c>
      <c r="J10" s="10">
        <v>5</v>
      </c>
      <c r="K10" s="10" t="s">
        <v>50</v>
      </c>
    </row>
    <row r="11" spans="1:11">
      <c r="A11" s="4" t="s">
        <v>47</v>
      </c>
      <c r="B11" s="4">
        <v>5</v>
      </c>
      <c r="C11" s="10" t="s">
        <v>50</v>
      </c>
      <c r="D11" s="10">
        <v>3</v>
      </c>
      <c r="E11" s="10" t="s">
        <v>84</v>
      </c>
      <c r="F11" s="10">
        <v>3</v>
      </c>
      <c r="G11" s="10" t="s">
        <v>84</v>
      </c>
      <c r="H11" s="10">
        <v>5</v>
      </c>
      <c r="I11" s="10" t="s">
        <v>50</v>
      </c>
      <c r="J11" s="10">
        <v>3</v>
      </c>
      <c r="K11" s="10" t="s">
        <v>84</v>
      </c>
    </row>
    <row r="12" spans="1:11">
      <c r="A12" s="4" t="s">
        <v>48</v>
      </c>
      <c r="B12" s="4">
        <v>1</v>
      </c>
      <c r="C12" s="10" t="s">
        <v>51</v>
      </c>
      <c r="D12" s="10">
        <v>4</v>
      </c>
      <c r="E12" s="10" t="s">
        <v>65</v>
      </c>
      <c r="F12" s="10">
        <v>5</v>
      </c>
      <c r="G12" s="10" t="s">
        <v>55</v>
      </c>
      <c r="H12" s="10">
        <v>4</v>
      </c>
      <c r="I12" s="10" t="s">
        <v>53</v>
      </c>
      <c r="J12" s="10">
        <v>5</v>
      </c>
      <c r="K12" s="10" t="s">
        <v>55</v>
      </c>
    </row>
    <row r="13" spans="1:11">
      <c r="A13" s="4" t="s">
        <v>67</v>
      </c>
      <c r="B13" s="5">
        <f>AVERAGE(B8:B12)</f>
        <v>3.8</v>
      </c>
      <c r="C13" s="4"/>
      <c r="D13" s="5">
        <f>AVERAGE(D8:D12)</f>
        <v>3.4</v>
      </c>
      <c r="E13" s="4"/>
      <c r="F13" s="5">
        <f>AVERAGE(F8:F12)</f>
        <v>3.7</v>
      </c>
      <c r="G13" s="4"/>
      <c r="H13" s="5">
        <f>AVERAGE(H8:H12)</f>
        <v>4.7</v>
      </c>
      <c r="I13" s="4"/>
      <c r="J13" s="5">
        <f>AVERAGE(J8:J12)</f>
        <v>3.7</v>
      </c>
      <c r="K13" s="4"/>
    </row>
    <row r="16" spans="1:11">
      <c r="A16" t="s">
        <v>21</v>
      </c>
    </row>
    <row r="18" spans="1:1">
      <c r="A18" t="s">
        <v>63</v>
      </c>
    </row>
    <row r="19" spans="1:1">
      <c r="A19" t="s">
        <v>28</v>
      </c>
    </row>
    <row r="20" spans="1:1">
      <c r="A20" t="s">
        <v>58</v>
      </c>
    </row>
    <row r="21" spans="1:1">
      <c r="A21" t="s">
        <v>64</v>
      </c>
    </row>
    <row r="22" spans="1:1">
      <c r="A22" s="9" t="s">
        <v>59</v>
      </c>
    </row>
    <row r="23" spans="1:1">
      <c r="A23" t="s">
        <v>60</v>
      </c>
    </row>
    <row r="24" spans="1:1">
      <c r="A24" t="s">
        <v>61</v>
      </c>
    </row>
    <row r="25" spans="1:1">
      <c r="A25" t="s">
        <v>19</v>
      </c>
    </row>
    <row r="26" spans="1:1">
      <c r="A26" t="s">
        <v>20</v>
      </c>
    </row>
  </sheetData>
  <hyperlinks>
    <hyperlink ref="A22" r:id="rId1" xr:uid="{A657DC46-2B5D-4F7C-8971-671D88873D36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0EFD-E05A-4086-B48A-1FBA2CCDBFB6}">
  <dimension ref="A1:A39"/>
  <sheetViews>
    <sheetView tabSelected="1" topLeftCell="A7" workbookViewId="0">
      <selection activeCell="A31" sqref="A31:A37"/>
    </sheetView>
  </sheetViews>
  <sheetFormatPr defaultRowHeight="15.75"/>
  <cols>
    <col min="1" max="1" width="86.375" bestFit="1" customWidth="1"/>
  </cols>
  <sheetData>
    <row r="1" spans="1:1">
      <c r="A1" t="s">
        <v>33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  <row r="5" spans="1:1">
      <c r="A5" s="3" t="s">
        <v>26</v>
      </c>
    </row>
    <row r="6" spans="1:1">
      <c r="A6" s="3" t="s">
        <v>27</v>
      </c>
    </row>
    <row r="11" spans="1:1">
      <c r="A11" t="s">
        <v>29</v>
      </c>
    </row>
    <row r="16" spans="1:1">
      <c r="A16" s="6" t="s">
        <v>30</v>
      </c>
    </row>
    <row r="18" spans="1:1">
      <c r="A18" t="s">
        <v>32</v>
      </c>
    </row>
    <row r="19" spans="1:1">
      <c r="A19" t="s">
        <v>31</v>
      </c>
    </row>
    <row r="20" spans="1:1">
      <c r="A20" t="s">
        <v>35</v>
      </c>
    </row>
    <row r="21" spans="1:1">
      <c r="A21" t="s">
        <v>34</v>
      </c>
    </row>
    <row r="23" spans="1:1">
      <c r="A23" t="s">
        <v>42</v>
      </c>
    </row>
    <row r="24" spans="1:1">
      <c r="A24" t="s">
        <v>37</v>
      </c>
    </row>
    <row r="25" spans="1:1">
      <c r="A25" t="s">
        <v>69</v>
      </c>
    </row>
    <row r="26" spans="1:1">
      <c r="A26" t="s">
        <v>38</v>
      </c>
    </row>
    <row r="27" spans="1:1">
      <c r="A27" t="s">
        <v>39</v>
      </c>
    </row>
    <row r="28" spans="1:1">
      <c r="A28" t="s">
        <v>40</v>
      </c>
    </row>
    <row r="29" spans="1:1">
      <c r="A29" t="s">
        <v>41</v>
      </c>
    </row>
    <row r="31" spans="1:1">
      <c r="A31" s="4" t="s">
        <v>33</v>
      </c>
    </row>
    <row r="32" spans="1:1">
      <c r="A32" s="4" t="s">
        <v>81</v>
      </c>
    </row>
    <row r="33" spans="1:1">
      <c r="A33" s="4" t="s">
        <v>70</v>
      </c>
    </row>
    <row r="34" spans="1:1">
      <c r="A34" s="4" t="s">
        <v>71</v>
      </c>
    </row>
    <row r="35" spans="1:1">
      <c r="A35" s="4" t="s">
        <v>72</v>
      </c>
    </row>
    <row r="36" spans="1:1">
      <c r="A36" s="4" t="s">
        <v>80</v>
      </c>
    </row>
    <row r="37" spans="1:1">
      <c r="A37" s="4" t="s">
        <v>83</v>
      </c>
    </row>
    <row r="39" spans="1:1">
      <c r="A39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Financial</vt:lpstr>
      <vt:lpstr>IT capabilities</vt:lpstr>
      <vt:lpstr>Risk appetite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2022-03-23T06:31:51Z</dcterms:created>
  <dcterms:modified xsi:type="dcterms:W3CDTF">2022-03-26T20:02:35Z</dcterms:modified>
</cp:coreProperties>
</file>