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7800" tabRatio="716" firstSheet="8" activeTab="13"/>
  </bookViews>
  <sheets>
    <sheet name="Sheet1" sheetId="1" r:id="rId1"/>
    <sheet name="KKB" sheetId="2" r:id="rId2"/>
    <sheet name="KB2" sheetId="3" r:id="rId3"/>
    <sheet name="YHC" sheetId="5" r:id="rId4"/>
    <sheet name="MOLKI" sheetId="6" r:id="rId5"/>
    <sheet name="TMKUC" sheetId="7" r:id="rId6"/>
    <sheet name="BAWARA DIL" sheetId="8" r:id="rId7"/>
    <sheet name="PANDYA STORE" sheetId="9" r:id="rId8"/>
    <sheet name="NAMAK ISHQ KA" sheetId="10" r:id="rId9"/>
    <sheet name="AGNI VAYU" sheetId="11" r:id="rId10"/>
    <sheet name="DAHLEEZ" sheetId="12" r:id="rId11"/>
    <sheet name="MZH" sheetId="13" r:id="rId12"/>
    <sheet name="PAVITRA" sheetId="14" r:id="rId13"/>
    <sheet name="DHADKAN" sheetId="16" r:id="rId14"/>
    <sheet name="CHOTA PANDIT" sheetId="15" r:id="rId15"/>
    <sheet name="MAA" sheetId="17" r:id="rId16"/>
    <sheet name="NATH" sheetId="18" r:id="rId17"/>
    <sheet name="A &amp; FAMILY" sheetId="19" r:id="rId18"/>
    <sheet name="Bhagya Laxmi" sheetId="20" r:id="rId19"/>
    <sheet name="MEET" sheetId="21" r:id="rId20"/>
  </sheets>
  <calcPr calcId="125725"/>
</workbook>
</file>

<file path=xl/calcChain.xml><?xml version="1.0" encoding="utf-8"?>
<calcChain xmlns="http://schemas.openxmlformats.org/spreadsheetml/2006/main">
  <c r="K88" i="17"/>
  <c r="K86"/>
  <c r="K85"/>
  <c r="K16"/>
  <c r="K39"/>
  <c r="K27"/>
  <c r="K28" i="20"/>
  <c r="K21" i="14" l="1"/>
  <c r="L48" i="9"/>
  <c r="I44"/>
  <c r="I45"/>
  <c r="H58" i="5"/>
  <c r="K4" i="10"/>
  <c r="K22" i="16"/>
  <c r="K9" i="7"/>
  <c r="K8"/>
  <c r="K93" i="20"/>
  <c r="K29" i="3"/>
  <c r="K8" i="9"/>
  <c r="K72" i="20"/>
  <c r="K98"/>
  <c r="K31" i="5"/>
  <c r="K13" i="6"/>
  <c r="K30" i="2"/>
  <c r="K21" i="20"/>
  <c r="K17"/>
  <c r="K9" i="2"/>
  <c r="K18" i="3"/>
  <c r="K20" i="14"/>
  <c r="K22"/>
  <c r="K13" i="19" l="1"/>
  <c r="K5" i="21"/>
  <c r="K6"/>
  <c r="K7"/>
  <c r="K4"/>
  <c r="K5" i="20"/>
  <c r="K6"/>
  <c r="K7"/>
  <c r="K8"/>
  <c r="K9"/>
  <c r="K10"/>
  <c r="K11"/>
  <c r="K12"/>
  <c r="K13"/>
  <c r="K14"/>
  <c r="K15"/>
  <c r="K16"/>
  <c r="K18"/>
  <c r="K19"/>
  <c r="K20"/>
  <c r="K22"/>
  <c r="K23"/>
  <c r="K24"/>
  <c r="K25"/>
  <c r="K26"/>
  <c r="K27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5"/>
  <c r="K66"/>
  <c r="K67"/>
  <c r="K68"/>
  <c r="K69"/>
  <c r="K71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4"/>
  <c r="K95"/>
  <c r="K96"/>
  <c r="K97"/>
  <c r="K4"/>
  <c r="K5" i="19"/>
  <c r="K6"/>
  <c r="K7"/>
  <c r="K8"/>
  <c r="K9"/>
  <c r="K10"/>
  <c r="K11"/>
  <c r="K12"/>
  <c r="K4"/>
  <c r="K5" i="17"/>
  <c r="K6"/>
  <c r="K7"/>
  <c r="K8"/>
  <c r="K9"/>
  <c r="K10"/>
  <c r="K11"/>
  <c r="K12"/>
  <c r="K13"/>
  <c r="K14"/>
  <c r="K15"/>
  <c r="K17"/>
  <c r="K18"/>
  <c r="K19"/>
  <c r="K20"/>
  <c r="K21"/>
  <c r="K22"/>
  <c r="K23"/>
  <c r="K24"/>
  <c r="K25"/>
  <c r="K26"/>
  <c r="K28"/>
  <c r="K29"/>
  <c r="K30"/>
  <c r="K31"/>
  <c r="K32"/>
  <c r="K33"/>
  <c r="K34"/>
  <c r="K35"/>
  <c r="K36"/>
  <c r="K37"/>
  <c r="K38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7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4"/>
  <c r="K10" i="15"/>
  <c r="K5" i="8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4"/>
  <c r="K5" i="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4"/>
  <c r="K5" i="3" l="1"/>
  <c r="K6"/>
  <c r="K7"/>
  <c r="K8"/>
  <c r="K9"/>
  <c r="K10"/>
  <c r="K11"/>
  <c r="K12"/>
  <c r="K13"/>
  <c r="K14"/>
  <c r="K15"/>
  <c r="K16"/>
  <c r="K17"/>
  <c r="K19"/>
  <c r="K20"/>
  <c r="K21"/>
  <c r="K22"/>
  <c r="K23"/>
  <c r="K24"/>
  <c r="K25"/>
  <c r="K26"/>
  <c r="K27"/>
  <c r="K28"/>
  <c r="K30"/>
  <c r="K31"/>
  <c r="K32"/>
  <c r="K33"/>
  <c r="K34"/>
  <c r="K35"/>
  <c r="K36"/>
  <c r="K37"/>
  <c r="K4"/>
  <c r="K5" i="2"/>
  <c r="K6"/>
  <c r="K7"/>
  <c r="K8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1"/>
  <c r="K32"/>
  <c r="K33"/>
  <c r="K34"/>
  <c r="K35"/>
  <c r="K36"/>
  <c r="K37"/>
  <c r="K38"/>
  <c r="K39"/>
  <c r="K40"/>
  <c r="K41"/>
  <c r="K4"/>
  <c r="J43"/>
  <c r="I43"/>
  <c r="K8" i="21"/>
  <c r="J8"/>
  <c r="I8"/>
  <c r="H8"/>
  <c r="I100" i="20"/>
  <c r="H99"/>
  <c r="J70"/>
  <c r="K70" s="1"/>
  <c r="J64"/>
  <c r="K64" s="1"/>
  <c r="H100" l="1"/>
  <c r="K99"/>
  <c r="J100"/>
  <c r="H14" i="6"/>
  <c r="K14" s="1"/>
  <c r="K19" i="14"/>
  <c r="K28" i="16"/>
  <c r="K29"/>
  <c r="K30"/>
  <c r="K5" i="18"/>
  <c r="K6"/>
  <c r="K7"/>
  <c r="K4"/>
  <c r="J27" i="16"/>
  <c r="K27"/>
  <c r="J26"/>
  <c r="K26" s="1"/>
  <c r="H38" i="3"/>
  <c r="H42" i="2"/>
  <c r="H15" i="6"/>
  <c r="K15" s="1"/>
  <c r="K6"/>
  <c r="K7"/>
  <c r="K9"/>
  <c r="K10"/>
  <c r="K11"/>
  <c r="K12"/>
  <c r="K4"/>
  <c r="K42" i="2" l="1"/>
  <c r="K43" s="1"/>
  <c r="H43"/>
  <c r="K5" i="12"/>
  <c r="K4"/>
  <c r="J6"/>
  <c r="I6"/>
  <c r="H6"/>
  <c r="K25" i="16"/>
  <c r="K24"/>
  <c r="K14" i="19"/>
  <c r="J14"/>
  <c r="I14"/>
  <c r="H14"/>
  <c r="K6" i="12" l="1"/>
  <c r="K5" i="7"/>
  <c r="K6"/>
  <c r="K7"/>
  <c r="K11"/>
  <c r="K4"/>
  <c r="H31" i="8"/>
  <c r="J32"/>
  <c r="I32"/>
  <c r="K5" i="9"/>
  <c r="K6"/>
  <c r="K7"/>
  <c r="K9"/>
  <c r="K10"/>
  <c r="K11"/>
  <c r="K12"/>
  <c r="K13"/>
  <c r="K14"/>
  <c r="K15"/>
  <c r="K4"/>
  <c r="H16"/>
  <c r="K16" s="1"/>
  <c r="K5" i="14"/>
  <c r="K6"/>
  <c r="K7"/>
  <c r="K8"/>
  <c r="K9"/>
  <c r="K10"/>
  <c r="K11"/>
  <c r="K12"/>
  <c r="K13"/>
  <c r="K14"/>
  <c r="K15"/>
  <c r="K16"/>
  <c r="K18"/>
  <c r="K23"/>
  <c r="H108" i="17"/>
  <c r="K108" s="1"/>
  <c r="K8" i="18"/>
  <c r="J8"/>
  <c r="I8"/>
  <c r="H8"/>
  <c r="H39" i="3"/>
  <c r="K38"/>
  <c r="H32" i="8" l="1"/>
  <c r="K31"/>
  <c r="K32" s="1"/>
  <c r="K17" i="9"/>
  <c r="H59" i="5"/>
  <c r="K58"/>
  <c r="K59" s="1"/>
  <c r="H109" i="17"/>
  <c r="J31" i="16"/>
  <c r="I31"/>
  <c r="H31"/>
  <c r="K5"/>
  <c r="K6"/>
  <c r="K7"/>
  <c r="K8"/>
  <c r="K9"/>
  <c r="K10"/>
  <c r="K11"/>
  <c r="K12"/>
  <c r="K13"/>
  <c r="K14"/>
  <c r="K15"/>
  <c r="K16"/>
  <c r="K17"/>
  <c r="K18"/>
  <c r="K19"/>
  <c r="K20"/>
  <c r="K21"/>
  <c r="K23"/>
  <c r="K4"/>
  <c r="K31" l="1"/>
  <c r="K5" i="13"/>
  <c r="K4"/>
  <c r="K4" i="14"/>
  <c r="K24" s="1"/>
  <c r="K5" i="15"/>
  <c r="K6"/>
  <c r="K7"/>
  <c r="K8"/>
  <c r="K9"/>
  <c r="K4"/>
  <c r="K109" i="17"/>
  <c r="J109"/>
  <c r="I109"/>
  <c r="K11" i="15" l="1"/>
  <c r="J11"/>
  <c r="I11"/>
  <c r="H11"/>
  <c r="J24" i="14"/>
  <c r="I24"/>
  <c r="H24"/>
  <c r="K6" i="13"/>
  <c r="J6"/>
  <c r="I6"/>
  <c r="H6"/>
  <c r="K6" i="11"/>
  <c r="J6"/>
  <c r="I6"/>
  <c r="H6"/>
  <c r="K6" i="10"/>
  <c r="J6"/>
  <c r="I6"/>
  <c r="H6"/>
  <c r="J17" i="9"/>
  <c r="I17"/>
  <c r="H17"/>
  <c r="K12" i="7"/>
  <c r="J12"/>
  <c r="I12"/>
  <c r="H12"/>
  <c r="K16" i="6"/>
  <c r="J16"/>
  <c r="I16"/>
  <c r="H16"/>
  <c r="J59" i="5"/>
  <c r="I59"/>
  <c r="K39" i="3"/>
  <c r="J39"/>
  <c r="I39"/>
  <c r="K100" i="20"/>
</calcChain>
</file>

<file path=xl/sharedStrings.xml><?xml version="1.0" encoding="utf-8"?>
<sst xmlns="http://schemas.openxmlformats.org/spreadsheetml/2006/main" count="3165" uniqueCount="1186">
  <si>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</si>
  <si>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</si>
  <si>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</si>
  <si>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</si>
  <si>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</si>
  <si>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</si>
  <si>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</si>
  <si>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</si>
  <si>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</si>
  <si>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</si>
  <si>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</si>
  <si>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 xml:space="preserve">TOTAL </t>
  </si>
  <si>
    <t>SR. NO.</t>
  </si>
  <si>
    <t>SHOW NAME</t>
  </si>
  <si>
    <t>KUM KUM BHAGYA</t>
  </si>
  <si>
    <t>KUNDLI BHAGYA</t>
  </si>
  <si>
    <t>Y.H.C</t>
  </si>
  <si>
    <t>MOLKKI</t>
  </si>
  <si>
    <t>TARAK MEHTA KA ULTA CHASMA</t>
  </si>
  <si>
    <t>BAWRA DIL</t>
  </si>
  <si>
    <t>PANDYA STORE</t>
  </si>
  <si>
    <t>NAMAK ISHQ KA</t>
  </si>
  <si>
    <t>PREM BANDHAN</t>
  </si>
  <si>
    <t>AGNI VAYU</t>
  </si>
  <si>
    <t xml:space="preserve"> DAHLEEZ</t>
  </si>
  <si>
    <t>MULGI JHALI HO</t>
  </si>
  <si>
    <t>PAVITRA</t>
  </si>
  <si>
    <t>CHHOTA PANDIT</t>
  </si>
  <si>
    <t>DHADKAN</t>
  </si>
  <si>
    <t>MONTH OF JUN 2021  SHOW NAME : - KKB</t>
  </si>
  <si>
    <t>MONTH OF JUN 2021  SHOW NAME : - KUNDALI BHAGYA</t>
  </si>
  <si>
    <t>MONTH OF JUN 2021  SHOW NAME : - YHC</t>
  </si>
  <si>
    <t>MONTH OF JUN 2021  SHOW NAME : - MOLKI</t>
  </si>
  <si>
    <t>MONTH OF JUN 2021  SHOW NAME : - T.M.K.U.C</t>
  </si>
  <si>
    <t>MONTH OF JUN 2021  SHOW NAME : - BAWARA DIL</t>
  </si>
  <si>
    <t>MONTH OF JUN 2021  SHOW NAME : - PANDYA STORE</t>
  </si>
  <si>
    <t>MONTH OF JUN 2021  SHOW NAME : - NAMAK ISHQ KA</t>
  </si>
  <si>
    <t>MONTH OF JUN 2021  SHOW NAME : - AGNI VAYU</t>
  </si>
  <si>
    <t>MONTH OF JUN 2021  SHOW NAME : - DAHLEEZ</t>
  </si>
  <si>
    <t>MONTH OF JUN 2021  SHOW NAME : - MULGI MAZI HO</t>
  </si>
  <si>
    <t>MONTH OF JUN 2021  SHOW NAME : - PAVITRA</t>
  </si>
  <si>
    <t>MONTH OF JUN 2021  SHOW NAME : - CHOTA PANDIT</t>
  </si>
  <si>
    <t>MONTH OF JUN 2021  SHOW NAME : - DHADKAN</t>
  </si>
  <si>
    <t>01.06.2021</t>
  </si>
  <si>
    <t>NA</t>
  </si>
  <si>
    <t>GLANZ</t>
  </si>
  <si>
    <t>PRAGYA</t>
  </si>
  <si>
    <t xml:space="preserve">SAUDAGER </t>
  </si>
  <si>
    <t>PENDING</t>
  </si>
  <si>
    <t>GEM</t>
  </si>
  <si>
    <t>ADIL STORE</t>
  </si>
  <si>
    <t>SHERLEEN</t>
  </si>
  <si>
    <t xml:space="preserve">1 KURTA 1 PANT </t>
  </si>
  <si>
    <t>1 FULL SETUP</t>
  </si>
  <si>
    <t>TIRUMALA</t>
  </si>
  <si>
    <t>1 FULL SETUP 1 DUPTTA</t>
  </si>
  <si>
    <t>PREETA</t>
  </si>
  <si>
    <t>LINNING</t>
  </si>
  <si>
    <t xml:space="preserve">ADIL </t>
  </si>
  <si>
    <t xml:space="preserve">4 SUIT 1 SHIRT 1 BLOUSE </t>
  </si>
  <si>
    <t>SHABIR</t>
  </si>
  <si>
    <t xml:space="preserve">7 SHIRT </t>
  </si>
  <si>
    <t xml:space="preserve">NILESH </t>
  </si>
  <si>
    <t>8 KAMEEZ SLEEVES FABRIC</t>
  </si>
  <si>
    <t>1 DUPTTA</t>
  </si>
  <si>
    <t>RANJANA</t>
  </si>
  <si>
    <t>1 SETUP</t>
  </si>
  <si>
    <t>CR-0616</t>
  </si>
  <si>
    <t>SHARDHA</t>
  </si>
  <si>
    <t>8 BLOUSE</t>
  </si>
  <si>
    <t>NEW UJALA</t>
  </si>
  <si>
    <t>LATKAN</t>
  </si>
  <si>
    <t>7 BLOUSE</t>
  </si>
  <si>
    <t>SULOCHANA</t>
  </si>
  <si>
    <t xml:space="preserve">PERSONAL </t>
  </si>
  <si>
    <t>02.06.2021</t>
  </si>
  <si>
    <t>ANJALI</t>
  </si>
  <si>
    <t>1 NIGHT SUIT</t>
  </si>
  <si>
    <t>READYMADE</t>
  </si>
  <si>
    <t xml:space="preserve">BHAGWAN </t>
  </si>
  <si>
    <t>3 SHIRT</t>
  </si>
  <si>
    <t>1 SUIT</t>
  </si>
  <si>
    <t>MORRIS NX</t>
  </si>
  <si>
    <t>NT 2063 (2)</t>
  </si>
  <si>
    <t>FUNCKY BOY</t>
  </si>
  <si>
    <t>RUDRA</t>
  </si>
  <si>
    <t>Aadil store</t>
  </si>
  <si>
    <t>Prachi</t>
  </si>
  <si>
    <t>2 setup</t>
  </si>
  <si>
    <t>8 pic</t>
  </si>
  <si>
    <t>Readymade</t>
  </si>
  <si>
    <t xml:space="preserve">25 CLOTH </t>
  </si>
  <si>
    <t>New ujala</t>
  </si>
  <si>
    <t>Lace</t>
  </si>
  <si>
    <t>Tirumala</t>
  </si>
  <si>
    <t>Shiva</t>
  </si>
  <si>
    <t>Nilesh master</t>
  </si>
  <si>
    <t>Glanz</t>
  </si>
  <si>
    <t>shiva</t>
  </si>
  <si>
    <t>1 pathani set</t>
  </si>
  <si>
    <t>siddhi</t>
  </si>
  <si>
    <t>1 kurta 1 salwar</t>
  </si>
  <si>
    <t xml:space="preserve">Mukesh </t>
  </si>
  <si>
    <t>03.06.2021</t>
  </si>
  <si>
    <t>Andheri fabric</t>
  </si>
  <si>
    <t>1 kurta 1 payjama</t>
  </si>
  <si>
    <t xml:space="preserve">417 shfiq dyer </t>
  </si>
  <si>
    <t xml:space="preserve">416 shfiq dyer </t>
  </si>
  <si>
    <t>RSR 5268 5269</t>
  </si>
  <si>
    <t>2 SAREE</t>
  </si>
  <si>
    <t>1 SAREE 1 PETICOAT</t>
  </si>
  <si>
    <t>ELIPERI</t>
  </si>
  <si>
    <t>1 Saree</t>
  </si>
  <si>
    <t>Gem</t>
  </si>
  <si>
    <t>Tanu</t>
  </si>
  <si>
    <t>12 Blouse</t>
  </si>
  <si>
    <t>Mustafa master</t>
  </si>
  <si>
    <t>INDW 1933(3)</t>
  </si>
  <si>
    <t>INDW 1931(3)</t>
  </si>
  <si>
    <t>INDW 1932(3)</t>
  </si>
  <si>
    <t xml:space="preserve">419 SAFIQ DYER </t>
  </si>
  <si>
    <t>RSR 5273</t>
  </si>
  <si>
    <t>Dolly</t>
  </si>
  <si>
    <t>1 Suit 1 Duptta</t>
  </si>
  <si>
    <t>PREESHA</t>
  </si>
  <si>
    <t xml:space="preserve">Mustafa </t>
  </si>
  <si>
    <t>04.06.2021</t>
  </si>
  <si>
    <t>1 Duptta</t>
  </si>
  <si>
    <t>BL 4842 4843 4844 4845 4846 4847 4848 4849</t>
  </si>
  <si>
    <t>KUPH 1296 (2)</t>
  </si>
  <si>
    <t>Roopam</t>
  </si>
  <si>
    <t xml:space="preserve">1 suit 1 shirt </t>
  </si>
  <si>
    <t xml:space="preserve">Nilesh </t>
  </si>
  <si>
    <t>05.06.2021</t>
  </si>
  <si>
    <t>1 RSR</t>
  </si>
  <si>
    <t>MIDC</t>
  </si>
  <si>
    <t>NKU 9156 PY 2491</t>
  </si>
  <si>
    <t>SKD 6842 ( 3 PCS)</t>
  </si>
  <si>
    <t>NJKT:-3343</t>
  </si>
  <si>
    <t xml:space="preserve">  </t>
  </si>
  <si>
    <t>3 INDW SETUP 1 BLOUSE</t>
  </si>
  <si>
    <t>INDW 1940 ( 3 PCS )</t>
  </si>
  <si>
    <t>420 Safiq Dyer</t>
  </si>
  <si>
    <t>NIL</t>
  </si>
  <si>
    <t xml:space="preserve"> RSR 5274</t>
  </si>
  <si>
    <t>07.06.2021</t>
  </si>
  <si>
    <t>22/282</t>
  </si>
  <si>
    <t>MAU</t>
  </si>
  <si>
    <t>Andheri</t>
  </si>
  <si>
    <t>Pending</t>
  </si>
  <si>
    <t>08.06.20210</t>
  </si>
  <si>
    <t>Venkatgiri</t>
  </si>
  <si>
    <t>6 NGCD</t>
  </si>
  <si>
    <t>Sajri</t>
  </si>
  <si>
    <t>3 Ghagra</t>
  </si>
  <si>
    <t>08.06.2021</t>
  </si>
  <si>
    <t>First Choice</t>
  </si>
  <si>
    <t>2 Shirt</t>
  </si>
  <si>
    <t>SUTA</t>
  </si>
  <si>
    <t>ONLINE</t>
  </si>
  <si>
    <t>MYNTRA</t>
  </si>
  <si>
    <t>SHIRT-02</t>
  </si>
  <si>
    <t>12722SA000223330</t>
  </si>
  <si>
    <t>SSD2122-0014929</t>
  </si>
  <si>
    <t>STALK</t>
  </si>
  <si>
    <t>JUMPSUIT-01 TOP-06</t>
  </si>
  <si>
    <t>TBIN7831</t>
  </si>
  <si>
    <t>KURTA-01SET</t>
  </si>
  <si>
    <t>KURTI-01 PINK</t>
  </si>
  <si>
    <t>WG-01</t>
  </si>
  <si>
    <t>22/286</t>
  </si>
  <si>
    <t>Tirumala Store</t>
  </si>
  <si>
    <t>Raavie</t>
  </si>
  <si>
    <t>6 Setup</t>
  </si>
  <si>
    <t>Rishita</t>
  </si>
  <si>
    <t>3 Setup</t>
  </si>
  <si>
    <t>New Ujala</t>
  </si>
  <si>
    <t>Raavie&amp;Rishita lace</t>
  </si>
  <si>
    <t>09.06.2021</t>
  </si>
  <si>
    <t>Westside</t>
  </si>
  <si>
    <t>4 Kurti</t>
  </si>
  <si>
    <t>Raavie dress Extra Fabric</t>
  </si>
  <si>
    <t>SHI 16386,16387</t>
  </si>
  <si>
    <t xml:space="preserve">1 RSR </t>
  </si>
  <si>
    <t>1 BLOUSE</t>
  </si>
  <si>
    <t>MUSTAFA</t>
  </si>
  <si>
    <t>Mustafa</t>
  </si>
  <si>
    <t>4 Setup</t>
  </si>
  <si>
    <t>Deepika</t>
  </si>
  <si>
    <t>Lining</t>
  </si>
  <si>
    <t>Adil Store</t>
  </si>
  <si>
    <t>1 Kurti</t>
  </si>
  <si>
    <t>10.06.2021</t>
  </si>
  <si>
    <t>X MEX</t>
  </si>
  <si>
    <t>Hathi Family</t>
  </si>
  <si>
    <t>10 Dress</t>
  </si>
  <si>
    <t>1.06.2021</t>
  </si>
  <si>
    <t>415 Safiq dyer</t>
  </si>
  <si>
    <t>418 shfiq dyer</t>
  </si>
  <si>
    <t>Bill no</t>
  </si>
  <si>
    <t>Amt</t>
  </si>
  <si>
    <t>Date</t>
  </si>
  <si>
    <t xml:space="preserve"> </t>
  </si>
  <si>
    <t xml:space="preserve">RSR 5275 </t>
  </si>
  <si>
    <t>BL 4868</t>
  </si>
  <si>
    <t>11.06.2021</t>
  </si>
  <si>
    <t>SLEEVES FABRIC</t>
  </si>
  <si>
    <t>Shabir</t>
  </si>
  <si>
    <t>1 NKU</t>
  </si>
  <si>
    <t>NKU 9159</t>
  </si>
  <si>
    <t>B2100711</t>
  </si>
  <si>
    <t>Bhagwan Store</t>
  </si>
  <si>
    <t>1 Setup</t>
  </si>
  <si>
    <t>Butter Crap</t>
  </si>
  <si>
    <t>L 18 Store</t>
  </si>
  <si>
    <t>Baljeet Dadi</t>
  </si>
  <si>
    <t>1 SKD</t>
  </si>
  <si>
    <t>SKU:-8350,8351,8352,8353</t>
  </si>
  <si>
    <t>2 TSH</t>
  </si>
  <si>
    <t>CR-0763</t>
  </si>
  <si>
    <t>Glanz Store</t>
  </si>
  <si>
    <t>4 AKS</t>
  </si>
  <si>
    <t>049&amp;050</t>
  </si>
  <si>
    <t>Taiji</t>
  </si>
  <si>
    <t>22/309</t>
  </si>
  <si>
    <t xml:space="preserve">SKD 6890 ( 3 PCS) </t>
  </si>
  <si>
    <t>SHI 16393 16394</t>
  </si>
  <si>
    <t>12.06.2021</t>
  </si>
  <si>
    <t>Mitali</t>
  </si>
  <si>
    <t>CR-0768</t>
  </si>
  <si>
    <t>Shabbir</t>
  </si>
  <si>
    <t>3 Shirt</t>
  </si>
  <si>
    <t>1 Set up Mitali Lace</t>
  </si>
  <si>
    <t>3 SKD  7 Blouse</t>
  </si>
  <si>
    <t>MONTH OF JUN 2021  SHOW NAME : - MAA</t>
  </si>
  <si>
    <t>14.06.2021</t>
  </si>
  <si>
    <t>JAIPURMELA</t>
  </si>
  <si>
    <t>1 NIGHTY</t>
  </si>
  <si>
    <t>5 SKD 1 SKU 1 SALWAR</t>
  </si>
  <si>
    <t>15.06.2021</t>
  </si>
  <si>
    <t>Adil store</t>
  </si>
  <si>
    <t>1 shirt</t>
  </si>
  <si>
    <t>Stardom</t>
  </si>
  <si>
    <t>Dheeraj</t>
  </si>
  <si>
    <t>Karan</t>
  </si>
  <si>
    <t>1 suit</t>
  </si>
  <si>
    <t>Sarla Maa</t>
  </si>
  <si>
    <t>SR 10066</t>
  </si>
  <si>
    <t>SHI 16398 16399</t>
  </si>
  <si>
    <t xml:space="preserve">SHI 16396 16397 </t>
  </si>
  <si>
    <t>WG 5942</t>
  </si>
  <si>
    <t>WG 5943 TP 10530 10531 10532 10533 10534 10535</t>
  </si>
  <si>
    <t>INDW 1954(2)</t>
  </si>
  <si>
    <t>SKU 8362</t>
  </si>
  <si>
    <t>SHIMMER</t>
  </si>
  <si>
    <t>1 TOP</t>
  </si>
  <si>
    <t>TP 10529</t>
  </si>
  <si>
    <t>22/66</t>
  </si>
  <si>
    <t>MAA</t>
  </si>
  <si>
    <t>20.04.2021</t>
  </si>
  <si>
    <t>7868E1ZB</t>
  </si>
  <si>
    <t>JAYPORE</t>
  </si>
  <si>
    <t>DEEPIKA</t>
  </si>
  <si>
    <t>1 SKU</t>
  </si>
  <si>
    <t>SKU 8363</t>
  </si>
  <si>
    <t>14.05.2021</t>
  </si>
  <si>
    <t>SKU 8364</t>
  </si>
  <si>
    <t xml:space="preserve">3 SAREE </t>
  </si>
  <si>
    <t>TOKRI STORE</t>
  </si>
  <si>
    <t>3 SKD 2 SKU</t>
  </si>
  <si>
    <t>SAREE-01</t>
  </si>
  <si>
    <t>INDW 1955(2)</t>
  </si>
  <si>
    <t>DWARKADHISH</t>
  </si>
  <si>
    <t>JETHALAL</t>
  </si>
  <si>
    <t>16.06.2021</t>
  </si>
  <si>
    <t>FATHER</t>
  </si>
  <si>
    <t>1 DHOTI 2 BANDI</t>
  </si>
  <si>
    <t>A/042</t>
  </si>
  <si>
    <t>FIROZ</t>
  </si>
  <si>
    <t>2 PANT</t>
  </si>
  <si>
    <t>NIHARIKAA</t>
  </si>
  <si>
    <t>HEROIN</t>
  </si>
  <si>
    <t>1 LEGGING</t>
  </si>
  <si>
    <t>GEM FABRIC</t>
  </si>
  <si>
    <t>PRITHVI</t>
  </si>
  <si>
    <t>3 SUIT</t>
  </si>
  <si>
    <t>PARIZA</t>
  </si>
  <si>
    <t>1 CLOTH</t>
  </si>
  <si>
    <t>22/336</t>
  </si>
  <si>
    <t>VERENDRA</t>
  </si>
  <si>
    <t xml:space="preserve">7 SETUP </t>
  </si>
  <si>
    <t>POWER LOOK</t>
  </si>
  <si>
    <t>2 TSHIRT</t>
  </si>
  <si>
    <t>LEG 4544</t>
  </si>
  <si>
    <t>PY 2495 NKU 9160  9161</t>
  </si>
  <si>
    <t>TSH 13027 13028</t>
  </si>
  <si>
    <t>NT 2072</t>
  </si>
  <si>
    <t>17.06.2021</t>
  </si>
  <si>
    <t>VENKATGIRI</t>
  </si>
  <si>
    <t>LACE</t>
  </si>
  <si>
    <t>SAREE ATTACH FABRIC</t>
  </si>
  <si>
    <t>HI-TOUCH</t>
  </si>
  <si>
    <t>NUPUR</t>
  </si>
  <si>
    <t>SIDDHI</t>
  </si>
  <si>
    <t>4 LEEGING</t>
  </si>
  <si>
    <t>LOCAL STORE</t>
  </si>
  <si>
    <t>Rishabh</t>
  </si>
  <si>
    <t>Myntra</t>
  </si>
  <si>
    <t>Sheryln</t>
  </si>
  <si>
    <t>1 Jeans</t>
  </si>
  <si>
    <t>Eliperi</t>
  </si>
  <si>
    <t>Siddhi</t>
  </si>
  <si>
    <t>1 Kameez &amp; 1 Dupatta</t>
  </si>
  <si>
    <t>22/363</t>
  </si>
  <si>
    <t xml:space="preserve">Tirumala </t>
  </si>
  <si>
    <t xml:space="preserve">Siddhi </t>
  </si>
  <si>
    <t>2 Dupatta Lace</t>
  </si>
  <si>
    <t>22/366</t>
  </si>
  <si>
    <t>Pavitra</t>
  </si>
  <si>
    <t>Sleeve Kurti Fabric</t>
  </si>
  <si>
    <t>Dipika Dress Extra Fabric</t>
  </si>
  <si>
    <t>Handloom Store</t>
  </si>
  <si>
    <t>Hanif Embridery</t>
  </si>
  <si>
    <t>18.06.2021</t>
  </si>
  <si>
    <t>CR-866</t>
  </si>
  <si>
    <t>Pragya</t>
  </si>
  <si>
    <t xml:space="preserve">4 Fresh 2 NT </t>
  </si>
  <si>
    <t>Saudagar</t>
  </si>
  <si>
    <t>Hanif embridary</t>
  </si>
  <si>
    <t>Raave</t>
  </si>
  <si>
    <t>LEG 4546 4547</t>
  </si>
  <si>
    <t>INDW 1967 (2)</t>
  </si>
  <si>
    <t>2 Fresh 1 NT</t>
  </si>
  <si>
    <t>Preesha</t>
  </si>
  <si>
    <t xml:space="preserve">1 Blouse </t>
  </si>
  <si>
    <t>CR-1000</t>
  </si>
  <si>
    <t>Glanz Strore</t>
  </si>
  <si>
    <t>5 Setup</t>
  </si>
  <si>
    <t>2 Kameez 1 Dupatta</t>
  </si>
  <si>
    <t>CR-0876</t>
  </si>
  <si>
    <t>Rudra</t>
  </si>
  <si>
    <t>2 Setup</t>
  </si>
  <si>
    <t>XMEX DELIVERY CHARGE</t>
  </si>
  <si>
    <t>425 Shfiq dyer</t>
  </si>
  <si>
    <t>428 Safiq Dyer</t>
  </si>
  <si>
    <t>429 Safiq Dyer</t>
  </si>
  <si>
    <t>Safiq Dyer</t>
  </si>
  <si>
    <t>Zara</t>
  </si>
  <si>
    <t>2 Cardigen</t>
  </si>
  <si>
    <t>HI Touch</t>
  </si>
  <si>
    <t>22/377</t>
  </si>
  <si>
    <t>Purvi</t>
  </si>
  <si>
    <t>3 Set Up</t>
  </si>
  <si>
    <t>SHI 16423</t>
  </si>
  <si>
    <t>Purvi 2 Setup Lace</t>
  </si>
  <si>
    <t>22/376</t>
  </si>
  <si>
    <t>Devika</t>
  </si>
  <si>
    <t>1 Ghagra</t>
  </si>
  <si>
    <t>1 Blouse</t>
  </si>
  <si>
    <t>1 Petticoat</t>
  </si>
  <si>
    <t>PTC 988</t>
  </si>
  <si>
    <t>22/381</t>
  </si>
  <si>
    <t>2 RSR</t>
  </si>
  <si>
    <t>2 Blouse</t>
  </si>
  <si>
    <t>2 Lehenga</t>
  </si>
  <si>
    <t>2 BLOUSE</t>
  </si>
  <si>
    <t>SAUDAGAR</t>
  </si>
  <si>
    <t>ARMAN</t>
  </si>
  <si>
    <t>2PTC</t>
  </si>
  <si>
    <t>Expenses</t>
  </si>
  <si>
    <t>NATH</t>
  </si>
  <si>
    <t>MONTH OF JUN 2021  SHOW NAME : - NATH</t>
  </si>
  <si>
    <t>EXPENSES</t>
  </si>
  <si>
    <t>FIRSTCHOICE</t>
  </si>
  <si>
    <t>1 LEHENGA 1 BLOUSE</t>
  </si>
  <si>
    <t>L-18</t>
  </si>
  <si>
    <t>1 DUPTTA LINING</t>
  </si>
  <si>
    <t>DEVIKA/PREESHA</t>
  </si>
  <si>
    <t>NX</t>
  </si>
  <si>
    <t xml:space="preserve">DEV </t>
  </si>
  <si>
    <t>1 TSHIRT</t>
  </si>
  <si>
    <t>1  Dupatta lining</t>
  </si>
  <si>
    <t>Devika&amp;Preesha</t>
  </si>
  <si>
    <t>JKT 4190,4191</t>
  </si>
  <si>
    <t>22/389</t>
  </si>
  <si>
    <t>1 Dupatta</t>
  </si>
  <si>
    <t>Preesha,Devika,Rudra,Arman</t>
  </si>
  <si>
    <t>3 KAMIZ</t>
  </si>
  <si>
    <t>FIRST CHOICE</t>
  </si>
  <si>
    <t>2 DUPTTA</t>
  </si>
  <si>
    <t>22/391</t>
  </si>
  <si>
    <t>PURVI</t>
  </si>
  <si>
    <t>2 BRIDAL DUPTTA</t>
  </si>
  <si>
    <t>NKU 9171 NJKT 3354 PT 5589</t>
  </si>
  <si>
    <t>SUIT 3211(2)</t>
  </si>
  <si>
    <t>lace</t>
  </si>
  <si>
    <t>22/393</t>
  </si>
  <si>
    <t>SND 638</t>
  </si>
  <si>
    <t>SHIVA</t>
  </si>
  <si>
    <t>INCLUDE</t>
  </si>
  <si>
    <t>6 CLOTH</t>
  </si>
  <si>
    <t>19.06.2021</t>
  </si>
  <si>
    <t>21.06.2021</t>
  </si>
  <si>
    <t>22/397</t>
  </si>
  <si>
    <t>SAKSHI</t>
  </si>
  <si>
    <t xml:space="preserve">1 SAREE </t>
  </si>
  <si>
    <t>FOUZI</t>
  </si>
  <si>
    <t>TRENDS</t>
  </si>
  <si>
    <t>8 CLOTH</t>
  </si>
  <si>
    <t>GLAMOUR</t>
  </si>
  <si>
    <t>3 CLOTH</t>
  </si>
  <si>
    <t>RSR 5286</t>
  </si>
  <si>
    <t>BL 4881</t>
  </si>
  <si>
    <t>AKS 2629(2)</t>
  </si>
  <si>
    <t>AKS 2630(2)</t>
  </si>
  <si>
    <t>NGCD 1944(2)</t>
  </si>
  <si>
    <t>AGRASEN &amp; FAMILY</t>
  </si>
  <si>
    <t>MONTH OF JUN 2021  SHOW NAME : - AGRASEN &amp; FAMILY</t>
  </si>
  <si>
    <t>KHAZANA</t>
  </si>
  <si>
    <t>PRAFUL</t>
  </si>
  <si>
    <t>2 SETUP</t>
  </si>
  <si>
    <t>AFROZ MASTER</t>
  </si>
  <si>
    <t>22.06.2021</t>
  </si>
  <si>
    <t>MANGAL FABRIC</t>
  </si>
  <si>
    <t xml:space="preserve">SIDDHI </t>
  </si>
  <si>
    <t>SKU 8367</t>
  </si>
  <si>
    <t>BEST CHOICE</t>
  </si>
  <si>
    <t>22/403</t>
  </si>
  <si>
    <t>1 sleeve fabric</t>
  </si>
  <si>
    <t>BL 4892 4893 SKU 8368 8369 8370 8371 8372 NJKT 3360 DP 3206</t>
  </si>
  <si>
    <t>SIA</t>
  </si>
  <si>
    <t>CR-0926</t>
  </si>
  <si>
    <t>GLANZ STORE</t>
  </si>
  <si>
    <t>Arman</t>
  </si>
  <si>
    <t>4 suit ( 2 pcs) 2 Sherwani</t>
  </si>
  <si>
    <t>Nilesh</t>
  </si>
  <si>
    <t>Shahenshah</t>
  </si>
  <si>
    <t xml:space="preserve">Seminar </t>
  </si>
  <si>
    <t>Kurta&amp;pant lining</t>
  </si>
  <si>
    <t>CLOTHES RACK</t>
  </si>
  <si>
    <t xml:space="preserve">3 CLOTH </t>
  </si>
  <si>
    <t xml:space="preserve">4 CLOTH </t>
  </si>
  <si>
    <t>LITTLE BLOSSOM</t>
  </si>
  <si>
    <t>LEG 4548</t>
  </si>
  <si>
    <t>22/373</t>
  </si>
  <si>
    <t>KASHISH</t>
  </si>
  <si>
    <t>2 SKD</t>
  </si>
  <si>
    <t>SKD 6931(3) 6930(3)</t>
  </si>
  <si>
    <t>FAB INDIA</t>
  </si>
  <si>
    <t>5 CLOTH</t>
  </si>
  <si>
    <t>SHI 16427 16428 16429</t>
  </si>
  <si>
    <t xml:space="preserve">ANDHERI </t>
  </si>
  <si>
    <t>SURENDR</t>
  </si>
  <si>
    <t>2 PYJAMA 2 NJKT</t>
  </si>
  <si>
    <t>PY 2499 2500 NJKT 3361 3362</t>
  </si>
  <si>
    <t>21/413</t>
  </si>
  <si>
    <t>NILESH</t>
  </si>
  <si>
    <t>1 SHERWANI 1 KURTA 1 PANT</t>
  </si>
  <si>
    <t>13.06.2021</t>
  </si>
  <si>
    <t>432 SHAFIQ DYER</t>
  </si>
  <si>
    <t xml:space="preserve">438 SAFIQ DYER </t>
  </si>
  <si>
    <t>439 SAFIQ DYER</t>
  </si>
  <si>
    <t xml:space="preserve">SAFIQ DYER </t>
  </si>
  <si>
    <t>22/420</t>
  </si>
  <si>
    <t xml:space="preserve">1 PLAZO </t>
  </si>
  <si>
    <t>2 Dupatta</t>
  </si>
  <si>
    <t>Colors</t>
  </si>
  <si>
    <t>ON Set</t>
  </si>
  <si>
    <t>Sharleen</t>
  </si>
  <si>
    <t>23.06.2021</t>
  </si>
  <si>
    <t>ONLY</t>
  </si>
  <si>
    <t>VEROMODA</t>
  </si>
  <si>
    <t>SKD 6932 (3) INDW 1969 (2)</t>
  </si>
  <si>
    <t>RSR 5289 5290</t>
  </si>
  <si>
    <t>PTC 989 990</t>
  </si>
  <si>
    <t>NGCD 1945(2)</t>
  </si>
  <si>
    <t>RSR 5288</t>
  </si>
  <si>
    <t>24.06.2021</t>
  </si>
  <si>
    <t>suman</t>
  </si>
  <si>
    <t xml:space="preserve">1 blouse 1 duptta </t>
  </si>
  <si>
    <t>Maa</t>
  </si>
  <si>
    <t>Savita</t>
  </si>
  <si>
    <t>1 kurti 1 duptta 1 chudidar</t>
  </si>
  <si>
    <t>1 kurta 1 pant 1 duptta</t>
  </si>
  <si>
    <t>1 kurta 1 duptta</t>
  </si>
  <si>
    <t>Kamini</t>
  </si>
  <si>
    <t xml:space="preserve"> Kamini </t>
  </si>
  <si>
    <t>a/58</t>
  </si>
  <si>
    <t>Aahana</t>
  </si>
  <si>
    <t xml:space="preserve">1 Lehenga 2 duptta </t>
  </si>
  <si>
    <t>Phool mala</t>
  </si>
  <si>
    <t>Mangal fabric</t>
  </si>
  <si>
    <t>SNA FABRIC</t>
  </si>
  <si>
    <t>1 KURTA 1 PANT</t>
  </si>
  <si>
    <t>4 SETUP</t>
  </si>
  <si>
    <t>Saroj fabric</t>
  </si>
  <si>
    <t>A03/00017/06-21</t>
  </si>
  <si>
    <t>TSH 13046 13047</t>
  </si>
  <si>
    <t>JNS 2327</t>
  </si>
  <si>
    <t>BL 4895 4896</t>
  </si>
  <si>
    <t>25.06.2021</t>
  </si>
  <si>
    <t>glanz</t>
  </si>
  <si>
    <t>1 setup</t>
  </si>
  <si>
    <t>COLOUR</t>
  </si>
  <si>
    <t>KAMINI</t>
  </si>
  <si>
    <t>REEMA</t>
  </si>
  <si>
    <t>1 JACKET</t>
  </si>
  <si>
    <t>1 kurti 1 pant</t>
  </si>
  <si>
    <t>DP 3208 BL 4897</t>
  </si>
  <si>
    <t>tirumala</t>
  </si>
  <si>
    <t>rudra</t>
  </si>
  <si>
    <t>AAHANA</t>
  </si>
  <si>
    <t>LINING</t>
  </si>
  <si>
    <t>SAVITRI</t>
  </si>
  <si>
    <t>D21001040</t>
  </si>
  <si>
    <t>THAKUR</t>
  </si>
  <si>
    <t xml:space="preserve">2 DRESS 1 KURTA 1 PANT 1 JACKET </t>
  </si>
  <si>
    <t>PRIYA</t>
  </si>
  <si>
    <t>VIVIDH COLLECTION</t>
  </si>
  <si>
    <t xml:space="preserve">5 CLOTH </t>
  </si>
  <si>
    <t>SGO4556</t>
  </si>
  <si>
    <t>Sagar Store</t>
  </si>
  <si>
    <t>5 Cloth</t>
  </si>
  <si>
    <t>Female Maid</t>
  </si>
  <si>
    <t>2 Cloth</t>
  </si>
  <si>
    <t>22/443</t>
  </si>
  <si>
    <t>Chacha</t>
  </si>
  <si>
    <t>2 NKU 2 NJKT</t>
  </si>
  <si>
    <t>3 Dhoti</t>
  </si>
  <si>
    <t>TRIOS</t>
  </si>
  <si>
    <t>NH09017</t>
  </si>
  <si>
    <t>22/449</t>
  </si>
  <si>
    <t>1 RICH SAREE</t>
  </si>
  <si>
    <t>SUIT 3205(2) 3214 (2) 3215 (2)</t>
  </si>
  <si>
    <t>SAROJ FABRIC</t>
  </si>
  <si>
    <t>BSO2464</t>
  </si>
  <si>
    <t>Saroj Fabric</t>
  </si>
  <si>
    <t>Nupur</t>
  </si>
  <si>
    <t>Niharika Fabric</t>
  </si>
  <si>
    <t>1 SKU  &amp; 1 Plazo</t>
  </si>
  <si>
    <t>22/692</t>
  </si>
  <si>
    <t>V Fab Store</t>
  </si>
  <si>
    <t>1 SKU &amp; 1 Plazo</t>
  </si>
  <si>
    <t>KWS-825</t>
  </si>
  <si>
    <t>26.06.2021</t>
  </si>
  <si>
    <t>11600-11-S118479</t>
  </si>
  <si>
    <t>ZARA</t>
  </si>
  <si>
    <t>9 CLOTH</t>
  </si>
  <si>
    <t>SAMRAT FASHIONS</t>
  </si>
  <si>
    <t>4 TOP 1 PANT</t>
  </si>
  <si>
    <t xml:space="preserve">PATCH WORK </t>
  </si>
  <si>
    <t>A04/00085/06-21</t>
  </si>
  <si>
    <t>2 CLOTH</t>
  </si>
  <si>
    <t>PT 5599 SHI 16449</t>
  </si>
  <si>
    <t>A04/00086/06-21</t>
  </si>
  <si>
    <t>MATESHWARI</t>
  </si>
  <si>
    <t>3 SAREE 3 BLOUSE</t>
  </si>
  <si>
    <t>6 SAREE 6 BLOUSE</t>
  </si>
  <si>
    <t>KWS-842</t>
  </si>
  <si>
    <t>2 NIGHTY 1 PANT 1 DRESS</t>
  </si>
  <si>
    <t>WG 5955</t>
  </si>
  <si>
    <t>4 CLOTH</t>
  </si>
  <si>
    <t>SG04691</t>
  </si>
  <si>
    <t>7 CLOTH</t>
  </si>
  <si>
    <t>RSR 5298</t>
  </si>
  <si>
    <t>DP 3210</t>
  </si>
  <si>
    <t>Anwar Ali Store</t>
  </si>
  <si>
    <t>22/462</t>
  </si>
  <si>
    <t>Saree frill fabric</t>
  </si>
  <si>
    <t>22/460</t>
  </si>
  <si>
    <t>INDW 1981 ( 3 )</t>
  </si>
  <si>
    <r>
      <rPr>
        <sz val="11"/>
        <color theme="1"/>
        <rFont val="Calibri"/>
        <family val="2"/>
        <scheme val="minor"/>
      </rPr>
      <t>NGCD 194</t>
    </r>
    <r>
      <rPr>
        <sz val="11"/>
        <rFont val="Calibri"/>
        <family val="2"/>
        <scheme val="minor"/>
      </rPr>
      <t>6(3) 1949(3) 1951(3)</t>
    </r>
  </si>
  <si>
    <t>Online</t>
  </si>
  <si>
    <t>2 Nightwear</t>
  </si>
  <si>
    <t>Prithvi</t>
  </si>
  <si>
    <t>Amazone</t>
  </si>
  <si>
    <t>27.06.2021</t>
  </si>
  <si>
    <t xml:space="preserve">2 Nighty  </t>
  </si>
  <si>
    <t xml:space="preserve">1 WG </t>
  </si>
  <si>
    <t>28.06.21021</t>
  </si>
  <si>
    <t>New Creation</t>
  </si>
  <si>
    <t>28.06.2021</t>
  </si>
  <si>
    <t>City Plaza</t>
  </si>
  <si>
    <t>Savitri</t>
  </si>
  <si>
    <t>Milan</t>
  </si>
  <si>
    <t xml:space="preserve">FOUZI </t>
  </si>
  <si>
    <t>1 Jodpuri</t>
  </si>
  <si>
    <t>Praful</t>
  </si>
  <si>
    <t>1 Shirt</t>
  </si>
  <si>
    <t>S.N Fabric</t>
  </si>
  <si>
    <t>Shrikant</t>
  </si>
  <si>
    <t>1 Kurta Payjama</t>
  </si>
  <si>
    <t>1 Jacket Jumpsuit</t>
  </si>
  <si>
    <t>saudagar</t>
  </si>
  <si>
    <t>Bhagwan</t>
  </si>
  <si>
    <t>1 Westurn</t>
  </si>
  <si>
    <t>Gunjan</t>
  </si>
  <si>
    <t>Nivaan</t>
  </si>
  <si>
    <t>22/463</t>
  </si>
  <si>
    <t>Kahani</t>
  </si>
  <si>
    <t>1 Suit Shirt</t>
  </si>
  <si>
    <t>1 Pant</t>
  </si>
  <si>
    <t>Jodhpuri Battan Rangoli Saree Lace</t>
  </si>
  <si>
    <t>Rangoli</t>
  </si>
  <si>
    <t>1 Saree Pallu</t>
  </si>
  <si>
    <t>MONTH OF JUN 2021  SHOW NAME : - BHAGYALAKSHMI</t>
  </si>
  <si>
    <t>Lakshmi</t>
  </si>
  <si>
    <t>12 setup SKD</t>
  </si>
  <si>
    <t>Father</t>
  </si>
  <si>
    <t>2 kurta,2 kuph,1 njkt</t>
  </si>
  <si>
    <t>NKU 9157,9158 KUPH 1297( 2 PCS) 1298 ( 2 PCS) NJKT 3344</t>
  </si>
  <si>
    <t>3 Lungi 1 shawl</t>
  </si>
  <si>
    <t>Rano</t>
  </si>
  <si>
    <t xml:space="preserve">8 Setup SKD </t>
  </si>
  <si>
    <t xml:space="preserve">Andheri </t>
  </si>
  <si>
    <t>8 Setup skd lace</t>
  </si>
  <si>
    <t>12 setup SKD lace</t>
  </si>
  <si>
    <t>Neha</t>
  </si>
  <si>
    <t>7 Setup SKD</t>
  </si>
  <si>
    <t>Shalu</t>
  </si>
  <si>
    <t>6 Setup SKD</t>
  </si>
  <si>
    <t xml:space="preserve">Jamil </t>
  </si>
  <si>
    <t>7 Setup SKD  Lace</t>
  </si>
  <si>
    <t>6 Setup SKD Lace</t>
  </si>
  <si>
    <t>Baani</t>
  </si>
  <si>
    <t>5 Setup SKD &amp; 3 SKU</t>
  </si>
  <si>
    <t>Fauzi</t>
  </si>
  <si>
    <t>Laxmi</t>
  </si>
  <si>
    <t>1 NT</t>
  </si>
  <si>
    <t>SKD 6877 ( 2 PCS )</t>
  </si>
  <si>
    <t>CR-0696</t>
  </si>
  <si>
    <t>Ahana</t>
  </si>
  <si>
    <t>7 Fresh 3 NT</t>
  </si>
  <si>
    <t>CR-0707</t>
  </si>
  <si>
    <t>Sonia</t>
  </si>
  <si>
    <t>3 NT 5 SETUP</t>
  </si>
  <si>
    <t>CR-0712</t>
  </si>
  <si>
    <t>Monisha</t>
  </si>
  <si>
    <t>7 Fresh 4 NT</t>
  </si>
  <si>
    <t>CR-0721</t>
  </si>
  <si>
    <t>Karishma</t>
  </si>
  <si>
    <t>9 Setup</t>
  </si>
  <si>
    <t>2 Set up</t>
  </si>
  <si>
    <t>B2100677</t>
  </si>
  <si>
    <t>SKD 6902(3)</t>
  </si>
  <si>
    <t>SKD 6892 (3)</t>
  </si>
  <si>
    <t>1 ,2</t>
  </si>
  <si>
    <t>Funky Boy</t>
  </si>
  <si>
    <t>Ayushman</t>
  </si>
  <si>
    <t>Elperi</t>
  </si>
  <si>
    <t>1 Salwar</t>
  </si>
  <si>
    <t>SKD 6893 (3)</t>
  </si>
  <si>
    <t>3 Setup Lace</t>
  </si>
  <si>
    <t>22/300</t>
  </si>
  <si>
    <t>L 18 store</t>
  </si>
  <si>
    <t xml:space="preserve">3 Setup </t>
  </si>
  <si>
    <t>SKD 6894(2) 6891(2) 6903(3)</t>
  </si>
  <si>
    <t>SKD 6904(3)</t>
  </si>
  <si>
    <t>CR-0761</t>
  </si>
  <si>
    <t>Neelam</t>
  </si>
  <si>
    <t>8 RSR 6 Petticoat</t>
  </si>
  <si>
    <t>8 Blouse</t>
  </si>
  <si>
    <t>22/308</t>
  </si>
  <si>
    <t>PTC 987</t>
  </si>
  <si>
    <t>B2100726</t>
  </si>
  <si>
    <t>Virendra</t>
  </si>
  <si>
    <t>1 SHI &amp; 1 PT</t>
  </si>
  <si>
    <t>NT 2073 ( 3 PCS)</t>
  </si>
  <si>
    <t>D2100135</t>
  </si>
  <si>
    <t>1 Robe NT</t>
  </si>
  <si>
    <t>1 Suit ( 2 pcs) 2 Blazer 1 Shirt 1 Pant</t>
  </si>
  <si>
    <t xml:space="preserve">Neelam&amp;Karishma </t>
  </si>
  <si>
    <t>Neelam&amp;Karishma lace</t>
  </si>
  <si>
    <t>SKD 6926(3)</t>
  </si>
  <si>
    <t>SKD 6925(2)</t>
  </si>
  <si>
    <t>3 SETUP 1 SALWAR</t>
  </si>
  <si>
    <t>Tirumala store</t>
  </si>
  <si>
    <t>1 Briddle</t>
  </si>
  <si>
    <t>5 TSH</t>
  </si>
  <si>
    <t>MOTHER</t>
  </si>
  <si>
    <t>SKD 6928(3)</t>
  </si>
  <si>
    <t xml:space="preserve">CHACHI </t>
  </si>
  <si>
    <t>FOUZ</t>
  </si>
  <si>
    <t>CHACHA</t>
  </si>
  <si>
    <t>22/331</t>
  </si>
  <si>
    <t xml:space="preserve">1 SET UP </t>
  </si>
  <si>
    <t xml:space="preserve"> SKD 6929(3)</t>
  </si>
  <si>
    <t>22/337</t>
  </si>
  <si>
    <t>SKD 6917(3)</t>
  </si>
  <si>
    <t>22/338</t>
  </si>
  <si>
    <t>NEHA</t>
  </si>
  <si>
    <t>SKD 6918 (3 PCS)</t>
  </si>
  <si>
    <t>NKU 9172 NJKT 3355 3356 KUPH 1299(2)</t>
  </si>
  <si>
    <t>RISHI</t>
  </si>
  <si>
    <t>1 SUIT (3) 1 SUIT)2) 1 BLAZER</t>
  </si>
  <si>
    <t>FUNKY BOY</t>
  </si>
  <si>
    <t>1 JENS 1 TSHIRT</t>
  </si>
  <si>
    <t>22/350</t>
  </si>
  <si>
    <t>SKD 6916 ( 4 PCS)</t>
  </si>
  <si>
    <t>PT 5590 5591</t>
  </si>
  <si>
    <t>extra fabric</t>
  </si>
  <si>
    <t>22/461</t>
  </si>
  <si>
    <t>2 BL</t>
  </si>
  <si>
    <t>MISCELLINIOUS</t>
  </si>
  <si>
    <t>BILL NO</t>
  </si>
  <si>
    <t>SHOP NAME</t>
  </si>
  <si>
    <t>TOTAL</t>
  </si>
  <si>
    <t xml:space="preserve">NKU 9182 9183 NJKT 3363 3364 </t>
  </si>
  <si>
    <t>1 Skd</t>
  </si>
  <si>
    <t>2 Plazo</t>
  </si>
  <si>
    <t>CR-1026</t>
  </si>
  <si>
    <t>Purab</t>
  </si>
  <si>
    <t>CR-01027</t>
  </si>
  <si>
    <t>3 suit 1 shirt</t>
  </si>
  <si>
    <t>Hi Touch</t>
  </si>
  <si>
    <t>SAVITRI &amp;KAMINI</t>
  </si>
  <si>
    <t>Dupatta Lace</t>
  </si>
  <si>
    <t xml:space="preserve">TSH 13044 13045 </t>
  </si>
  <si>
    <t xml:space="preserve">1 Saree  </t>
  </si>
  <si>
    <t>Saudgar</t>
  </si>
  <si>
    <t>0088794</t>
  </si>
  <si>
    <t>Silk Place</t>
  </si>
  <si>
    <t>D2100192</t>
  </si>
  <si>
    <t>D2100193</t>
  </si>
  <si>
    <t>4 SUIT 4 SHIRT 4 WAISTCOAT</t>
  </si>
  <si>
    <t>Novelty</t>
  </si>
  <si>
    <t xml:space="preserve">1 Jacket </t>
  </si>
  <si>
    <t>Savitri &amp; Nupur</t>
  </si>
  <si>
    <t>Nilam</t>
  </si>
  <si>
    <t xml:space="preserve">1 Saree </t>
  </si>
  <si>
    <t>1 Indo Westurn</t>
  </si>
  <si>
    <t>Mangal</t>
  </si>
  <si>
    <t>2 Indo 1 Payjama</t>
  </si>
  <si>
    <t>MONTH OF JUN 2021  SHOW NAME : - MEET</t>
  </si>
  <si>
    <t>Tiara</t>
  </si>
  <si>
    <t>Hidden Treasure</t>
  </si>
  <si>
    <t>Nightwear Lace</t>
  </si>
  <si>
    <t>Ledise Conar</t>
  </si>
  <si>
    <t>Kareena Buaa</t>
  </si>
  <si>
    <t>Ambika Saree</t>
  </si>
  <si>
    <t>3 Saree</t>
  </si>
  <si>
    <t>Glamour</t>
  </si>
  <si>
    <t>GSLW111007047541</t>
  </si>
  <si>
    <t>West Side</t>
  </si>
  <si>
    <t>01865</t>
  </si>
  <si>
    <t>01863</t>
  </si>
  <si>
    <t>4 Shirt</t>
  </si>
  <si>
    <t>808014321504438</t>
  </si>
  <si>
    <t>Trends</t>
  </si>
  <si>
    <t>9 Cloth</t>
  </si>
  <si>
    <t xml:space="preserve">SHW 1482 1486 NKU 9175 PT 5594 PY 2506 Suit 3217 3218 3219 3220 (2 pcs ) </t>
  </si>
  <si>
    <t>SKU 8378</t>
  </si>
  <si>
    <t>BL 4902</t>
  </si>
  <si>
    <r>
      <t>SKD 6938 (3 Pcs )</t>
    </r>
    <r>
      <rPr>
        <sz val="11"/>
        <color rgb="FFFF0000"/>
        <rFont val="Calibri"/>
        <family val="2"/>
        <scheme val="minor"/>
      </rPr>
      <t xml:space="preserve"> 3 Pending</t>
    </r>
  </si>
  <si>
    <t>4 Kurta</t>
  </si>
  <si>
    <t xml:space="preserve">2 Salwar </t>
  </si>
  <si>
    <t>3 Dupatta</t>
  </si>
  <si>
    <t>3 Salwar</t>
  </si>
  <si>
    <t>AKS 2633 (3 Pcs )</t>
  </si>
  <si>
    <t xml:space="preserve">SKD 6934 6935 Only Dupatta </t>
  </si>
  <si>
    <t>SKD 6936 (3 pcs )</t>
  </si>
  <si>
    <t>IND 1983 (2 pcs )</t>
  </si>
  <si>
    <t>AKS 2634 2635 (1 pcs )</t>
  </si>
  <si>
    <t>SKD 6937 (3 pcs )</t>
  </si>
  <si>
    <t>IND 1984 Only Jacket</t>
  </si>
  <si>
    <t>IND 1984 (2 pcs ) 1985 (3 pcs )</t>
  </si>
  <si>
    <t>CR1133</t>
  </si>
  <si>
    <t>111030071729</t>
  </si>
  <si>
    <t>SKD 6939 (3 Pcs )</t>
  </si>
  <si>
    <t>AKS 2627 2628 2631 2632 Only Dupatta</t>
  </si>
  <si>
    <t>1 Sherwani</t>
  </si>
  <si>
    <t xml:space="preserve">1 BLOUSE 2 DUPATTA </t>
  </si>
  <si>
    <t>29.06.2021</t>
  </si>
  <si>
    <t>1 Nightwear</t>
  </si>
  <si>
    <t>1 Kaptan</t>
  </si>
  <si>
    <t>2 Tshirt</t>
  </si>
  <si>
    <t xml:space="preserve">1 Duptta </t>
  </si>
  <si>
    <t>NGCD 1938 1939 1940 1941 1942 1943 (3 Pcs )</t>
  </si>
  <si>
    <t>Kaptan Extra Fabric</t>
  </si>
  <si>
    <t>090970</t>
  </si>
  <si>
    <t>Shashikant</t>
  </si>
  <si>
    <t>6 Shirt</t>
  </si>
  <si>
    <t>1 Night Gown</t>
  </si>
  <si>
    <t>Aadil</t>
  </si>
  <si>
    <t>Sarleen</t>
  </si>
  <si>
    <t>1 Jodhpuri</t>
  </si>
  <si>
    <t>01039</t>
  </si>
  <si>
    <t>7 Set Up</t>
  </si>
  <si>
    <t>Style Fabric</t>
  </si>
  <si>
    <t xml:space="preserve">2 Nighty </t>
  </si>
  <si>
    <t>064</t>
  </si>
  <si>
    <t>Nisha</t>
  </si>
  <si>
    <t>7 Saree</t>
  </si>
  <si>
    <t>Thakur</t>
  </si>
  <si>
    <t>Milind</t>
  </si>
  <si>
    <t xml:space="preserve">1 Suit  </t>
  </si>
  <si>
    <t>1 Blazer</t>
  </si>
  <si>
    <t>Jumpsuit</t>
  </si>
  <si>
    <t>01044</t>
  </si>
  <si>
    <t>1 Stoll</t>
  </si>
  <si>
    <t>Mateshwari</t>
  </si>
  <si>
    <t>Rakhi</t>
  </si>
  <si>
    <t>Bani Dadi</t>
  </si>
  <si>
    <t>2 Saree Borders</t>
  </si>
  <si>
    <t>Genda</t>
  </si>
  <si>
    <t xml:space="preserve">2 Saree  </t>
  </si>
  <si>
    <t>SHER 1487 PT 5601</t>
  </si>
  <si>
    <t>Grand cut pieses</t>
  </si>
  <si>
    <t>Preesha Lace</t>
  </si>
  <si>
    <t>1 JumpSuit</t>
  </si>
  <si>
    <t>Heroine</t>
  </si>
  <si>
    <t>2 Saree</t>
  </si>
  <si>
    <t>2 Blouse 1 Jacket</t>
  </si>
  <si>
    <t>Society Sarees</t>
  </si>
  <si>
    <t>Vikrant</t>
  </si>
  <si>
    <t>(Paid By Designer )</t>
  </si>
  <si>
    <t>Xoxo</t>
  </si>
  <si>
    <t>1 Tshirt</t>
  </si>
  <si>
    <t>Mahira</t>
  </si>
  <si>
    <t>Vibgor</t>
  </si>
  <si>
    <t>1 Set Up</t>
  </si>
  <si>
    <t>Alia</t>
  </si>
  <si>
    <t>2 Kurta</t>
  </si>
  <si>
    <t>LEG 4550</t>
  </si>
  <si>
    <t>Suit 3223 (2 pcs ) SHI 16456</t>
  </si>
  <si>
    <t>JOD 803 (2 Pcs )</t>
  </si>
  <si>
    <t>Andheri Fabric</t>
  </si>
  <si>
    <t>Gem Fabric</t>
  </si>
  <si>
    <t>Kundan</t>
  </si>
  <si>
    <t>2 Shirt 1 Pant</t>
  </si>
  <si>
    <t>SHI 16454 16455  PT 5607</t>
  </si>
  <si>
    <t>SKD 6942 (3 pcs )</t>
  </si>
  <si>
    <t>SKD 6940 (3 pcs )</t>
  </si>
  <si>
    <t>Fashion World</t>
  </si>
  <si>
    <t>1 Saree 1 Blouse Lace</t>
  </si>
  <si>
    <t>Fantacy</t>
  </si>
  <si>
    <t>1 Kurta 1 Pant</t>
  </si>
  <si>
    <t>Paid By Designer</t>
  </si>
  <si>
    <t>Neelam Store</t>
  </si>
  <si>
    <t>1 Battan</t>
  </si>
  <si>
    <t>DP 3212</t>
  </si>
  <si>
    <t xml:space="preserve">3 Suits 1 Shirt </t>
  </si>
  <si>
    <t>SKD 6943 6944 (3 Pcs )</t>
  </si>
  <si>
    <t xml:space="preserve">SHI 16461 16460 16459 16458 PT 5609 5608 NJKT 3370 </t>
  </si>
  <si>
    <t>IND 1987 (2 Pcs )</t>
  </si>
  <si>
    <t>IND 1986 (Only Pant )</t>
  </si>
  <si>
    <t>IND 1986 (only Kurti )</t>
  </si>
  <si>
    <t xml:space="preserve">2 Slawar Kamiz </t>
  </si>
  <si>
    <t>30.06.2021</t>
  </si>
  <si>
    <t>SHI 16430,16431,16432</t>
  </si>
  <si>
    <t>SKD 6933 ONLY LEGGINGS</t>
  </si>
  <si>
    <t>TP 10544</t>
  </si>
  <si>
    <r>
      <rPr>
        <sz val="11"/>
        <rFont val="Calibri"/>
        <family val="2"/>
        <scheme val="minor"/>
      </rPr>
      <t>SKU 8373 SKD 6933(3)</t>
    </r>
    <r>
      <rPr>
        <sz val="11"/>
        <color rgb="FFFF0000"/>
        <rFont val="Calibri"/>
        <family val="2"/>
        <scheme val="minor"/>
      </rPr>
      <t xml:space="preserve"> </t>
    </r>
  </si>
  <si>
    <t>1 Sando</t>
  </si>
  <si>
    <t>B21002567</t>
  </si>
  <si>
    <t>D2102090</t>
  </si>
  <si>
    <t>D2102095</t>
  </si>
  <si>
    <t>D2102138</t>
  </si>
  <si>
    <t>D2102091</t>
  </si>
  <si>
    <t>D2102081</t>
  </si>
  <si>
    <t>55/6188</t>
  </si>
  <si>
    <t>64/6189</t>
  </si>
  <si>
    <t>(Bill No. D2102081 Amt. 1525 Less D2102094 )</t>
  </si>
  <si>
    <t>KWS- 788</t>
  </si>
  <si>
    <t>Guys</t>
  </si>
  <si>
    <t>D2101153</t>
  </si>
  <si>
    <t>D2100206</t>
  </si>
  <si>
    <t>1 White Pant</t>
  </si>
  <si>
    <t>D2100205</t>
  </si>
  <si>
    <t xml:space="preserve">SKD 6945 6946 (3 pcs ) </t>
  </si>
  <si>
    <t>D2101154</t>
  </si>
  <si>
    <t>BL 4906</t>
  </si>
  <si>
    <t xml:space="preserve">BL 4904 4905 </t>
  </si>
  <si>
    <t>Dupatta Laining</t>
  </si>
  <si>
    <t>Tiranga Kids</t>
  </si>
  <si>
    <t>Zakash</t>
  </si>
  <si>
    <t>4 Cloth</t>
  </si>
  <si>
    <t>Suman</t>
  </si>
  <si>
    <t>Blouse Sleeve Fabric &amp; 9 Blouse Laining</t>
  </si>
  <si>
    <t>441 Safiq Dyers</t>
  </si>
  <si>
    <t>442 Safiq Dyers</t>
  </si>
  <si>
    <t>445 Safiq Dyers</t>
  </si>
  <si>
    <t>447 Safiq Dyers</t>
  </si>
  <si>
    <t>448 Safiq Dyers</t>
  </si>
  <si>
    <t>RSR 5300 5301</t>
  </si>
  <si>
    <t>RSR 5304 5305</t>
  </si>
  <si>
    <t>RSR 5299</t>
  </si>
  <si>
    <t>BL 4907</t>
  </si>
  <si>
    <t>RSR 5306</t>
  </si>
  <si>
    <t>BL 4903 4909 JKT 4192</t>
  </si>
  <si>
    <t>Blouse Lace</t>
  </si>
  <si>
    <t>BL 4901 NGCD 1952 Only Blouse</t>
  </si>
  <si>
    <t>1 Peticoat</t>
  </si>
  <si>
    <t>PTC 991</t>
  </si>
  <si>
    <t>3 NKU 1 SL</t>
  </si>
  <si>
    <t>SUIT 3227 3231 3233 (2 PCS ) SHI 16467</t>
  </si>
  <si>
    <t>RSR 5302 5309</t>
  </si>
  <si>
    <t>RSR5307</t>
  </si>
  <si>
    <t>IND 1993 (1 PCS )</t>
  </si>
  <si>
    <t>INDW 1980 1992 (3) SKU 8382 8383 LEG 4552 4553</t>
  </si>
  <si>
    <t>1 Dress</t>
  </si>
  <si>
    <t>RSR 5311</t>
  </si>
  <si>
    <t>NT 2084</t>
  </si>
  <si>
    <t>NT 2086  (1 PCS )</t>
  </si>
  <si>
    <t>NT 2085 (1 PCS )</t>
  </si>
  <si>
    <r>
      <t>AKS 2636 (2 Pcs )NT 2087 (1 PCS )</t>
    </r>
    <r>
      <rPr>
        <sz val="11"/>
        <color rgb="FFFF0000"/>
        <rFont val="Calibri"/>
        <family val="2"/>
        <scheme val="minor"/>
      </rPr>
      <t xml:space="preserve"> 1 NT 1 PT Pending</t>
    </r>
  </si>
  <si>
    <t>SKD 6947 6948 (3 PCS )</t>
  </si>
  <si>
    <t xml:space="preserve">DP 3214 SKD 6936 Only Dupatta </t>
  </si>
  <si>
    <t>SKU 8384</t>
  </si>
  <si>
    <t>Suit 3234  (2 pcs )</t>
  </si>
  <si>
    <t>BZ 2878</t>
  </si>
  <si>
    <t>Expences</t>
  </si>
  <si>
    <t>DP 3217</t>
  </si>
  <si>
    <t>DP 3218 ,3216</t>
  </si>
  <si>
    <t>RSR 5312</t>
  </si>
  <si>
    <t xml:space="preserve">BL 4910 </t>
  </si>
  <si>
    <t>Encino</t>
  </si>
  <si>
    <t>NKU 9187 PY 2508</t>
  </si>
  <si>
    <t>NKU 9186 PY 2507</t>
  </si>
  <si>
    <t>HSHW 1488 PY 2510</t>
  </si>
  <si>
    <t>SHI 16480 16481 16482 16483 16484 16485</t>
  </si>
  <si>
    <t xml:space="preserve">SHI 16486 16487 </t>
  </si>
  <si>
    <t>SHI 16488</t>
  </si>
  <si>
    <t>27  Cloth</t>
  </si>
  <si>
    <t>RSR 5322</t>
  </si>
  <si>
    <t>SKD 6932 (Only Dupatta )</t>
  </si>
  <si>
    <t>NKU 9194 9195 9196 PY 2512</t>
  </si>
  <si>
    <t>RSR 5325 5326</t>
  </si>
  <si>
    <t>BL 4913</t>
  </si>
  <si>
    <t>2 Dress Lace</t>
  </si>
  <si>
    <t>CR-0870</t>
  </si>
  <si>
    <t>IND 1988 1989 (2 Pcs )</t>
  </si>
  <si>
    <t xml:space="preserve">2 Set Up </t>
  </si>
  <si>
    <t>SKU 8385 LEG 4554 BL 4911</t>
  </si>
  <si>
    <t xml:space="preserve">INDW 1975(3) 1976 1977 1996 (2) </t>
  </si>
  <si>
    <t>1 Leggings</t>
  </si>
  <si>
    <t>Ravi</t>
  </si>
  <si>
    <t>Sherwani Lace</t>
  </si>
  <si>
    <t>06.06.2021</t>
  </si>
  <si>
    <t>Jacket Lace</t>
  </si>
  <si>
    <t>20.06.2021</t>
  </si>
  <si>
    <t>1 Set Up Lace</t>
  </si>
  <si>
    <t>Bridle lace</t>
  </si>
  <si>
    <t>2 Lehanga lace</t>
  </si>
  <si>
    <t>2 Saree Blouse lace</t>
  </si>
  <si>
    <t>INDW 1959 1960 1961 1962 ( 3 ) 1963 1964 ( 2)</t>
  </si>
  <si>
    <t>All Costume Laining</t>
  </si>
  <si>
    <t>D2100154</t>
  </si>
  <si>
    <t>NT 2090 (1 Pcs )</t>
  </si>
  <si>
    <t>NT 2091 (1 Pcs )</t>
  </si>
  <si>
    <t>3 Cloth</t>
  </si>
  <si>
    <t>4 Set Up</t>
  </si>
  <si>
    <t>3 Westurn Gown</t>
  </si>
  <si>
    <t>1 DRESS Laining</t>
  </si>
  <si>
    <t xml:space="preserve">3 Nighty  </t>
  </si>
  <si>
    <t>BL4809</t>
  </si>
  <si>
    <t>SKD 6915(3)</t>
  </si>
  <si>
    <r>
      <rPr>
        <sz val="11"/>
        <color theme="1"/>
        <rFont val="Calibri"/>
        <family val="2"/>
        <scheme val="minor"/>
      </rPr>
      <t>AKS 2627 2628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2631 2632(3)</t>
    </r>
  </si>
  <si>
    <t>BL 4912 4914</t>
  </si>
  <si>
    <t>BL 4915 4916</t>
  </si>
  <si>
    <t>BL 4917 4918</t>
  </si>
  <si>
    <t>BL 4919 DP 3219 3220</t>
  </si>
  <si>
    <t>NKU 9197 PY 2513</t>
  </si>
  <si>
    <t>RSR 5327</t>
  </si>
  <si>
    <t>1 Cloth</t>
  </si>
  <si>
    <t xml:space="preserve">1 Tshirt </t>
  </si>
  <si>
    <t>(Paid By Anirban</t>
  </si>
  <si>
    <t>BL 4920 4921</t>
  </si>
  <si>
    <t>SHI 16469 16471 16472 NKU 9193</t>
  </si>
  <si>
    <t xml:space="preserve">SHI 16470 </t>
  </si>
  <si>
    <t>NKU 9188 PY 2509</t>
  </si>
  <si>
    <t xml:space="preserve">LEG 4559 4560 4561 4562  SKU 8386 8387 8388 8389 SHI 16492 </t>
  </si>
  <si>
    <t xml:space="preserve">JNS 2329 2330 2331 SHI 16489 16490 TSH 13075 13076 </t>
  </si>
  <si>
    <t xml:space="preserve">TSH 13071 13072 13073 </t>
  </si>
  <si>
    <t>TSH 13079 13080 TRP 1653 1654 1657</t>
  </si>
  <si>
    <t xml:space="preserve">TSH 13077 13078 13091 TRP 1655 1656 </t>
  </si>
  <si>
    <t>SUIT 3237 (2 Pcs ) SHI 16495</t>
  </si>
  <si>
    <t>suit 3236 (2 Pcs) SHI 16491</t>
  </si>
  <si>
    <t xml:space="preserve">SHI 16473 PT 5611 TIE 1157 </t>
  </si>
  <si>
    <t>LEG 4563 5464 4565 4566</t>
  </si>
  <si>
    <t xml:space="preserve">SKD 6951 ONLY DUPATTA </t>
  </si>
  <si>
    <t xml:space="preserve">TSH 13092 13093 </t>
  </si>
  <si>
    <t>PY 2511 NKU 9192 9190 9189 9191</t>
  </si>
  <si>
    <t xml:space="preserve">TP 10545 HP 730 731 </t>
  </si>
  <si>
    <t>LEG 4557 TP 10549 WG 5960 SKT 3054</t>
  </si>
  <si>
    <t xml:space="preserve">JNS 2333 TP 10546 JKT 4196 </t>
  </si>
  <si>
    <t xml:space="preserve">JKT 4194 WG 5959 BR 760 761 762 TP 10561 LEG 4558 TSH 13065 </t>
  </si>
  <si>
    <t xml:space="preserve">RSR 5319 5320 5321 </t>
  </si>
  <si>
    <t>Vidyarthi Store</t>
  </si>
  <si>
    <r>
      <rPr>
        <sz val="11"/>
        <color theme="1"/>
        <rFont val="Calibri"/>
        <family val="2"/>
        <scheme val="minor"/>
      </rPr>
      <t>NJKT 3347 3348 3349 3351 3350 3352 3353 NKU 9164 9165</t>
    </r>
    <r>
      <rPr>
        <sz val="11"/>
        <rFont val="Calibri"/>
        <family val="2"/>
        <scheme val="minor"/>
      </rPr>
      <t xml:space="preserve"> 9166 9167 9169 9170 9168</t>
    </r>
  </si>
  <si>
    <r>
      <rPr>
        <sz val="11"/>
        <rFont val="Calibri"/>
        <family val="2"/>
        <scheme val="minor"/>
      </rPr>
      <t>RSR 5313 5314 5315 5316 5317 5318</t>
    </r>
    <r>
      <rPr>
        <sz val="11"/>
        <color rgb="FFFF0000"/>
        <rFont val="Calibri"/>
        <family val="2"/>
        <scheme val="minor"/>
      </rPr>
      <t xml:space="preserve"> 6 BLOUSE PENDING</t>
    </r>
  </si>
  <si>
    <t>SHI 16391 16392 TSH 13019 1302013021 13022 JNS 2283 SKU 8347 8348 8349</t>
  </si>
  <si>
    <t>RSR 5324 5328</t>
  </si>
  <si>
    <t>1 SETUP (1+1)</t>
  </si>
  <si>
    <t>13 Cloth</t>
  </si>
  <si>
    <t>RSR 5329</t>
  </si>
  <si>
    <t xml:space="preserve">NA </t>
  </si>
  <si>
    <t>Saree Fabric</t>
  </si>
  <si>
    <t>BL 4926</t>
  </si>
  <si>
    <t>1 NGCD</t>
  </si>
  <si>
    <t>NGCD 1952 (4 PCS )</t>
  </si>
  <si>
    <t>RSR 5303 5308 DP 3213</t>
  </si>
  <si>
    <t>2 Saree 1 Dupatta</t>
  </si>
  <si>
    <t xml:space="preserve">INDW 1956 1957 1958 2000(2) </t>
  </si>
  <si>
    <t>SHI 16381 SUIT 3202 ( 3 PCS)</t>
  </si>
  <si>
    <r>
      <rPr>
        <sz val="11"/>
        <color rgb="FFFF0000"/>
        <rFont val="Calibri"/>
        <family val="2"/>
        <scheme val="minor"/>
      </rPr>
      <t>NKU 9185</t>
    </r>
    <r>
      <rPr>
        <sz val="11"/>
        <rFont val="Calibri"/>
        <family val="2"/>
        <scheme val="minor"/>
      </rPr>
      <t xml:space="preserve"> PT 5600 SHER 1485</t>
    </r>
  </si>
  <si>
    <t>NT 2073 only Jacket</t>
  </si>
  <si>
    <t xml:space="preserve">Chacha </t>
  </si>
  <si>
    <t>RSR 5330</t>
  </si>
  <si>
    <t>NGCD 1950(3) BL 4913</t>
  </si>
  <si>
    <t>PT 5592  NKU 9199 NJKT 3376</t>
  </si>
  <si>
    <r>
      <rPr>
        <sz val="11"/>
        <color theme="1"/>
        <rFont val="Calibri"/>
        <family val="2"/>
        <scheme val="minor"/>
      </rPr>
      <t xml:space="preserve">NKU 9174 9198 HSHW 1489 PT 5619 </t>
    </r>
    <r>
      <rPr>
        <sz val="11"/>
        <color rgb="FFFF0000"/>
        <rFont val="Calibri"/>
        <family val="2"/>
        <scheme val="minor"/>
      </rPr>
      <t xml:space="preserve"> </t>
    </r>
  </si>
  <si>
    <t>RSR 5267 PTC 977</t>
  </si>
  <si>
    <t>SHI 16376 16377 16378 16379 16380 NKU 9154 9155</t>
  </si>
  <si>
    <t>SHI 16382 16383 16384</t>
  </si>
  <si>
    <t>AKS 2625 2626</t>
  </si>
  <si>
    <t>JNS 5457 5458 5459 5460 5461 5462  SHI 16373 16374</t>
  </si>
  <si>
    <t>BL 4850 4851 4852 4853 4854 4855 4856  4866 4865 4864 4863 4867</t>
  </si>
  <si>
    <t>SKD 6843 (3 PCS) DP 3171</t>
  </si>
  <si>
    <r>
      <rPr>
        <sz val="11"/>
        <rFont val="Calibri"/>
        <family val="2"/>
        <scheme val="minor"/>
      </rPr>
      <t xml:space="preserve">SKD 6505 6900 (2 pcs ) 6895  6899  6901 ( 3 PCS ) SLR 687 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SKU 8366</t>
    </r>
  </si>
  <si>
    <t>SKD 6906 (3 Pcs)</t>
  </si>
  <si>
    <r>
      <t>BL 4875 4879 4880 SKD 6919 6920 6921 (3 pcs)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BL 4889 4890 4891</t>
    </r>
  </si>
  <si>
    <t xml:space="preserve">INDW 1968 1971 (2 pcs ) 1970 (3 pcs ) WG 5947 NT 2079 2083 (2 pcs ) </t>
  </si>
  <si>
    <t xml:space="preserve">NT 2082 (2 pcs ) IND 1982 (2 pcs ) </t>
  </si>
  <si>
    <t>AKS 2638 (2 Pcs )</t>
  </si>
  <si>
    <t>Lal Batti</t>
  </si>
  <si>
    <t>Maid</t>
  </si>
  <si>
    <t>Krish</t>
  </si>
  <si>
    <t>Sulabh</t>
  </si>
  <si>
    <t>Hawaldar</t>
  </si>
  <si>
    <t>BL 4882 4883 4884 4885 4886 4887 4888</t>
  </si>
  <si>
    <t>NGCD 1947(2)  1948 (2)</t>
  </si>
  <si>
    <t>NGCD 1947  1948 Only Blouse</t>
  </si>
  <si>
    <t>1 Blouse Laining</t>
  </si>
  <si>
    <t>4 AKS DUPATTA &amp; LINING</t>
  </si>
  <si>
    <t>PTC 992</t>
  </si>
  <si>
    <t>BL 4932</t>
  </si>
  <si>
    <t>SHER 1490</t>
  </si>
  <si>
    <t>PT 5623</t>
  </si>
  <si>
    <t>JOD 804 (2 Pcs )</t>
  </si>
  <si>
    <t>NGCD 1953 (3 Pcs )</t>
  </si>
  <si>
    <t>SHI 16367 16368 16369 16370 16371 16372 JKT 4150 4151 4152 4153 4154 4155 4156 4157 4158 4159 4160 4161 4162 4163  TSH 13015  TRP 1636 1637 1638 1639 (2P</t>
  </si>
  <si>
    <t>Funky Boys</t>
  </si>
  <si>
    <t>Vipin Lost Jeans</t>
  </si>
  <si>
    <t>SHI 16510 16511 16512</t>
  </si>
  <si>
    <t>SHW 1483 NKU 9176 PANT 5595 PT 5624</t>
  </si>
  <si>
    <t>Uma Enterprise</t>
  </si>
  <si>
    <t>Goli</t>
  </si>
  <si>
    <t>12 Tshirt</t>
  </si>
  <si>
    <t>TSH 13110 13111 13112 13113 13114 13115 13116 13117 13118 13119 13120 13121</t>
  </si>
  <si>
    <t>TSH 13102</t>
  </si>
  <si>
    <t>TSH 13101 SHI 16517</t>
  </si>
  <si>
    <t>Jethalal &amp; Mehta</t>
  </si>
  <si>
    <t>Dream Collection</t>
  </si>
  <si>
    <t>Sonu</t>
  </si>
  <si>
    <t>1 Top</t>
  </si>
  <si>
    <t>TP 10568</t>
  </si>
  <si>
    <t>Shilpi Garments</t>
  </si>
  <si>
    <t>Sia</t>
  </si>
  <si>
    <t>TP 10569</t>
  </si>
  <si>
    <t>Paid by designers</t>
  </si>
  <si>
    <t>SHI 16522 16523 PT 5625 TSH 13127</t>
  </si>
  <si>
    <t>TP 10570 10571 SKU 8399 LEG 4569</t>
  </si>
  <si>
    <t xml:space="preserve">LEG 4567 4568 TP 10572 10573 JNS 5464 </t>
  </si>
  <si>
    <t>SHI 16443 16444 16445 16446 16447 16448 PT 5598 LEG 4549 TRP 1692</t>
  </si>
  <si>
    <t>SHI 16518 16519 TSH 13123 13124</t>
  </si>
  <si>
    <t>TSH 13128</t>
  </si>
  <si>
    <t>Mukesh</t>
  </si>
  <si>
    <t>SKD 6880 ( 2 pcs )</t>
  </si>
  <si>
    <t>Hanif Emb.</t>
  </si>
  <si>
    <t>1 Shirt 1 TSHIRT</t>
  </si>
  <si>
    <t>SHI 16525 TSH 13132</t>
  </si>
  <si>
    <r>
      <t xml:space="preserve">SKD 6934 6935 </t>
    </r>
    <r>
      <rPr>
        <sz val="11"/>
        <color rgb="FFFF0000"/>
        <rFont val="Calibri"/>
        <family val="2"/>
        <scheme val="minor"/>
      </rPr>
      <t>6951</t>
    </r>
    <r>
      <rPr>
        <sz val="11"/>
        <rFont val="Calibri"/>
        <family val="2"/>
        <scheme val="minor"/>
      </rPr>
      <t xml:space="preserve"> (2 Pcs )</t>
    </r>
  </si>
  <si>
    <t>SKD 6951 Rendamly Stiching Amt. 2000</t>
  </si>
  <si>
    <t xml:space="preserve"> Rendamly Stiching Amt. 2500</t>
  </si>
  <si>
    <t>Rendamly Stiching Amt. 2500</t>
  </si>
  <si>
    <t>Mukesh Forget</t>
  </si>
  <si>
    <t>BL 4861 INDW 1936 1937 1938 1939( 2 PCS) SHI 16385</t>
  </si>
  <si>
    <r>
      <rPr>
        <sz val="11"/>
        <color theme="1"/>
        <rFont val="Calibri"/>
        <family val="2"/>
        <scheme val="minor"/>
      </rPr>
      <t>INDW 1934 (3) 1935 (2)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BL 4860 4862 BZ 2868</t>
    </r>
  </si>
  <si>
    <r>
      <t>SKD 6896  6897 6898 (3 PCS)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SKU 8359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8365 </t>
    </r>
  </si>
  <si>
    <t>TSH 13133 13134 13135 13136 SHI 16526 16527 16528  JNS 5470 TRP 1660 1661 TP 10578 10579 JKT 4204</t>
  </si>
  <si>
    <t>TP 10580</t>
  </si>
  <si>
    <t>1 Kurta Churidar</t>
  </si>
  <si>
    <t>SKD 6941 (3 pcs ) AKS 2644 (3 pcs ) LEG 4551</t>
  </si>
  <si>
    <t>IND 1997 1998 2015 (2 pcs ) 1999 (3 pcs ) WG 5971 5972 TP 10582 LEG 4571</t>
  </si>
  <si>
    <t>450 Akhtar Dyers</t>
  </si>
  <si>
    <t>WG 5969</t>
  </si>
  <si>
    <t>IND 1995 (2 pcs )</t>
  </si>
  <si>
    <t>AKS 2637 (1 pcs ) 2641 (2 pcs )</t>
  </si>
  <si>
    <r>
      <t xml:space="preserve">SKD 6950 (2 pcs ) IND 2004 (2 Pcs ) AKS 2642 (2 pcs ) </t>
    </r>
    <r>
      <rPr>
        <sz val="11"/>
        <color rgb="FFFF0000"/>
        <rFont val="Calibri"/>
        <family val="2"/>
        <scheme val="minor"/>
      </rPr>
      <t>1 Pending</t>
    </r>
  </si>
  <si>
    <t xml:space="preserve">WG 5936 5937 </t>
  </si>
  <si>
    <t>NGCD 1945 Only Blouse</t>
  </si>
  <si>
    <t>DP 3228 3229</t>
  </si>
  <si>
    <t>RSR 5344 5345 5346 5347 5348 5349 5350</t>
  </si>
  <si>
    <t>RSR 5351</t>
  </si>
  <si>
    <t>RSR 5352</t>
  </si>
  <si>
    <t>RSR 5353 5354 5355</t>
  </si>
  <si>
    <t xml:space="preserve">SKD 6978 6979 6987 ( 3 pcs ) SKU 8401 </t>
  </si>
  <si>
    <t>SKU 2018  2620</t>
  </si>
  <si>
    <t xml:space="preserve">SKD 6978 6979 6987 Only Salwar </t>
  </si>
  <si>
    <t xml:space="preserve">SKD 6978 6979 6987 Only Dupatta </t>
  </si>
  <si>
    <t>A048</t>
  </si>
  <si>
    <t>A050</t>
  </si>
  <si>
    <r>
      <rPr>
        <sz val="11"/>
        <color theme="1" tint="4.9989318521683403E-2"/>
        <rFont val="Calibri"/>
        <family val="2"/>
        <scheme val="minor"/>
      </rPr>
      <t>SHI 16440 16441 16442 16474 16475 16476 16477 16478 16479 16548  TSH 13049 13050 13051 13052 13053 13054 13055 13056 13064 13066 13067 13068 13057 13069 13070  13158 PT 5610</t>
    </r>
    <r>
      <rPr>
        <sz val="11"/>
        <color rgb="FFFF0000"/>
        <rFont val="Calibri"/>
        <family val="2"/>
        <scheme val="minor"/>
      </rPr>
      <t xml:space="preserve"> </t>
    </r>
  </si>
  <si>
    <t>skd 6988 6989 2 Dupatta</t>
  </si>
  <si>
    <t>SKD 6988 6989  2 Salwar</t>
  </si>
  <si>
    <t>Tanki</t>
  </si>
  <si>
    <t>BR 771 772 TSH 13141 13142</t>
  </si>
  <si>
    <t>TSH 13139 13140</t>
  </si>
  <si>
    <t>Mona lucky stores</t>
  </si>
  <si>
    <t>TP 10550 TSH 13143 13144</t>
  </si>
  <si>
    <t>SKD 6988 6989 SKU 8403 8404</t>
  </si>
  <si>
    <t>PY 2502 2503 2504</t>
  </si>
  <si>
    <t>BL 4923 4924 4925  4934 4935 4937 4949 4950</t>
  </si>
  <si>
    <r>
      <rPr>
        <sz val="11"/>
        <rFont val="Calibri"/>
        <family val="2"/>
        <scheme val="minor"/>
      </rPr>
      <t>NT:-2066 2067 (1 PCS ) WG 5930 5931 5932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5933 5934 5935</t>
    </r>
  </si>
  <si>
    <t>Ahana Soni Lace</t>
  </si>
  <si>
    <t>SKD 6844 6845 6846 6847 6848 6849 6850 6851 6852 ( 3 pcs) 6853 6854 6855</t>
  </si>
  <si>
    <t>SKD 6856 6857 6858 6859 6860 6861 6862 6863 ( 3 PCS )</t>
  </si>
  <si>
    <t>SKD 6870 6871 6873 6874 6875 6876 ( 3 PCS ) SKD 6872 (3 pcs )</t>
  </si>
  <si>
    <t>SKD 6864 ( 2 PCS) 6865 6866 6867 6868 6869 ( 3 PCS)</t>
  </si>
  <si>
    <t>SKD 6884 6885 6886 6887 6888 ( 2 PCS ) SKU 8355 8356 8354</t>
  </si>
  <si>
    <t>PY 2492 2493 2494 DP 3172</t>
  </si>
  <si>
    <t>SKD 6881 6882 6883 6889 ( 3 PCS) INDW 1945 1952 1979 ( 3 PCS) 1946 1947 ( 2 PCS)</t>
  </si>
  <si>
    <t>RSR 5278 5279 5280 5281 5282 5283 5284 5285 PTC 981 982 983 984 985 986</t>
  </si>
  <si>
    <r>
      <rPr>
        <sz val="11"/>
        <color theme="1"/>
        <rFont val="Calibri"/>
        <family val="2"/>
        <scheme val="minor"/>
      </rPr>
      <t>BL 4870 4871 4872 4873 4874</t>
    </r>
    <r>
      <rPr>
        <sz val="11"/>
        <rFont val="Calibri"/>
        <family val="2"/>
        <scheme val="minor"/>
      </rPr>
      <t xml:space="preserve"> 4876 4877 SHI 16407</t>
    </r>
  </si>
  <si>
    <t xml:space="preserve">SUIT 3210 ( 2 PCS) BZ 2873 2874 SHI 16408 PT 5587 </t>
  </si>
  <si>
    <t xml:space="preserve">NT 2078 2080 2081(2 pcs) </t>
  </si>
  <si>
    <r>
      <rPr>
        <sz val="11"/>
        <rFont val="Calibri"/>
        <family val="2"/>
        <scheme val="minor"/>
      </rPr>
      <t>NT 2074 2075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2076 2077 </t>
    </r>
  </si>
  <si>
    <t>SKD 6922 6923 6924(3 pcs) SL 688</t>
  </si>
  <si>
    <t>NJKT 3358 3357 NKU 9173 PY 2498 KUPH 1300(2)</t>
  </si>
  <si>
    <t>TSH 13029 13030 13031 13032 13033</t>
  </si>
  <si>
    <t>SHI 16424 16425 16426</t>
  </si>
  <si>
    <t xml:space="preserve"> NJKT 3359 BZ 2875 SUIT 3212 3213(2 pcs )</t>
  </si>
  <si>
    <t>SKD 6927(3 pcs)</t>
  </si>
  <si>
    <t>SUIT 3228 3229 3230 3232 (2 pcs )NJKT 3372 3373 3374 3375 SHI 16464 16465 16466 16468</t>
  </si>
  <si>
    <t>15 Cloth</t>
  </si>
  <si>
    <t>SHI 16388 16389 16390 TSH 13016 13017 13018 13044 13045 SND 634 635</t>
  </si>
  <si>
    <t xml:space="preserve"> JKT 4181 4182 4183 4184 4185 4186 4187 4188 JNS 2280 2281 2282 TRP 1640 1641 1642 1643 </t>
  </si>
  <si>
    <t>10 Cloth</t>
  </si>
  <si>
    <t xml:space="preserve">6 CLOTH </t>
  </si>
  <si>
    <t>6 Cloth</t>
  </si>
  <si>
    <t xml:space="preserve">TRP 1659 JNS 2335 2336 SHI 16493 16494 JKT 4198  </t>
  </si>
  <si>
    <t>7 Cloth</t>
  </si>
  <si>
    <t xml:space="preserve">BR 759 763 768 TP 10552 10551 10562 10586 10600 </t>
  </si>
  <si>
    <t>HP 733 734  LEG 4556 4555 4577</t>
  </si>
  <si>
    <t>Lucky Emb.</t>
  </si>
  <si>
    <t>5 Dress</t>
  </si>
  <si>
    <t>WG 5961 5962 5963 5964 5965</t>
  </si>
  <si>
    <t>Check up</t>
  </si>
  <si>
    <t>1 Suit</t>
  </si>
  <si>
    <t>SKD 6986 (3 pcs )</t>
  </si>
  <si>
    <t>BL 4922 SHI 16572</t>
  </si>
  <si>
    <t>Suit 3224 (2 Pcs ) SHI 16457</t>
  </si>
  <si>
    <t xml:space="preserve">Suit 3235 (2 pcs ) </t>
  </si>
  <si>
    <t>3 Pant</t>
  </si>
  <si>
    <t>PT 5612 5613 5614</t>
  </si>
  <si>
    <t>TSH 13059 13060 13061 13062 13063 13081 13089</t>
  </si>
  <si>
    <t>RSR 5310</t>
  </si>
  <si>
    <t>HP 732 TP 10547 10548 JNS 2332 JKT 4197 4195</t>
  </si>
  <si>
    <t>WG 5956 5657 5958</t>
  </si>
  <si>
    <t>NT2097 2098 (2 pcs )</t>
  </si>
  <si>
    <t>IND 1994 (2 pcs )</t>
  </si>
  <si>
    <t>Shivam Dyers</t>
  </si>
  <si>
    <t>1 Neta Jacket</t>
  </si>
  <si>
    <t>TSH 13074 13084 13086 13085 13090 BR 767</t>
  </si>
  <si>
    <t>BR 764 765 769 766 770 TSH 13087 13088</t>
  </si>
  <si>
    <t>4 Shirt 2 Pant 1 Neta Jacket</t>
  </si>
  <si>
    <t>SR 10073</t>
  </si>
  <si>
    <t>SKD 7013 ( 3 pcs )</t>
  </si>
  <si>
    <t>SHI 16513 16514 16714</t>
  </si>
  <si>
    <t>JKT 4279</t>
  </si>
  <si>
    <t>SKD 6949 (3 PCS )</t>
  </si>
  <si>
    <t>LEG 4553</t>
  </si>
  <si>
    <r>
      <t>IND 2011 2012 (2 pcs )TP 10574 10575 10576 10577 SKT 3057 3058 3059 BZ 2879 JKT 4202 NT 2093 2094 (2 pcs ) WG 5968 NT 2148 (1pcs )</t>
    </r>
    <r>
      <rPr>
        <sz val="11"/>
        <color rgb="FFFF0000"/>
        <rFont val="Calibri"/>
        <family val="2"/>
        <scheme val="minor"/>
      </rPr>
      <t xml:space="preserve"> </t>
    </r>
  </si>
  <si>
    <t>NT 2147 WG 6069 Stiching Amt Not Include</t>
  </si>
  <si>
    <t>TSH 13348 13349 13350 13351</t>
  </si>
  <si>
    <t>(IND 2012 (1650 AMT )( NT 2094 AMT 2200) Not Include In This Bill By Saudagar Master) NT 2148 Ka AMT Nahi Include Kiya Hai</t>
  </si>
  <si>
    <t xml:space="preserve">WG 6076 </t>
  </si>
  <si>
    <t xml:space="preserve">1965 (2) 1966 (3)  INDW 2137  DP 3466 </t>
  </si>
  <si>
    <t>Andheri/Mustafa</t>
  </si>
  <si>
    <r>
      <t xml:space="preserve">WG 6065 6066 6067  6069 BZ 2912 NT 2144 2145  (2 pcs ) 2146 2147 ( WG 6075  HP 755 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WG 6129</t>
    </r>
  </si>
  <si>
    <t>1 Suit 1 Shirt</t>
  </si>
  <si>
    <t xml:space="preserve">SUIT 3322 (2) SHI 16986 </t>
  </si>
  <si>
    <r>
      <t>SUIT 3225 (3 pcs ) SUIT 3321 3323 (2)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 xml:space="preserve">SHI 16462 </t>
    </r>
  </si>
  <si>
    <t>NGCD 1938 1939 1940 1941 1942 1943 Only Ghaghra</t>
  </si>
  <si>
    <t xml:space="preserve">TSH 13043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</si>
</sst>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/>
    <xf numFmtId="0" fontId="2" fillId="0" borderId="6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3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2" borderId="17" xfId="0" applyFont="1" applyFill="1" applyBorder="1"/>
    <xf numFmtId="0" fontId="4" fillId="0" borderId="18" xfId="0" applyFont="1" applyBorder="1" applyAlignment="1">
      <alignment horizontal="center"/>
    </xf>
    <xf numFmtId="0" fontId="4" fillId="2" borderId="19" xfId="0" applyFont="1" applyFill="1" applyBorder="1"/>
    <xf numFmtId="0" fontId="4" fillId="0" borderId="19" xfId="0" applyFont="1" applyBorder="1" applyAlignment="1">
      <alignment horizontal="left"/>
    </xf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6" xfId="0" applyFont="1" applyFill="1" applyBorder="1" applyAlignment="1">
      <alignment horizontal="center"/>
    </xf>
    <xf numFmtId="0" fontId="4" fillId="0" borderId="6" xfId="0" applyFont="1" applyFill="1" applyBorder="1"/>
    <xf numFmtId="0" fontId="5" fillId="0" borderId="8" xfId="0" applyFont="1" applyBorder="1"/>
    <xf numFmtId="0" fontId="5" fillId="0" borderId="11" xfId="0" applyFont="1" applyBorder="1"/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8" xfId="0" applyFont="1" applyBorder="1"/>
    <xf numFmtId="0" fontId="0" fillId="0" borderId="11" xfId="0" applyBorder="1" applyAlignment="1">
      <alignment horizontal="center"/>
    </xf>
    <xf numFmtId="0" fontId="0" fillId="0" borderId="11" xfId="0" applyFont="1" applyBorder="1"/>
    <xf numFmtId="0" fontId="6" fillId="0" borderId="11" xfId="0" applyFon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10" xfId="0" applyNumberFormat="1" applyBorder="1"/>
    <xf numFmtId="2" fontId="2" fillId="0" borderId="23" xfId="0" applyNumberFormat="1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24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1" fillId="0" borderId="13" xfId="0" applyFont="1" applyBorder="1"/>
    <xf numFmtId="0" fontId="4" fillId="0" borderId="22" xfId="0" applyFont="1" applyFill="1" applyBorder="1" applyAlignment="1">
      <alignment horizontal="center"/>
    </xf>
    <xf numFmtId="0" fontId="4" fillId="0" borderId="22" xfId="0" applyFont="1" applyFill="1" applyBorder="1"/>
    <xf numFmtId="14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4" fontId="0" fillId="0" borderId="10" xfId="0" applyNumberFormat="1" applyBorder="1" applyAlignment="1">
      <alignment horizontal="left"/>
    </xf>
    <xf numFmtId="0" fontId="6" fillId="0" borderId="8" xfId="0" applyFont="1" applyBorder="1"/>
    <xf numFmtId="14" fontId="0" fillId="0" borderId="11" xfId="0" applyNumberFormat="1" applyBorder="1"/>
    <xf numFmtId="0" fontId="5" fillId="0" borderId="13" xfId="0" applyFont="1" applyBorder="1"/>
    <xf numFmtId="0" fontId="0" fillId="0" borderId="13" xfId="0" applyFont="1" applyBorder="1"/>
    <xf numFmtId="14" fontId="0" fillId="0" borderId="7" xfId="0" applyNumberFormat="1" applyBorder="1"/>
    <xf numFmtId="0" fontId="6" fillId="0" borderId="13" xfId="0" applyFont="1" applyBorder="1"/>
    <xf numFmtId="0" fontId="0" fillId="0" borderId="1" xfId="0" applyBorder="1"/>
    <xf numFmtId="2" fontId="0" fillId="0" borderId="26" xfId="0" applyNumberForma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11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13" xfId="0" quotePrefix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5" fillId="0" borderId="8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0" fillId="0" borderId="11" xfId="0" quotePrefix="1" applyBorder="1" applyAlignment="1">
      <alignment horizontal="center"/>
    </xf>
    <xf numFmtId="0" fontId="0" fillId="0" borderId="11" xfId="0" quotePrefix="1" applyBorder="1" applyAlignment="1">
      <alignment horizontal="left"/>
    </xf>
    <xf numFmtId="0" fontId="0" fillId="0" borderId="8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Font="1" applyBorder="1" applyAlignment="1">
      <alignment horizontal="center"/>
    </xf>
    <xf numFmtId="0" fontId="6" fillId="2" borderId="11" xfId="0" applyFont="1" applyFill="1" applyBorder="1"/>
    <xf numFmtId="0" fontId="6" fillId="2" borderId="13" xfId="0" applyFont="1" applyFill="1" applyBorder="1"/>
    <xf numFmtId="2" fontId="0" fillId="2" borderId="11" xfId="0" applyNumberFormat="1" applyFill="1" applyBorder="1" applyAlignment="1">
      <alignment horizontal="center"/>
    </xf>
    <xf numFmtId="2" fontId="0" fillId="0" borderId="27" xfId="0" applyNumberForma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14" fontId="0" fillId="0" borderId="28" xfId="0" applyNumberForma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0" fillId="2" borderId="26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" fontId="0" fillId="0" borderId="11" xfId="0" quotePrefix="1" applyNumberFormat="1" applyBorder="1" applyAlignment="1">
      <alignment horizontal="left"/>
    </xf>
    <xf numFmtId="1" fontId="0" fillId="0" borderId="11" xfId="0" quotePrefix="1" applyNumberFormat="1" applyBorder="1" applyAlignment="1">
      <alignment horizontal="center"/>
    </xf>
    <xf numFmtId="14" fontId="0" fillId="0" borderId="12" xfId="0" applyNumberFormat="1" applyBorder="1"/>
    <xf numFmtId="2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0" fillId="2" borderId="13" xfId="0" applyFill="1" applyBorder="1" applyAlignment="1">
      <alignment horizontal="left"/>
    </xf>
    <xf numFmtId="2" fontId="6" fillId="3" borderId="11" xfId="0" applyNumberFormat="1" applyFont="1" applyFill="1" applyBorder="1" applyAlignment="1">
      <alignment horizontal="center"/>
    </xf>
    <xf numFmtId="0" fontId="0" fillId="0" borderId="11" xfId="0" applyFill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B24" sqref="B24"/>
    </sheetView>
  </sheetViews>
  <sheetFormatPr defaultRowHeight="15"/>
  <cols>
    <col min="2" max="2" width="34.140625" bestFit="1" customWidth="1"/>
  </cols>
  <sheetData>
    <row r="1" spans="1:2" ht="15.75" thickBot="1"/>
    <row r="2" spans="1:2" ht="16.5" thickBot="1">
      <c r="A2" s="21" t="s">
        <v>12</v>
      </c>
      <c r="B2" s="22" t="s">
        <v>13</v>
      </c>
    </row>
    <row r="3" spans="1:2" ht="15.75">
      <c r="A3" s="23">
        <v>1</v>
      </c>
      <c r="B3" s="24" t="s">
        <v>14</v>
      </c>
    </row>
    <row r="4" spans="1:2" ht="15.75">
      <c r="A4" s="25">
        <v>2</v>
      </c>
      <c r="B4" s="26" t="s">
        <v>15</v>
      </c>
    </row>
    <row r="5" spans="1:2" ht="15.75">
      <c r="A5" s="25">
        <v>3</v>
      </c>
      <c r="B5" s="26" t="s">
        <v>16</v>
      </c>
    </row>
    <row r="6" spans="1:2" ht="15.75">
      <c r="A6" s="23">
        <v>4</v>
      </c>
      <c r="B6" s="26" t="s">
        <v>17</v>
      </c>
    </row>
    <row r="7" spans="1:2" ht="15.75">
      <c r="A7" s="23">
        <v>5</v>
      </c>
      <c r="B7" s="26" t="s">
        <v>18</v>
      </c>
    </row>
    <row r="8" spans="1:2" ht="15.75">
      <c r="A8" s="25">
        <v>6</v>
      </c>
      <c r="B8" s="26" t="s">
        <v>19</v>
      </c>
    </row>
    <row r="9" spans="1:2" ht="15.75">
      <c r="A9" s="25">
        <v>7</v>
      </c>
      <c r="B9" s="26" t="s">
        <v>20</v>
      </c>
    </row>
    <row r="10" spans="1:2" ht="15.75">
      <c r="A10" s="23">
        <v>8</v>
      </c>
      <c r="B10" s="26" t="s">
        <v>21</v>
      </c>
    </row>
    <row r="11" spans="1:2" ht="15.75">
      <c r="A11" s="23">
        <v>9</v>
      </c>
      <c r="B11" s="26" t="s">
        <v>22</v>
      </c>
    </row>
    <row r="12" spans="1:2" ht="15.75">
      <c r="A12" s="23">
        <v>10</v>
      </c>
      <c r="B12" s="27" t="s">
        <v>23</v>
      </c>
    </row>
    <row r="13" spans="1:2" ht="16.5" thickBot="1">
      <c r="A13" s="23">
        <v>11</v>
      </c>
      <c r="B13" s="28" t="s">
        <v>24</v>
      </c>
    </row>
    <row r="14" spans="1:2" ht="16.5" thickBot="1">
      <c r="A14" s="23">
        <v>12</v>
      </c>
      <c r="B14" s="29" t="s">
        <v>25</v>
      </c>
    </row>
    <row r="15" spans="1:2" ht="16.5" thickBot="1">
      <c r="A15" s="30">
        <v>13</v>
      </c>
      <c r="B15" s="29" t="s">
        <v>26</v>
      </c>
    </row>
    <row r="16" spans="1:2" ht="16.5" thickBot="1">
      <c r="A16" s="31">
        <v>14</v>
      </c>
      <c r="B16" s="32" t="s">
        <v>27</v>
      </c>
    </row>
    <row r="17" spans="1:2" ht="16.5" thickBot="1">
      <c r="A17" s="33">
        <v>15</v>
      </c>
      <c r="B17" s="34" t="s">
        <v>28</v>
      </c>
    </row>
    <row r="18" spans="1:2" ht="16.5" thickBot="1">
      <c r="A18" s="33">
        <v>16</v>
      </c>
      <c r="B18" s="34" t="s">
        <v>258</v>
      </c>
    </row>
    <row r="19" spans="1:2" ht="16.5" thickBot="1">
      <c r="A19" s="69">
        <v>17</v>
      </c>
      <c r="B19" s="70" t="s">
        <v>370</v>
      </c>
    </row>
    <row r="20" spans="1:2" ht="16.5" thickBot="1">
      <c r="A20" s="33">
        <v>18</v>
      </c>
      <c r="B20" s="34" t="s">
        <v>416</v>
      </c>
    </row>
    <row r="21" spans="1:2" ht="16.5" thickBot="1">
      <c r="A21" s="80"/>
      <c r="B21" s="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B25" sqref="B25"/>
    </sheetView>
  </sheetViews>
  <sheetFormatPr defaultRowHeight="15"/>
  <cols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133" t="s">
        <v>37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>
      <c r="A4" s="6"/>
      <c r="B4" s="7"/>
      <c r="C4" s="7"/>
      <c r="D4" s="7"/>
      <c r="E4" s="7"/>
      <c r="F4" s="7"/>
      <c r="G4" s="7"/>
      <c r="H4" s="8"/>
      <c r="I4" s="8"/>
      <c r="J4" s="8"/>
      <c r="K4" s="9"/>
    </row>
    <row r="5" spans="1:11" ht="15.75" thickBot="1">
      <c r="A5" s="12"/>
      <c r="B5" s="13"/>
      <c r="C5" s="13"/>
      <c r="D5" s="13"/>
      <c r="E5" s="13"/>
      <c r="F5" s="13"/>
      <c r="G5" s="13"/>
      <c r="H5" s="14"/>
      <c r="I5" s="14"/>
      <c r="J5" s="14"/>
      <c r="K5" s="15"/>
    </row>
    <row r="6" spans="1:11" ht="16.5" thickBot="1">
      <c r="A6" s="16"/>
      <c r="B6" s="16"/>
      <c r="C6" s="16"/>
      <c r="D6" s="16"/>
      <c r="E6" s="16"/>
      <c r="F6" s="16"/>
      <c r="G6" s="17" t="s">
        <v>11</v>
      </c>
      <c r="H6" s="18">
        <f>SUM(H4:H5)</f>
        <v>0</v>
      </c>
      <c r="I6" s="19">
        <f>SUM(I4:I5)</f>
        <v>0</v>
      </c>
      <c r="J6" s="19">
        <f>SUM(J4:J5)</f>
        <v>0</v>
      </c>
      <c r="K6" s="20">
        <f>SUM(K4:K5)</f>
        <v>0</v>
      </c>
    </row>
  </sheetData>
  <mergeCells count="1">
    <mergeCell ref="A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6"/>
  <sheetViews>
    <sheetView topLeftCell="C1" workbookViewId="0">
      <selection activeCell="H6" sqref="H6:J6"/>
    </sheetView>
  </sheetViews>
  <sheetFormatPr defaultRowHeight="15"/>
  <cols>
    <col min="1" max="1" width="9.7109375" customWidth="1"/>
    <col min="3" max="3" width="14.5703125" bestFit="1" customWidth="1"/>
    <col min="4" max="4" width="20" customWidth="1"/>
    <col min="5" max="5" width="15.85546875" bestFit="1" customWidth="1"/>
    <col min="6" max="6" width="15.42578125" bestFit="1" customWidth="1"/>
    <col min="7" max="7" width="26.1406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133" t="s">
        <v>38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>
      <c r="A4" s="6" t="s">
        <v>401</v>
      </c>
      <c r="B4" s="7" t="s">
        <v>444</v>
      </c>
      <c r="C4" s="7" t="s">
        <v>54</v>
      </c>
      <c r="D4" s="7" t="s">
        <v>445</v>
      </c>
      <c r="E4" s="7" t="s">
        <v>446</v>
      </c>
      <c r="F4" s="7" t="s">
        <v>49</v>
      </c>
      <c r="G4" s="7" t="s">
        <v>447</v>
      </c>
      <c r="H4" s="8">
        <v>5933</v>
      </c>
      <c r="I4" s="8">
        <v>5700</v>
      </c>
      <c r="J4" s="8">
        <v>0</v>
      </c>
      <c r="K4" s="9">
        <f>SUM(H4:J4)</f>
        <v>11633</v>
      </c>
    </row>
    <row r="5" spans="1:11" ht="15.75" thickBot="1">
      <c r="A5" s="10" t="s">
        <v>422</v>
      </c>
      <c r="B5" s="11" t="s">
        <v>44</v>
      </c>
      <c r="C5" s="11" t="s">
        <v>451</v>
      </c>
      <c r="D5" s="11" t="s">
        <v>452</v>
      </c>
      <c r="E5" s="11" t="s">
        <v>453</v>
      </c>
      <c r="F5" s="11" t="s">
        <v>49</v>
      </c>
      <c r="G5" s="11" t="s">
        <v>454</v>
      </c>
      <c r="H5" s="8">
        <v>3300</v>
      </c>
      <c r="I5" s="8">
        <v>1400</v>
      </c>
      <c r="J5" s="8">
        <v>0</v>
      </c>
      <c r="K5" s="9">
        <f t="shared" ref="K5" si="0">SUM(H5:J5)</f>
        <v>4700</v>
      </c>
    </row>
    <row r="6" spans="1:11" ht="16.5" thickBot="1">
      <c r="A6" s="16"/>
      <c r="B6" s="16"/>
      <c r="C6" s="16"/>
      <c r="D6" s="16"/>
      <c r="E6" s="16"/>
      <c r="F6" s="16"/>
      <c r="G6" s="17" t="s">
        <v>11</v>
      </c>
      <c r="H6" s="18">
        <f>SUM(H4:H5)</f>
        <v>9233</v>
      </c>
      <c r="I6" s="19">
        <f>SUM(I4:I5)</f>
        <v>7100</v>
      </c>
      <c r="J6" s="19">
        <f>SUM(J4:J5)</f>
        <v>0</v>
      </c>
      <c r="K6" s="20">
        <f>SUM(K4:K5)</f>
        <v>16333</v>
      </c>
    </row>
  </sheetData>
  <mergeCells count="1">
    <mergeCell ref="A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8"/>
  <sheetViews>
    <sheetView topLeftCell="D1" workbookViewId="0">
      <selection activeCell="I4" sqref="I4"/>
    </sheetView>
  </sheetViews>
  <sheetFormatPr defaultRowHeight="15"/>
  <cols>
    <col min="1" max="1" width="1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48.57031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133" t="s">
        <v>39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>
      <c r="A4" s="6" t="s">
        <v>145</v>
      </c>
      <c r="B4" s="37" t="s">
        <v>146</v>
      </c>
      <c r="C4" s="37" t="s">
        <v>94</v>
      </c>
      <c r="D4" s="7" t="s">
        <v>147</v>
      </c>
      <c r="E4" s="7" t="s">
        <v>154</v>
      </c>
      <c r="F4" s="7" t="s">
        <v>148</v>
      </c>
      <c r="G4" s="74" t="s">
        <v>1184</v>
      </c>
      <c r="H4" s="8">
        <v>2139</v>
      </c>
      <c r="I4" s="8">
        <v>0</v>
      </c>
      <c r="J4" s="8">
        <v>0</v>
      </c>
      <c r="K4" s="9">
        <f>SUM(H4:J4)</f>
        <v>2139</v>
      </c>
    </row>
    <row r="5" spans="1:11" ht="15.75" thickBot="1">
      <c r="A5" s="10" t="s">
        <v>150</v>
      </c>
      <c r="B5" s="38">
        <v>40</v>
      </c>
      <c r="C5" s="38" t="s">
        <v>151</v>
      </c>
      <c r="D5" s="11" t="s">
        <v>153</v>
      </c>
      <c r="E5" s="11" t="s">
        <v>152</v>
      </c>
      <c r="F5" s="11" t="s">
        <v>148</v>
      </c>
      <c r="G5" s="11" t="s">
        <v>777</v>
      </c>
      <c r="H5" s="8">
        <v>5510</v>
      </c>
      <c r="I5" s="8">
        <v>21000</v>
      </c>
      <c r="J5" s="8">
        <v>0</v>
      </c>
      <c r="K5" s="9">
        <f t="shared" ref="K5" si="0">SUM(H5:J5)</f>
        <v>26510</v>
      </c>
    </row>
    <row r="6" spans="1:11" ht="16.5" thickBot="1">
      <c r="A6" s="16"/>
      <c r="B6" s="93"/>
      <c r="C6" s="93"/>
      <c r="D6" s="16"/>
      <c r="E6" s="16"/>
      <c r="F6" s="16"/>
      <c r="G6" s="17" t="s">
        <v>11</v>
      </c>
      <c r="H6" s="18">
        <f>SUM(H4:H5)</f>
        <v>7649</v>
      </c>
      <c r="I6" s="19">
        <f>SUM(I4:I5)</f>
        <v>21000</v>
      </c>
      <c r="J6" s="19">
        <f>SUM(J4:J5)</f>
        <v>0</v>
      </c>
      <c r="K6" s="20">
        <f>SUM(K4:K5)</f>
        <v>28649</v>
      </c>
    </row>
    <row r="7" spans="1:11">
      <c r="B7" s="94"/>
      <c r="C7" s="94"/>
    </row>
    <row r="8" spans="1:11">
      <c r="B8" s="94"/>
      <c r="C8" s="94"/>
    </row>
    <row r="9" spans="1:11">
      <c r="B9" s="94"/>
      <c r="C9" s="94"/>
    </row>
    <row r="10" spans="1:11">
      <c r="B10" s="94"/>
      <c r="C10" s="94"/>
    </row>
    <row r="11" spans="1:11">
      <c r="B11" s="94"/>
      <c r="C11" s="94"/>
    </row>
    <row r="12" spans="1:11">
      <c r="B12" s="94"/>
      <c r="C12" s="94"/>
    </row>
    <row r="13" spans="1:11">
      <c r="B13" s="94"/>
      <c r="C13" s="94"/>
    </row>
    <row r="14" spans="1:11">
      <c r="B14" s="94"/>
      <c r="C14" s="94"/>
    </row>
    <row r="15" spans="1:11">
      <c r="B15" s="94"/>
      <c r="C15" s="94"/>
    </row>
    <row r="16" spans="1:11">
      <c r="B16" s="94"/>
      <c r="C16" s="94"/>
    </row>
    <row r="17" spans="2:3">
      <c r="B17" s="94"/>
      <c r="C17" s="94"/>
    </row>
    <row r="18" spans="2:3">
      <c r="B18" s="94"/>
      <c r="C18" s="94"/>
    </row>
    <row r="19" spans="2:3">
      <c r="B19" s="94"/>
      <c r="C19" s="94"/>
    </row>
    <row r="20" spans="2:3">
      <c r="B20" s="94"/>
      <c r="C20" s="94"/>
    </row>
    <row r="21" spans="2:3">
      <c r="B21" s="94"/>
      <c r="C21" s="94"/>
    </row>
    <row r="22" spans="2:3">
      <c r="B22" s="94"/>
      <c r="C22" s="94"/>
    </row>
    <row r="23" spans="2:3">
      <c r="B23" s="94"/>
      <c r="C23" s="94"/>
    </row>
    <row r="24" spans="2:3">
      <c r="B24" s="94"/>
      <c r="C24" s="94"/>
    </row>
    <row r="25" spans="2:3">
      <c r="B25" s="94"/>
      <c r="C25" s="94"/>
    </row>
    <row r="26" spans="2:3">
      <c r="B26" s="94"/>
      <c r="C26" s="94"/>
    </row>
    <row r="27" spans="2:3">
      <c r="B27" s="94"/>
      <c r="C27" s="94"/>
    </row>
    <row r="28" spans="2:3">
      <c r="B28" s="94"/>
      <c r="C28" s="94"/>
    </row>
    <row r="29" spans="2:3">
      <c r="B29" s="94"/>
      <c r="C29" s="94"/>
    </row>
    <row r="30" spans="2:3">
      <c r="B30" s="94"/>
      <c r="C30" s="94"/>
    </row>
    <row r="31" spans="2:3">
      <c r="B31" s="94"/>
      <c r="C31" s="94"/>
    </row>
    <row r="32" spans="2:3">
      <c r="B32" s="94"/>
      <c r="C32" s="94"/>
    </row>
    <row r="33" spans="2:3">
      <c r="B33" s="94"/>
      <c r="C33" s="94"/>
    </row>
    <row r="34" spans="2:3">
      <c r="B34" s="94"/>
      <c r="C34" s="94"/>
    </row>
    <row r="35" spans="2:3">
      <c r="B35" s="94"/>
      <c r="C35" s="94"/>
    </row>
    <row r="36" spans="2:3">
      <c r="B36" s="94"/>
      <c r="C36" s="94"/>
    </row>
    <row r="37" spans="2:3">
      <c r="B37" s="94"/>
      <c r="C37" s="94"/>
    </row>
    <row r="38" spans="2:3">
      <c r="B38" s="94"/>
      <c r="C38" s="94"/>
    </row>
    <row r="39" spans="2:3">
      <c r="B39" s="94"/>
      <c r="C39" s="94"/>
    </row>
    <row r="40" spans="2:3">
      <c r="B40" s="94"/>
      <c r="C40" s="94"/>
    </row>
    <row r="41" spans="2:3">
      <c r="B41" s="94"/>
      <c r="C41" s="94"/>
    </row>
    <row r="42" spans="2:3">
      <c r="B42" s="94"/>
      <c r="C42" s="94"/>
    </row>
    <row r="43" spans="2:3">
      <c r="B43" s="94"/>
      <c r="C43" s="94"/>
    </row>
    <row r="44" spans="2:3">
      <c r="B44" s="94"/>
      <c r="C44" s="94"/>
    </row>
    <row r="45" spans="2:3">
      <c r="B45" s="94"/>
      <c r="C45" s="94"/>
    </row>
    <row r="46" spans="2:3">
      <c r="B46" s="94"/>
      <c r="C46" s="94"/>
    </row>
    <row r="47" spans="2:3">
      <c r="B47" s="94"/>
      <c r="C47" s="94"/>
    </row>
    <row r="48" spans="2:3">
      <c r="B48" s="94"/>
      <c r="C48" s="94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G19" sqref="G19"/>
    </sheetView>
  </sheetViews>
  <sheetFormatPr defaultRowHeight="15"/>
  <cols>
    <col min="1" max="1" width="10.42578125" bestFit="1" customWidth="1"/>
    <col min="2" max="2" width="15.85546875" bestFit="1" customWidth="1"/>
    <col min="3" max="3" width="14.5703125" bestFit="1" customWidth="1"/>
    <col min="4" max="4" width="21" bestFit="1" customWidth="1"/>
    <col min="5" max="5" width="24.140625" customWidth="1"/>
    <col min="6" max="6" width="15.42578125" bestFit="1" customWidth="1"/>
    <col min="7" max="7" width="40.28515625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133" t="s">
        <v>40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>
      <c r="A4" s="6" t="s">
        <v>43</v>
      </c>
      <c r="B4" s="37">
        <v>237</v>
      </c>
      <c r="C4" s="37" t="s">
        <v>54</v>
      </c>
      <c r="D4" s="7" t="s">
        <v>26</v>
      </c>
      <c r="E4" s="7" t="s">
        <v>63</v>
      </c>
      <c r="F4" s="7" t="s">
        <v>49</v>
      </c>
      <c r="G4" s="74" t="s">
        <v>44</v>
      </c>
      <c r="H4" s="8">
        <v>2108</v>
      </c>
      <c r="I4" s="8">
        <v>0</v>
      </c>
      <c r="J4" s="8">
        <v>0</v>
      </c>
      <c r="K4" s="9">
        <f>SUM(H4:J4)</f>
        <v>2108</v>
      </c>
    </row>
    <row r="5" spans="1:11">
      <c r="A5" s="6" t="s">
        <v>43</v>
      </c>
      <c r="B5" s="37">
        <v>237</v>
      </c>
      <c r="C5" s="37" t="s">
        <v>54</v>
      </c>
      <c r="D5" s="7" t="s">
        <v>26</v>
      </c>
      <c r="E5" s="11" t="s">
        <v>64</v>
      </c>
      <c r="F5" s="11" t="s">
        <v>49</v>
      </c>
      <c r="G5" s="36" t="s">
        <v>48</v>
      </c>
      <c r="H5" s="8">
        <v>0</v>
      </c>
      <c r="I5" s="8">
        <v>0</v>
      </c>
      <c r="J5" s="8">
        <v>0</v>
      </c>
      <c r="K5" s="9">
        <f t="shared" ref="K5:K23" si="0">SUM(H5:J5)</f>
        <v>0</v>
      </c>
    </row>
    <row r="6" spans="1:11">
      <c r="A6" s="10" t="s">
        <v>178</v>
      </c>
      <c r="B6" s="38">
        <v>1055</v>
      </c>
      <c r="C6" s="38" t="s">
        <v>156</v>
      </c>
      <c r="D6" s="11" t="s">
        <v>26</v>
      </c>
      <c r="E6" s="11" t="s">
        <v>180</v>
      </c>
      <c r="F6" s="11" t="s">
        <v>113</v>
      </c>
      <c r="G6" s="43" t="s">
        <v>217</v>
      </c>
      <c r="H6" s="8">
        <v>2222</v>
      </c>
      <c r="I6" s="8">
        <v>4000</v>
      </c>
      <c r="J6" s="8">
        <v>0</v>
      </c>
      <c r="K6" s="9">
        <f t="shared" si="0"/>
        <v>6222</v>
      </c>
    </row>
    <row r="7" spans="1:11">
      <c r="A7" s="10" t="s">
        <v>205</v>
      </c>
      <c r="B7" s="38">
        <v>302</v>
      </c>
      <c r="C7" s="38" t="s">
        <v>54</v>
      </c>
      <c r="D7" s="11" t="s">
        <v>26</v>
      </c>
      <c r="E7" s="11" t="s">
        <v>206</v>
      </c>
      <c r="F7" s="11" t="s">
        <v>49</v>
      </c>
      <c r="G7" s="11" t="s">
        <v>44</v>
      </c>
      <c r="H7" s="8">
        <v>41</v>
      </c>
      <c r="I7" s="8">
        <v>0</v>
      </c>
      <c r="J7" s="8">
        <v>0</v>
      </c>
      <c r="K7" s="9">
        <f t="shared" si="0"/>
        <v>41</v>
      </c>
    </row>
    <row r="8" spans="1:11">
      <c r="A8" s="10" t="s">
        <v>274</v>
      </c>
      <c r="B8" s="38" t="s">
        <v>44</v>
      </c>
      <c r="C8" s="38" t="s">
        <v>49</v>
      </c>
      <c r="D8" s="11" t="s">
        <v>275</v>
      </c>
      <c r="E8" s="11" t="s">
        <v>276</v>
      </c>
      <c r="F8" s="11" t="s">
        <v>49</v>
      </c>
      <c r="G8" s="42" t="s">
        <v>294</v>
      </c>
      <c r="H8" s="8">
        <v>2500</v>
      </c>
      <c r="I8" s="8">
        <v>2000</v>
      </c>
      <c r="J8" s="8">
        <v>0</v>
      </c>
      <c r="K8" s="9">
        <f t="shared" si="0"/>
        <v>4500</v>
      </c>
    </row>
    <row r="9" spans="1:11">
      <c r="A9" s="10" t="s">
        <v>274</v>
      </c>
      <c r="B9" s="38">
        <v>3318</v>
      </c>
      <c r="C9" s="38" t="s">
        <v>286</v>
      </c>
      <c r="D9" s="11" t="s">
        <v>26</v>
      </c>
      <c r="E9" s="11" t="s">
        <v>287</v>
      </c>
      <c r="F9" s="11" t="s">
        <v>78</v>
      </c>
      <c r="G9" s="42" t="s">
        <v>425</v>
      </c>
      <c r="H9" s="8">
        <v>0</v>
      </c>
      <c r="I9" s="8">
        <v>0</v>
      </c>
      <c r="J9" s="8">
        <v>3000</v>
      </c>
      <c r="K9" s="9">
        <f t="shared" si="0"/>
        <v>3000</v>
      </c>
    </row>
    <row r="10" spans="1:11">
      <c r="A10" s="10" t="s">
        <v>297</v>
      </c>
      <c r="B10" s="38">
        <v>56</v>
      </c>
      <c r="C10" s="38" t="s">
        <v>298</v>
      </c>
      <c r="D10" s="11" t="s">
        <v>26</v>
      </c>
      <c r="E10" s="11" t="s">
        <v>300</v>
      </c>
      <c r="F10" s="11" t="s">
        <v>49</v>
      </c>
      <c r="G10" s="11" t="s">
        <v>44</v>
      </c>
      <c r="H10" s="8">
        <v>306</v>
      </c>
      <c r="I10" s="8">
        <v>0</v>
      </c>
      <c r="J10" s="8">
        <v>0</v>
      </c>
      <c r="K10" s="9">
        <f t="shared" si="0"/>
        <v>306</v>
      </c>
    </row>
    <row r="11" spans="1:11">
      <c r="A11" s="58">
        <v>44365</v>
      </c>
      <c r="B11" s="38">
        <v>62</v>
      </c>
      <c r="C11" s="38" t="s">
        <v>151</v>
      </c>
      <c r="D11" s="11" t="s">
        <v>318</v>
      </c>
      <c r="E11" s="11" t="s">
        <v>319</v>
      </c>
      <c r="F11" s="11" t="s">
        <v>49</v>
      </c>
      <c r="G11" s="11" t="s">
        <v>44</v>
      </c>
      <c r="H11" s="8">
        <v>204</v>
      </c>
      <c r="I11" s="8">
        <v>0</v>
      </c>
      <c r="J11" s="8">
        <v>0</v>
      </c>
      <c r="K11" s="9">
        <f t="shared" si="0"/>
        <v>204</v>
      </c>
    </row>
    <row r="12" spans="1:11">
      <c r="A12" s="58">
        <v>44366</v>
      </c>
      <c r="B12" s="38" t="s">
        <v>335</v>
      </c>
      <c r="C12" s="38" t="s">
        <v>336</v>
      </c>
      <c r="D12" s="11" t="s">
        <v>318</v>
      </c>
      <c r="E12" s="11" t="s">
        <v>337</v>
      </c>
      <c r="F12" s="11" t="s">
        <v>327</v>
      </c>
      <c r="G12" s="42" t="s">
        <v>429</v>
      </c>
      <c r="H12" s="8">
        <v>7316</v>
      </c>
      <c r="I12" s="8">
        <v>7400</v>
      </c>
      <c r="J12" s="8">
        <v>0</v>
      </c>
      <c r="K12" s="9">
        <f t="shared" si="0"/>
        <v>14716</v>
      </c>
    </row>
    <row r="13" spans="1:11">
      <c r="A13" s="58">
        <v>44366</v>
      </c>
      <c r="B13" s="38">
        <v>4906</v>
      </c>
      <c r="C13" s="38" t="s">
        <v>349</v>
      </c>
      <c r="D13" s="11" t="s">
        <v>318</v>
      </c>
      <c r="E13" s="11" t="s">
        <v>93</v>
      </c>
      <c r="F13" s="11" t="s">
        <v>327</v>
      </c>
      <c r="G13" s="11" t="s">
        <v>44</v>
      </c>
      <c r="H13" s="8">
        <v>773</v>
      </c>
      <c r="I13" s="8">
        <v>0</v>
      </c>
      <c r="J13" s="8">
        <v>0</v>
      </c>
      <c r="K13" s="9">
        <f t="shared" si="0"/>
        <v>773</v>
      </c>
    </row>
    <row r="14" spans="1:11">
      <c r="A14" s="58">
        <v>44370</v>
      </c>
      <c r="B14" s="38">
        <v>1565</v>
      </c>
      <c r="C14" s="38" t="s">
        <v>466</v>
      </c>
      <c r="D14" s="11" t="s">
        <v>318</v>
      </c>
      <c r="E14" s="11" t="s">
        <v>93</v>
      </c>
      <c r="F14" s="11" t="s">
        <v>467</v>
      </c>
      <c r="G14" s="11" t="s">
        <v>44</v>
      </c>
      <c r="H14" s="8">
        <v>1690</v>
      </c>
      <c r="I14" s="8">
        <v>0</v>
      </c>
      <c r="J14" s="8">
        <v>0</v>
      </c>
      <c r="K14" s="9">
        <f t="shared" si="0"/>
        <v>1690</v>
      </c>
    </row>
    <row r="15" spans="1:11">
      <c r="A15" s="10" t="s">
        <v>477</v>
      </c>
      <c r="B15" s="38">
        <v>848</v>
      </c>
      <c r="C15" s="38" t="s">
        <v>492</v>
      </c>
      <c r="D15" s="11" t="s">
        <v>26</v>
      </c>
      <c r="E15" s="11" t="s">
        <v>493</v>
      </c>
      <c r="F15" s="11" t="s">
        <v>327</v>
      </c>
      <c r="G15" s="43" t="s">
        <v>933</v>
      </c>
      <c r="H15" s="8">
        <v>2183</v>
      </c>
      <c r="I15" s="8">
        <v>2200</v>
      </c>
      <c r="J15" s="8">
        <v>0</v>
      </c>
      <c r="K15" s="9">
        <f t="shared" si="0"/>
        <v>4383</v>
      </c>
    </row>
    <row r="16" spans="1:11">
      <c r="A16" s="10" t="s">
        <v>477</v>
      </c>
      <c r="B16" s="38">
        <v>785</v>
      </c>
      <c r="C16" s="38" t="s">
        <v>495</v>
      </c>
      <c r="D16" s="11" t="s">
        <v>26</v>
      </c>
      <c r="E16" s="11" t="s">
        <v>494</v>
      </c>
      <c r="F16" s="11" t="s">
        <v>327</v>
      </c>
      <c r="G16" s="43" t="s">
        <v>934</v>
      </c>
      <c r="H16" s="8">
        <v>6274</v>
      </c>
      <c r="I16" s="121">
        <v>7550</v>
      </c>
      <c r="J16" s="8">
        <v>0</v>
      </c>
      <c r="K16" s="9">
        <f t="shared" si="0"/>
        <v>13824</v>
      </c>
    </row>
    <row r="17" spans="1:11">
      <c r="A17" s="10" t="s">
        <v>178</v>
      </c>
      <c r="B17" s="38">
        <v>1055</v>
      </c>
      <c r="C17" s="38" t="s">
        <v>156</v>
      </c>
      <c r="D17" s="11" t="s">
        <v>26</v>
      </c>
      <c r="E17" s="11" t="s">
        <v>494</v>
      </c>
      <c r="F17" s="11" t="s">
        <v>327</v>
      </c>
      <c r="G17" s="43" t="s">
        <v>934</v>
      </c>
      <c r="H17" s="8">
        <v>2223</v>
      </c>
      <c r="I17" s="8">
        <v>0</v>
      </c>
      <c r="J17" s="8"/>
      <c r="K17" s="9">
        <v>2223</v>
      </c>
    </row>
    <row r="18" spans="1:11">
      <c r="A18" s="10" t="s">
        <v>477</v>
      </c>
      <c r="B18" s="38">
        <v>4916</v>
      </c>
      <c r="C18" s="38" t="s">
        <v>349</v>
      </c>
      <c r="D18" s="11" t="s">
        <v>26</v>
      </c>
      <c r="E18" s="11" t="s">
        <v>299</v>
      </c>
      <c r="F18" s="43" t="s">
        <v>327</v>
      </c>
      <c r="G18" s="11" t="s">
        <v>143</v>
      </c>
      <c r="H18" s="8">
        <v>1597</v>
      </c>
      <c r="I18" s="8">
        <v>0</v>
      </c>
      <c r="J18" s="8">
        <v>0</v>
      </c>
      <c r="K18" s="9">
        <f t="shared" si="0"/>
        <v>1597</v>
      </c>
    </row>
    <row r="19" spans="1:11">
      <c r="A19" s="10" t="s">
        <v>544</v>
      </c>
      <c r="B19" s="38" t="s">
        <v>554</v>
      </c>
      <c r="C19" s="38" t="s">
        <v>291</v>
      </c>
      <c r="D19" s="11"/>
      <c r="E19" s="11" t="s">
        <v>561</v>
      </c>
      <c r="F19" s="11" t="s">
        <v>78</v>
      </c>
      <c r="G19" s="43" t="s">
        <v>1175</v>
      </c>
      <c r="H19" s="8">
        <v>0</v>
      </c>
      <c r="I19" s="8">
        <v>0</v>
      </c>
      <c r="J19" s="8">
        <v>2902</v>
      </c>
      <c r="K19" s="9">
        <f t="shared" si="0"/>
        <v>2902</v>
      </c>
    </row>
    <row r="20" spans="1:11">
      <c r="A20" s="12" t="s">
        <v>500</v>
      </c>
      <c r="B20" s="39">
        <v>2566</v>
      </c>
      <c r="C20" s="39" t="s">
        <v>176</v>
      </c>
      <c r="D20" s="13" t="s">
        <v>26</v>
      </c>
      <c r="E20" s="13" t="s">
        <v>93</v>
      </c>
      <c r="F20" s="13" t="s">
        <v>327</v>
      </c>
      <c r="G20" s="43" t="s">
        <v>44</v>
      </c>
      <c r="H20" s="62">
        <v>530</v>
      </c>
      <c r="I20" s="62">
        <v>0</v>
      </c>
      <c r="J20" s="62">
        <v>0</v>
      </c>
      <c r="K20" s="62">
        <f t="shared" si="0"/>
        <v>530</v>
      </c>
    </row>
    <row r="21" spans="1:11">
      <c r="A21" s="12" t="s">
        <v>581</v>
      </c>
      <c r="B21" s="39">
        <v>1569</v>
      </c>
      <c r="C21" s="39" t="s">
        <v>466</v>
      </c>
      <c r="D21" s="13" t="s">
        <v>44</v>
      </c>
      <c r="E21" s="13" t="s">
        <v>93</v>
      </c>
      <c r="F21" s="13" t="s">
        <v>327</v>
      </c>
      <c r="G21" s="43" t="s">
        <v>44</v>
      </c>
      <c r="H21" s="62">
        <v>510</v>
      </c>
      <c r="I21" s="62">
        <v>0</v>
      </c>
      <c r="J21" s="62">
        <v>0</v>
      </c>
      <c r="K21" s="62">
        <f t="shared" si="0"/>
        <v>510</v>
      </c>
    </row>
    <row r="22" spans="1:11">
      <c r="A22" s="12" t="s">
        <v>581</v>
      </c>
      <c r="B22" s="39">
        <v>470</v>
      </c>
      <c r="C22" s="39" t="s">
        <v>94</v>
      </c>
      <c r="D22" s="13" t="s">
        <v>26</v>
      </c>
      <c r="E22" s="13" t="s">
        <v>932</v>
      </c>
      <c r="F22" s="13" t="s">
        <v>327</v>
      </c>
      <c r="G22" s="43" t="s">
        <v>931</v>
      </c>
      <c r="H22" s="62">
        <v>1992</v>
      </c>
      <c r="I22" s="62">
        <v>3600</v>
      </c>
      <c r="J22" s="62">
        <v>0</v>
      </c>
      <c r="K22" s="62">
        <f t="shared" si="0"/>
        <v>5592</v>
      </c>
    </row>
    <row r="23" spans="1:11" ht="15.75" thickBot="1">
      <c r="A23" s="12"/>
      <c r="B23" s="39"/>
      <c r="C23" s="39"/>
      <c r="D23" s="13"/>
      <c r="E23" s="13"/>
      <c r="F23" s="13"/>
      <c r="G23" s="13" t="s">
        <v>372</v>
      </c>
      <c r="H23" s="62">
        <v>150</v>
      </c>
      <c r="I23" s="62">
        <v>0</v>
      </c>
      <c r="J23" s="62">
        <v>0</v>
      </c>
      <c r="K23" s="62">
        <f t="shared" si="0"/>
        <v>150</v>
      </c>
    </row>
    <row r="24" spans="1:11" ht="16.5" thickBot="1">
      <c r="A24" s="16"/>
      <c r="B24" s="93"/>
      <c r="C24" s="93"/>
      <c r="D24" s="16"/>
      <c r="E24" s="16"/>
      <c r="F24" s="16"/>
      <c r="G24" s="17" t="s">
        <v>11</v>
      </c>
      <c r="H24" s="59">
        <f>SUM(H4:H23)</f>
        <v>32619</v>
      </c>
      <c r="I24" s="60">
        <f>SUM(I4:I23)</f>
        <v>26750</v>
      </c>
      <c r="J24" s="60">
        <f>SUM(J4:J23)</f>
        <v>5902</v>
      </c>
      <c r="K24" s="61">
        <f>SUM(K4:K23)</f>
        <v>65271</v>
      </c>
    </row>
    <row r="25" spans="1:11">
      <c r="B25" s="94"/>
      <c r="C25" s="94"/>
    </row>
    <row r="26" spans="1:11">
      <c r="B26" s="94"/>
      <c r="C26" s="94"/>
      <c r="E26" s="11" t="s">
        <v>201</v>
      </c>
      <c r="F26" s="11" t="s">
        <v>199</v>
      </c>
      <c r="G26" s="11" t="s">
        <v>200</v>
      </c>
    </row>
    <row r="27" spans="1:11">
      <c r="B27" s="94"/>
      <c r="C27" s="94"/>
      <c r="E27" s="11" t="s">
        <v>75</v>
      </c>
      <c r="F27" s="11">
        <v>115</v>
      </c>
      <c r="G27" s="11">
        <v>150</v>
      </c>
    </row>
    <row r="28" spans="1:11">
      <c r="B28" s="94"/>
      <c r="C28" s="94"/>
      <c r="E28" s="11"/>
      <c r="F28" s="11"/>
      <c r="G28" s="11"/>
    </row>
    <row r="29" spans="1:11">
      <c r="B29" s="94"/>
      <c r="C29" s="94"/>
    </row>
    <row r="30" spans="1:11">
      <c r="B30" s="94"/>
      <c r="C30" s="94"/>
    </row>
    <row r="31" spans="1:11">
      <c r="B31" s="94"/>
      <c r="C31" s="94"/>
    </row>
    <row r="32" spans="1:11">
      <c r="B32" s="94"/>
      <c r="C32" s="94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31"/>
  <sheetViews>
    <sheetView tabSelected="1" workbookViewId="0">
      <selection activeCell="G4" sqref="G4"/>
    </sheetView>
  </sheetViews>
  <sheetFormatPr defaultRowHeight="15"/>
  <cols>
    <col min="1" max="1" width="12.42578125" style="55" bestFit="1" customWidth="1"/>
    <col min="2" max="2" width="17.5703125" style="55" bestFit="1" customWidth="1"/>
    <col min="3" max="3" width="14.5703125" style="55" bestFit="1" customWidth="1"/>
    <col min="4" max="4" width="21" style="55" bestFit="1" customWidth="1"/>
    <col min="5" max="5" width="22.85546875" style="55" bestFit="1" customWidth="1"/>
    <col min="6" max="6" width="15.42578125" style="55" bestFit="1" customWidth="1"/>
    <col min="7" max="7" width="61.28515625" style="55" bestFit="1" customWidth="1"/>
    <col min="8" max="8" width="22.140625" style="55" bestFit="1" customWidth="1"/>
    <col min="9" max="9" width="16.7109375" style="55" bestFit="1" customWidth="1"/>
    <col min="10" max="10" width="27.7109375" style="55" bestFit="1" customWidth="1"/>
    <col min="11" max="11" width="13.85546875" style="55" bestFit="1" customWidth="1"/>
  </cols>
  <sheetData>
    <row r="1" spans="1:11" ht="15" customHeight="1" thickBot="1">
      <c r="A1" s="133" t="s">
        <v>42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</row>
    <row r="2" spans="1:11" ht="15.75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6"/>
    </row>
    <row r="3" spans="1:11">
      <c r="A3" s="63" t="s">
        <v>0</v>
      </c>
      <c r="B3" s="63" t="s">
        <v>1</v>
      </c>
      <c r="C3" s="63" t="s">
        <v>2</v>
      </c>
      <c r="D3" s="63" t="s">
        <v>3</v>
      </c>
      <c r="E3" s="63" t="s">
        <v>4</v>
      </c>
      <c r="F3" s="63" t="s">
        <v>5</v>
      </c>
      <c r="G3" s="65" t="s">
        <v>6</v>
      </c>
      <c r="H3" s="63" t="s">
        <v>7</v>
      </c>
      <c r="I3" s="63" t="s">
        <v>8</v>
      </c>
      <c r="J3" s="63" t="s">
        <v>9</v>
      </c>
      <c r="K3" s="63" t="s">
        <v>10</v>
      </c>
    </row>
    <row r="4" spans="1:11">
      <c r="A4" s="41" t="s">
        <v>259</v>
      </c>
      <c r="B4" s="41" t="s">
        <v>260</v>
      </c>
      <c r="C4" s="41" t="s">
        <v>261</v>
      </c>
      <c r="D4" s="41" t="s">
        <v>262</v>
      </c>
      <c r="E4" s="41" t="s">
        <v>263</v>
      </c>
      <c r="F4" s="41" t="s">
        <v>78</v>
      </c>
      <c r="G4" s="100" t="s">
        <v>264</v>
      </c>
      <c r="H4" s="41">
        <v>0</v>
      </c>
      <c r="I4" s="64">
        <v>0</v>
      </c>
      <c r="J4" s="8">
        <v>3493</v>
      </c>
      <c r="K4" s="8">
        <f>SUM(H4:J4)</f>
        <v>3493</v>
      </c>
    </row>
    <row r="5" spans="1:11">
      <c r="A5" s="41" t="s">
        <v>265</v>
      </c>
      <c r="B5" s="41" t="s">
        <v>260</v>
      </c>
      <c r="C5" s="41" t="s">
        <v>261</v>
      </c>
      <c r="D5" s="41" t="s">
        <v>262</v>
      </c>
      <c r="E5" s="41" t="s">
        <v>263</v>
      </c>
      <c r="F5" s="41" t="s">
        <v>78</v>
      </c>
      <c r="G5" s="100" t="s">
        <v>266</v>
      </c>
      <c r="H5" s="41">
        <v>0</v>
      </c>
      <c r="I5" s="64">
        <v>0</v>
      </c>
      <c r="J5" s="8">
        <v>3590</v>
      </c>
      <c r="K5" s="8">
        <f t="shared" ref="K5:K30" si="0">SUM(H5:J5)</f>
        <v>3590</v>
      </c>
    </row>
    <row r="6" spans="1:11">
      <c r="A6" s="56">
        <v>44355</v>
      </c>
      <c r="B6" s="48" t="s">
        <v>44</v>
      </c>
      <c r="C6" s="48" t="s">
        <v>158</v>
      </c>
      <c r="D6" s="48"/>
      <c r="E6" s="48" t="s">
        <v>270</v>
      </c>
      <c r="F6" s="48" t="s">
        <v>78</v>
      </c>
      <c r="G6" s="100" t="s">
        <v>247</v>
      </c>
      <c r="H6" s="8">
        <v>0</v>
      </c>
      <c r="I6" s="8">
        <v>0</v>
      </c>
      <c r="J6" s="8">
        <v>4500</v>
      </c>
      <c r="K6" s="8">
        <f t="shared" si="0"/>
        <v>4500</v>
      </c>
    </row>
    <row r="7" spans="1:11">
      <c r="A7" s="57">
        <v>44355</v>
      </c>
      <c r="B7" s="41" t="s">
        <v>162</v>
      </c>
      <c r="C7" s="41" t="s">
        <v>160</v>
      </c>
      <c r="D7" s="41"/>
      <c r="E7" s="41" t="s">
        <v>161</v>
      </c>
      <c r="F7" s="41" t="s">
        <v>78</v>
      </c>
      <c r="G7" s="89" t="s">
        <v>248</v>
      </c>
      <c r="H7" s="8">
        <v>0</v>
      </c>
      <c r="I7" s="8">
        <v>0</v>
      </c>
      <c r="J7" s="8">
        <v>1598</v>
      </c>
      <c r="K7" s="8">
        <f t="shared" si="0"/>
        <v>1598</v>
      </c>
    </row>
    <row r="8" spans="1:11">
      <c r="A8" s="57">
        <v>44355</v>
      </c>
      <c r="B8" s="41" t="s">
        <v>44</v>
      </c>
      <c r="C8" s="41" t="s">
        <v>159</v>
      </c>
      <c r="D8" s="41"/>
      <c r="E8" s="41" t="s">
        <v>161</v>
      </c>
      <c r="F8" s="41" t="s">
        <v>78</v>
      </c>
      <c r="G8" s="89" t="s">
        <v>249</v>
      </c>
      <c r="H8" s="8">
        <v>0</v>
      </c>
      <c r="I8" s="8">
        <v>0</v>
      </c>
      <c r="J8" s="8">
        <v>1098</v>
      </c>
      <c r="K8" s="8">
        <f t="shared" si="0"/>
        <v>1098</v>
      </c>
    </row>
    <row r="9" spans="1:11">
      <c r="A9" s="57">
        <v>44355</v>
      </c>
      <c r="B9" s="41" t="s">
        <v>44</v>
      </c>
      <c r="C9" s="41" t="s">
        <v>159</v>
      </c>
      <c r="D9" s="41"/>
      <c r="E9" s="41" t="s">
        <v>169</v>
      </c>
      <c r="F9" s="41" t="s">
        <v>78</v>
      </c>
      <c r="G9" s="89" t="s">
        <v>250</v>
      </c>
      <c r="H9" s="8">
        <v>0</v>
      </c>
      <c r="I9" s="8">
        <v>0</v>
      </c>
      <c r="J9" s="8">
        <v>1599</v>
      </c>
      <c r="K9" s="8">
        <f t="shared" si="0"/>
        <v>1599</v>
      </c>
    </row>
    <row r="10" spans="1:11" ht="15.75" customHeight="1">
      <c r="A10" s="57">
        <v>44355</v>
      </c>
      <c r="B10" s="41" t="s">
        <v>163</v>
      </c>
      <c r="C10" s="41" t="s">
        <v>164</v>
      </c>
      <c r="D10" s="41"/>
      <c r="E10" s="41" t="s">
        <v>165</v>
      </c>
      <c r="F10" s="41" t="s">
        <v>78</v>
      </c>
      <c r="G10" s="89" t="s">
        <v>251</v>
      </c>
      <c r="H10" s="8">
        <v>0</v>
      </c>
      <c r="I10" s="8">
        <v>0</v>
      </c>
      <c r="J10" s="8">
        <v>3893</v>
      </c>
      <c r="K10" s="8">
        <f t="shared" si="0"/>
        <v>3893</v>
      </c>
    </row>
    <row r="11" spans="1:11">
      <c r="A11" s="57">
        <v>44355</v>
      </c>
      <c r="B11" s="41" t="s">
        <v>166</v>
      </c>
      <c r="C11" s="41" t="s">
        <v>159</v>
      </c>
      <c r="D11" s="41"/>
      <c r="E11" s="41" t="s">
        <v>167</v>
      </c>
      <c r="F11" s="41" t="s">
        <v>78</v>
      </c>
      <c r="G11" s="89" t="s">
        <v>252</v>
      </c>
      <c r="H11" s="8">
        <v>0</v>
      </c>
      <c r="I11" s="8">
        <v>0</v>
      </c>
      <c r="J11" s="8">
        <v>2309</v>
      </c>
      <c r="K11" s="8">
        <f t="shared" si="0"/>
        <v>2309</v>
      </c>
    </row>
    <row r="12" spans="1:11">
      <c r="A12" s="57">
        <v>44355</v>
      </c>
      <c r="B12" s="50" t="s">
        <v>44</v>
      </c>
      <c r="C12" s="41" t="s">
        <v>159</v>
      </c>
      <c r="D12" s="41"/>
      <c r="E12" s="41" t="s">
        <v>168</v>
      </c>
      <c r="F12" s="41" t="s">
        <v>78</v>
      </c>
      <c r="G12" s="89" t="s">
        <v>253</v>
      </c>
      <c r="H12" s="8">
        <v>0</v>
      </c>
      <c r="I12" s="8">
        <v>0</v>
      </c>
      <c r="J12" s="8">
        <v>1680</v>
      </c>
      <c r="K12" s="8">
        <f t="shared" si="0"/>
        <v>1680</v>
      </c>
    </row>
    <row r="13" spans="1:11">
      <c r="A13" s="57">
        <v>44356</v>
      </c>
      <c r="B13" s="50" t="s">
        <v>44</v>
      </c>
      <c r="C13" s="41" t="s">
        <v>254</v>
      </c>
      <c r="D13" s="41" t="s">
        <v>188</v>
      </c>
      <c r="E13" s="41" t="s">
        <v>255</v>
      </c>
      <c r="F13" s="41" t="s">
        <v>78</v>
      </c>
      <c r="G13" s="89" t="s">
        <v>256</v>
      </c>
      <c r="H13" s="8">
        <v>0</v>
      </c>
      <c r="I13" s="8">
        <v>0</v>
      </c>
      <c r="J13" s="8">
        <v>890</v>
      </c>
      <c r="K13" s="8">
        <f t="shared" si="0"/>
        <v>890</v>
      </c>
    </row>
    <row r="14" spans="1:11">
      <c r="A14" s="57">
        <v>44357</v>
      </c>
      <c r="B14" s="50">
        <v>1057</v>
      </c>
      <c r="C14" s="41" t="s">
        <v>156</v>
      </c>
      <c r="D14" s="41" t="s">
        <v>188</v>
      </c>
      <c r="E14" s="41" t="s">
        <v>187</v>
      </c>
      <c r="F14" s="41" t="s">
        <v>186</v>
      </c>
      <c r="G14" s="38" t="s">
        <v>1003</v>
      </c>
      <c r="H14" s="8">
        <v>3325</v>
      </c>
      <c r="I14" s="119">
        <v>7400</v>
      </c>
      <c r="J14" s="8">
        <v>0</v>
      </c>
      <c r="K14" s="8">
        <f t="shared" si="0"/>
        <v>10725</v>
      </c>
    </row>
    <row r="15" spans="1:11">
      <c r="A15" s="57">
        <v>44357</v>
      </c>
      <c r="B15" s="41">
        <v>46</v>
      </c>
      <c r="C15" s="41" t="s">
        <v>151</v>
      </c>
      <c r="D15" s="41" t="s">
        <v>188</v>
      </c>
      <c r="E15" s="41" t="s">
        <v>189</v>
      </c>
      <c r="F15" s="41" t="s">
        <v>186</v>
      </c>
      <c r="G15" s="86" t="s">
        <v>44</v>
      </c>
      <c r="H15" s="8">
        <v>214</v>
      </c>
      <c r="I15" s="8">
        <v>0</v>
      </c>
      <c r="J15" s="8">
        <v>0</v>
      </c>
      <c r="K15" s="8">
        <f t="shared" si="0"/>
        <v>214</v>
      </c>
    </row>
    <row r="16" spans="1:11">
      <c r="A16" s="57">
        <v>44356</v>
      </c>
      <c r="B16" s="41">
        <v>5466</v>
      </c>
      <c r="C16" s="41" t="s">
        <v>190</v>
      </c>
      <c r="D16" s="41" t="s">
        <v>188</v>
      </c>
      <c r="E16" s="41" t="s">
        <v>191</v>
      </c>
      <c r="F16" s="41" t="s">
        <v>186</v>
      </c>
      <c r="G16" s="89" t="s">
        <v>271</v>
      </c>
      <c r="H16" s="8">
        <v>400</v>
      </c>
      <c r="I16" s="8">
        <v>0</v>
      </c>
      <c r="J16" s="8">
        <v>0</v>
      </c>
      <c r="K16" s="8">
        <f t="shared" si="0"/>
        <v>400</v>
      </c>
    </row>
    <row r="17" spans="1:12">
      <c r="A17" s="49" t="s">
        <v>205</v>
      </c>
      <c r="B17" s="41" t="s">
        <v>210</v>
      </c>
      <c r="C17" s="41" t="s">
        <v>211</v>
      </c>
      <c r="D17" s="41" t="s">
        <v>188</v>
      </c>
      <c r="E17" s="41" t="s">
        <v>212</v>
      </c>
      <c r="F17" s="41" t="s">
        <v>186</v>
      </c>
      <c r="G17" s="86" t="s">
        <v>331</v>
      </c>
      <c r="H17" s="8">
        <v>1283</v>
      </c>
      <c r="I17" s="8">
        <v>1200</v>
      </c>
      <c r="J17" s="8">
        <v>0</v>
      </c>
      <c r="K17" s="8">
        <f t="shared" si="0"/>
        <v>2483</v>
      </c>
    </row>
    <row r="18" spans="1:12">
      <c r="A18" s="49" t="s">
        <v>205</v>
      </c>
      <c r="B18" s="41">
        <v>1131</v>
      </c>
      <c r="C18" s="41" t="s">
        <v>190</v>
      </c>
      <c r="D18" s="41" t="s">
        <v>188</v>
      </c>
      <c r="E18" s="41" t="s">
        <v>213</v>
      </c>
      <c r="F18" s="41" t="s">
        <v>186</v>
      </c>
      <c r="G18" s="86" t="s">
        <v>143</v>
      </c>
      <c r="H18" s="8">
        <v>52</v>
      </c>
      <c r="I18" s="8">
        <v>0</v>
      </c>
      <c r="J18" s="8">
        <v>0</v>
      </c>
      <c r="K18" s="8">
        <f t="shared" si="0"/>
        <v>52</v>
      </c>
    </row>
    <row r="19" spans="1:12">
      <c r="A19" s="49" t="s">
        <v>274</v>
      </c>
      <c r="B19" s="41" t="s">
        <v>277</v>
      </c>
      <c r="C19" s="41" t="s">
        <v>111</v>
      </c>
      <c r="D19" s="41" t="s">
        <v>188</v>
      </c>
      <c r="E19" s="41" t="s">
        <v>279</v>
      </c>
      <c r="F19" s="41" t="s">
        <v>186</v>
      </c>
      <c r="G19" s="86" t="s">
        <v>330</v>
      </c>
      <c r="H19" s="8">
        <v>947</v>
      </c>
      <c r="I19" s="8">
        <v>1000</v>
      </c>
      <c r="J19" s="8">
        <v>0</v>
      </c>
      <c r="K19" s="8">
        <f t="shared" si="0"/>
        <v>1947</v>
      </c>
    </row>
    <row r="20" spans="1:12">
      <c r="A20" s="49" t="s">
        <v>274</v>
      </c>
      <c r="B20" s="41">
        <v>54</v>
      </c>
      <c r="C20" s="41" t="s">
        <v>151</v>
      </c>
      <c r="D20" s="41" t="s">
        <v>262</v>
      </c>
      <c r="E20" s="41" t="s">
        <v>282</v>
      </c>
      <c r="F20" s="41" t="s">
        <v>78</v>
      </c>
      <c r="G20" s="89" t="s">
        <v>293</v>
      </c>
      <c r="H20" s="8">
        <v>0</v>
      </c>
      <c r="I20" s="8">
        <v>0</v>
      </c>
      <c r="J20" s="8">
        <v>402</v>
      </c>
      <c r="K20" s="8">
        <f t="shared" si="0"/>
        <v>402</v>
      </c>
    </row>
    <row r="21" spans="1:12">
      <c r="A21" s="49" t="s">
        <v>274</v>
      </c>
      <c r="B21" s="41" t="s">
        <v>44</v>
      </c>
      <c r="C21" s="41" t="s">
        <v>291</v>
      </c>
      <c r="D21" s="41" t="s">
        <v>278</v>
      </c>
      <c r="E21" s="41" t="s">
        <v>1070</v>
      </c>
      <c r="F21" s="41" t="s">
        <v>78</v>
      </c>
      <c r="G21" s="86" t="s">
        <v>1071</v>
      </c>
      <c r="H21" s="8">
        <v>0</v>
      </c>
      <c r="I21" s="8">
        <v>0</v>
      </c>
      <c r="J21" s="8">
        <v>1330</v>
      </c>
      <c r="K21" s="8">
        <f t="shared" si="0"/>
        <v>1330</v>
      </c>
    </row>
    <row r="22" spans="1:12">
      <c r="A22" s="49" t="s">
        <v>297</v>
      </c>
      <c r="B22" s="41">
        <v>213</v>
      </c>
      <c r="C22" s="41" t="s">
        <v>1057</v>
      </c>
      <c r="D22" s="41" t="s">
        <v>1058</v>
      </c>
      <c r="E22" s="41" t="s">
        <v>1055</v>
      </c>
      <c r="F22" s="41" t="s">
        <v>78</v>
      </c>
      <c r="G22" s="86" t="s">
        <v>1059</v>
      </c>
      <c r="H22" s="8">
        <v>0</v>
      </c>
      <c r="I22" s="8">
        <v>0</v>
      </c>
      <c r="J22" s="8">
        <v>330</v>
      </c>
      <c r="K22" s="8">
        <f t="shared" si="0"/>
        <v>330</v>
      </c>
      <c r="L22" t="s">
        <v>1060</v>
      </c>
    </row>
    <row r="23" spans="1:12">
      <c r="A23" s="57">
        <v>44365</v>
      </c>
      <c r="B23" s="41">
        <v>5477</v>
      </c>
      <c r="C23" s="41" t="s">
        <v>190</v>
      </c>
      <c r="D23" s="41" t="s">
        <v>188</v>
      </c>
      <c r="E23" s="41" t="s">
        <v>320</v>
      </c>
      <c r="F23" s="41" t="s">
        <v>186</v>
      </c>
      <c r="G23" s="86" t="s">
        <v>143</v>
      </c>
      <c r="H23" s="8">
        <v>350</v>
      </c>
      <c r="I23" s="8">
        <v>0</v>
      </c>
      <c r="J23" s="8">
        <v>0</v>
      </c>
      <c r="K23" s="8">
        <f t="shared" si="0"/>
        <v>350</v>
      </c>
    </row>
    <row r="24" spans="1:12">
      <c r="A24" s="57" t="s">
        <v>422</v>
      </c>
      <c r="B24" s="41">
        <v>5481</v>
      </c>
      <c r="C24" s="41" t="s">
        <v>190</v>
      </c>
      <c r="D24" s="41" t="s">
        <v>430</v>
      </c>
      <c r="E24" s="41" t="s">
        <v>255</v>
      </c>
      <c r="F24" s="41" t="s">
        <v>185</v>
      </c>
      <c r="G24" s="86" t="s">
        <v>751</v>
      </c>
      <c r="H24" s="8">
        <v>595</v>
      </c>
      <c r="I24" s="8">
        <v>1000</v>
      </c>
      <c r="J24" s="8">
        <v>0</v>
      </c>
      <c r="K24" s="8">
        <f t="shared" si="0"/>
        <v>1595</v>
      </c>
    </row>
    <row r="25" spans="1:12">
      <c r="A25" s="57" t="s">
        <v>422</v>
      </c>
      <c r="B25" s="41">
        <v>2705</v>
      </c>
      <c r="C25" s="41" t="s">
        <v>291</v>
      </c>
      <c r="D25" s="41" t="s">
        <v>278</v>
      </c>
      <c r="E25" s="41" t="s">
        <v>441</v>
      </c>
      <c r="F25" s="41" t="s">
        <v>78</v>
      </c>
      <c r="G25" s="86" t="s">
        <v>1065</v>
      </c>
      <c r="H25" s="8">
        <v>0</v>
      </c>
      <c r="I25" s="8">
        <v>0</v>
      </c>
      <c r="J25" s="8">
        <v>2145</v>
      </c>
      <c r="K25" s="8">
        <f t="shared" si="0"/>
        <v>2145</v>
      </c>
    </row>
    <row r="26" spans="1:12">
      <c r="A26" s="57" t="s">
        <v>469</v>
      </c>
      <c r="B26" s="41">
        <v>438</v>
      </c>
      <c r="C26" s="41" t="s">
        <v>470</v>
      </c>
      <c r="D26" s="41"/>
      <c r="E26" s="41" t="s">
        <v>449</v>
      </c>
      <c r="F26" s="41" t="s">
        <v>78</v>
      </c>
      <c r="G26" s="86" t="s">
        <v>1063</v>
      </c>
      <c r="H26" s="8">
        <v>0</v>
      </c>
      <c r="I26" s="8">
        <v>0</v>
      </c>
      <c r="J26" s="8">
        <f>3299+2799+3299+1999+999</f>
        <v>12395</v>
      </c>
      <c r="K26" s="8">
        <f t="shared" si="0"/>
        <v>12395</v>
      </c>
    </row>
    <row r="27" spans="1:12">
      <c r="A27" s="57" t="s">
        <v>469</v>
      </c>
      <c r="B27" s="41">
        <v>2416</v>
      </c>
      <c r="C27" s="41" t="s">
        <v>471</v>
      </c>
      <c r="D27" s="41"/>
      <c r="E27" s="41" t="s">
        <v>441</v>
      </c>
      <c r="F27" s="41" t="s">
        <v>78</v>
      </c>
      <c r="G27" s="86" t="s">
        <v>1062</v>
      </c>
      <c r="H27" s="8">
        <v>0</v>
      </c>
      <c r="I27" s="8">
        <v>0</v>
      </c>
      <c r="J27" s="8">
        <f>2299+2299+2499+3799</f>
        <v>10896</v>
      </c>
      <c r="K27" s="8">
        <f t="shared" si="0"/>
        <v>10896</v>
      </c>
    </row>
    <row r="28" spans="1:12">
      <c r="A28" s="57" t="s">
        <v>544</v>
      </c>
      <c r="B28" s="41" t="s">
        <v>545</v>
      </c>
      <c r="C28" s="41" t="s">
        <v>546</v>
      </c>
      <c r="D28" s="41"/>
      <c r="E28" s="41" t="s">
        <v>547</v>
      </c>
      <c r="F28" s="41" t="s">
        <v>78</v>
      </c>
      <c r="G28" s="86" t="s">
        <v>1064</v>
      </c>
      <c r="H28" s="8">
        <v>0</v>
      </c>
      <c r="I28" s="8">
        <v>0</v>
      </c>
      <c r="J28" s="8">
        <v>24610</v>
      </c>
      <c r="K28" s="8">
        <f t="shared" si="0"/>
        <v>24610</v>
      </c>
    </row>
    <row r="29" spans="1:12">
      <c r="A29" s="57" t="s">
        <v>544</v>
      </c>
      <c r="B29" s="41" t="s">
        <v>551</v>
      </c>
      <c r="C29" s="41" t="s">
        <v>291</v>
      </c>
      <c r="D29" s="41" t="s">
        <v>278</v>
      </c>
      <c r="E29" s="41" t="s">
        <v>552</v>
      </c>
      <c r="F29" s="41" t="s">
        <v>78</v>
      </c>
      <c r="G29" s="86" t="s">
        <v>553</v>
      </c>
      <c r="H29" s="8">
        <v>0</v>
      </c>
      <c r="I29" s="8">
        <v>0</v>
      </c>
      <c r="J29" s="8">
        <v>1536</v>
      </c>
      <c r="K29" s="8">
        <f t="shared" si="0"/>
        <v>1536</v>
      </c>
    </row>
    <row r="30" spans="1:12" ht="15.75" thickBot="1">
      <c r="A30" s="57" t="s">
        <v>772</v>
      </c>
      <c r="B30" s="124">
        <v>160</v>
      </c>
      <c r="C30" s="41" t="s">
        <v>291</v>
      </c>
      <c r="D30" s="41" t="s">
        <v>814</v>
      </c>
      <c r="E30" s="41" t="s">
        <v>441</v>
      </c>
      <c r="F30" s="41" t="s">
        <v>78</v>
      </c>
      <c r="G30" s="86" t="s">
        <v>1061</v>
      </c>
      <c r="H30" s="8">
        <v>0</v>
      </c>
      <c r="I30" s="8">
        <v>0</v>
      </c>
      <c r="J30" s="8">
        <v>2706</v>
      </c>
      <c r="K30" s="8">
        <f t="shared" si="0"/>
        <v>2706</v>
      </c>
      <c r="L30" t="s">
        <v>815</v>
      </c>
    </row>
    <row r="31" spans="1:12" ht="16.5" thickBot="1">
      <c r="A31" s="54"/>
      <c r="B31" s="54"/>
      <c r="C31" s="54"/>
      <c r="D31" s="54"/>
      <c r="E31" s="54"/>
      <c r="F31" s="54"/>
      <c r="G31" s="17" t="s">
        <v>11</v>
      </c>
      <c r="H31" s="18">
        <f>SUM(H4:H30)</f>
        <v>7166</v>
      </c>
      <c r="I31" s="19">
        <f>SUM(I4:I30)</f>
        <v>10600</v>
      </c>
      <c r="J31" s="19">
        <f>SUM(J4:J30)</f>
        <v>81000</v>
      </c>
      <c r="K31" s="20">
        <f>SUM(K4:K30)</f>
        <v>98766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18"/>
  <sheetViews>
    <sheetView workbookViewId="0">
      <selection activeCell="F10" sqref="F10"/>
    </sheetView>
  </sheetViews>
  <sheetFormatPr defaultRowHeight="15"/>
  <cols>
    <col min="1" max="1" width="10.425781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16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133" t="s">
        <v>41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>
      <c r="A4" s="6" t="s">
        <v>43</v>
      </c>
      <c r="B4" s="37">
        <v>238</v>
      </c>
      <c r="C4" s="7" t="s">
        <v>54</v>
      </c>
      <c r="D4" s="7" t="s">
        <v>65</v>
      </c>
      <c r="E4" s="7" t="s">
        <v>66</v>
      </c>
      <c r="F4" s="7" t="s">
        <v>1067</v>
      </c>
      <c r="G4" s="74" t="s">
        <v>1068</v>
      </c>
      <c r="H4" s="8">
        <v>1963</v>
      </c>
      <c r="I4" s="8">
        <v>1100</v>
      </c>
      <c r="J4" s="8">
        <v>0</v>
      </c>
      <c r="K4" s="9">
        <f>SUM(H4:J4)</f>
        <v>3063</v>
      </c>
    </row>
    <row r="5" spans="1:11">
      <c r="A5" s="10" t="s">
        <v>43</v>
      </c>
      <c r="B5" s="38">
        <v>697</v>
      </c>
      <c r="C5" s="11" t="s">
        <v>70</v>
      </c>
      <c r="D5" s="11" t="s">
        <v>65</v>
      </c>
      <c r="E5" s="11" t="s">
        <v>71</v>
      </c>
      <c r="F5" s="11" t="s">
        <v>1067</v>
      </c>
      <c r="G5" s="43" t="s">
        <v>44</v>
      </c>
      <c r="H5" s="8">
        <v>1050</v>
      </c>
      <c r="I5" s="8">
        <v>0</v>
      </c>
      <c r="J5" s="8">
        <v>0</v>
      </c>
      <c r="K5" s="9">
        <f t="shared" ref="K5:K10" si="0">SUM(H5:J5)</f>
        <v>1050</v>
      </c>
    </row>
    <row r="6" spans="1:11">
      <c r="A6" s="58">
        <v>44370</v>
      </c>
      <c r="B6" s="38" t="s">
        <v>463</v>
      </c>
      <c r="C6" s="11" t="s">
        <v>54</v>
      </c>
      <c r="D6" s="11" t="s">
        <v>65</v>
      </c>
      <c r="E6" s="11" t="s">
        <v>464</v>
      </c>
      <c r="F6" s="11" t="s">
        <v>49</v>
      </c>
      <c r="G6" s="43" t="s">
        <v>823</v>
      </c>
      <c r="H6" s="8">
        <v>942</v>
      </c>
      <c r="I6" s="8">
        <v>850</v>
      </c>
      <c r="J6" s="8">
        <v>0</v>
      </c>
      <c r="K6" s="9">
        <f t="shared" si="0"/>
        <v>1792</v>
      </c>
    </row>
    <row r="7" spans="1:11">
      <c r="A7" s="58">
        <v>44370</v>
      </c>
      <c r="B7" s="38" t="s">
        <v>463</v>
      </c>
      <c r="C7" s="11" t="s">
        <v>54</v>
      </c>
      <c r="D7" s="11" t="s">
        <v>65</v>
      </c>
      <c r="E7" s="11" t="s">
        <v>465</v>
      </c>
      <c r="F7" s="11" t="s">
        <v>49</v>
      </c>
      <c r="G7" s="43" t="s">
        <v>1092</v>
      </c>
      <c r="H7" s="8">
        <v>0</v>
      </c>
      <c r="I7" s="8">
        <v>1000</v>
      </c>
      <c r="J7" s="8">
        <v>0</v>
      </c>
      <c r="K7" s="9">
        <f t="shared" si="0"/>
        <v>1000</v>
      </c>
    </row>
    <row r="8" spans="1:11">
      <c r="A8" s="58">
        <v>44370</v>
      </c>
      <c r="B8" s="38">
        <v>758</v>
      </c>
      <c r="C8" s="11" t="s">
        <v>176</v>
      </c>
      <c r="D8" s="11" t="s">
        <v>65</v>
      </c>
      <c r="E8" s="11" t="s">
        <v>93</v>
      </c>
      <c r="F8" s="11" t="s">
        <v>49</v>
      </c>
      <c r="G8" s="43" t="s">
        <v>44</v>
      </c>
      <c r="H8" s="8">
        <v>500</v>
      </c>
      <c r="I8" s="8">
        <v>0</v>
      </c>
      <c r="J8" s="8">
        <v>0</v>
      </c>
      <c r="K8" s="9">
        <f t="shared" si="0"/>
        <v>500</v>
      </c>
    </row>
    <row r="9" spans="1:11">
      <c r="A9" s="10" t="s">
        <v>848</v>
      </c>
      <c r="B9" s="38">
        <v>784</v>
      </c>
      <c r="C9" s="11" t="s">
        <v>70</v>
      </c>
      <c r="D9" s="11" t="s">
        <v>877</v>
      </c>
      <c r="E9" s="11" t="s">
        <v>93</v>
      </c>
      <c r="F9" s="11" t="s">
        <v>49</v>
      </c>
      <c r="G9" s="11" t="s">
        <v>44</v>
      </c>
      <c r="H9" s="8">
        <v>128</v>
      </c>
      <c r="I9" s="8">
        <v>0</v>
      </c>
      <c r="J9" s="8">
        <v>0</v>
      </c>
      <c r="K9" s="9">
        <f t="shared" si="0"/>
        <v>128</v>
      </c>
    </row>
    <row r="10" spans="1:11" ht="15.75" thickBot="1">
      <c r="A10" s="12"/>
      <c r="B10" s="39"/>
      <c r="C10" s="13"/>
      <c r="D10" s="13"/>
      <c r="F10" s="13"/>
      <c r="G10" s="13" t="s">
        <v>911</v>
      </c>
      <c r="H10" s="14">
        <v>2000</v>
      </c>
      <c r="I10" s="14">
        <v>0</v>
      </c>
      <c r="J10" s="14">
        <v>0</v>
      </c>
      <c r="K10" s="15">
        <f t="shared" si="0"/>
        <v>2000</v>
      </c>
    </row>
    <row r="11" spans="1:11" ht="16.5" thickBot="1">
      <c r="A11" s="16"/>
      <c r="B11" s="93"/>
      <c r="C11" s="16"/>
      <c r="D11" s="16"/>
      <c r="E11" s="16"/>
      <c r="F11" s="16"/>
      <c r="G11" s="17" t="s">
        <v>11</v>
      </c>
      <c r="H11" s="18">
        <f>SUM(H4:H10)</f>
        <v>6583</v>
      </c>
      <c r="I11" s="19">
        <f>SUM(I4:I10)</f>
        <v>2950</v>
      </c>
      <c r="J11" s="19">
        <f>SUM(J4:J10)</f>
        <v>0</v>
      </c>
      <c r="K11" s="20">
        <f>SUM(K4:K10)</f>
        <v>9533</v>
      </c>
    </row>
    <row r="12" spans="1:11">
      <c r="B12" s="94"/>
    </row>
    <row r="13" spans="1:11">
      <c r="B13" s="94"/>
    </row>
    <row r="14" spans="1:11">
      <c r="B14" s="94"/>
      <c r="F14" t="s">
        <v>477</v>
      </c>
      <c r="G14" t="s">
        <v>881</v>
      </c>
      <c r="H14">
        <v>300</v>
      </c>
    </row>
    <row r="15" spans="1:11">
      <c r="B15" s="94"/>
      <c r="F15" t="s">
        <v>178</v>
      </c>
      <c r="G15" t="s">
        <v>1069</v>
      </c>
      <c r="H15">
        <v>1700</v>
      </c>
    </row>
    <row r="16" spans="1:11">
      <c r="B16" s="94"/>
    </row>
    <row r="17" spans="2:2">
      <c r="B17" s="94"/>
    </row>
    <row r="18" spans="2:2">
      <c r="B18" s="94"/>
    </row>
    <row r="19" spans="2:2">
      <c r="B19" s="94"/>
    </row>
    <row r="20" spans="2:2">
      <c r="B20" s="94"/>
    </row>
    <row r="21" spans="2:2">
      <c r="B21" s="94"/>
    </row>
    <row r="22" spans="2:2">
      <c r="B22" s="94"/>
    </row>
    <row r="23" spans="2:2">
      <c r="B23" s="94"/>
    </row>
    <row r="24" spans="2:2">
      <c r="B24" s="94"/>
    </row>
    <row r="25" spans="2:2">
      <c r="B25" s="94"/>
    </row>
    <row r="26" spans="2:2">
      <c r="B26" s="94"/>
    </row>
    <row r="27" spans="2:2">
      <c r="B27" s="94"/>
    </row>
    <row r="28" spans="2:2">
      <c r="B28" s="94"/>
    </row>
    <row r="29" spans="2:2">
      <c r="B29" s="94"/>
    </row>
    <row r="30" spans="2:2">
      <c r="B30" s="94"/>
    </row>
    <row r="31" spans="2:2">
      <c r="B31" s="94"/>
    </row>
    <row r="32" spans="2:2">
      <c r="B32" s="94"/>
    </row>
    <row r="33" spans="2:2">
      <c r="B33" s="94"/>
    </row>
    <row r="34" spans="2:2">
      <c r="B34" s="94"/>
    </row>
    <row r="35" spans="2:2">
      <c r="B35" s="94"/>
    </row>
    <row r="36" spans="2:2">
      <c r="B36" s="94"/>
    </row>
    <row r="37" spans="2:2">
      <c r="B37" s="94"/>
    </row>
    <row r="38" spans="2:2">
      <c r="B38" s="94"/>
    </row>
    <row r="39" spans="2:2">
      <c r="B39" s="94"/>
    </row>
    <row r="40" spans="2:2">
      <c r="B40" s="94"/>
    </row>
    <row r="41" spans="2:2">
      <c r="B41" s="94"/>
    </row>
    <row r="42" spans="2:2">
      <c r="B42" s="94"/>
    </row>
    <row r="43" spans="2:2">
      <c r="B43" s="94"/>
    </row>
    <row r="44" spans="2:2">
      <c r="B44" s="94"/>
    </row>
    <row r="45" spans="2:2">
      <c r="B45" s="94"/>
    </row>
    <row r="46" spans="2:2">
      <c r="B46" s="94"/>
    </row>
    <row r="47" spans="2:2">
      <c r="B47" s="94"/>
    </row>
    <row r="48" spans="2:2">
      <c r="B48" s="94"/>
    </row>
    <row r="49" spans="2:2">
      <c r="B49" s="94"/>
    </row>
    <row r="50" spans="2:2">
      <c r="B50" s="94"/>
    </row>
    <row r="51" spans="2:2">
      <c r="B51" s="94"/>
    </row>
    <row r="52" spans="2:2">
      <c r="B52" s="94"/>
    </row>
    <row r="53" spans="2:2">
      <c r="B53" s="94"/>
    </row>
    <row r="54" spans="2:2">
      <c r="B54" s="94"/>
    </row>
    <row r="55" spans="2:2">
      <c r="B55" s="94"/>
    </row>
    <row r="56" spans="2:2">
      <c r="B56" s="94"/>
    </row>
    <row r="57" spans="2:2">
      <c r="B57" s="94"/>
    </row>
    <row r="58" spans="2:2">
      <c r="B58" s="94"/>
    </row>
    <row r="59" spans="2:2">
      <c r="B59" s="94"/>
    </row>
    <row r="60" spans="2:2">
      <c r="B60" s="94"/>
    </row>
    <row r="61" spans="2:2">
      <c r="B61" s="94"/>
    </row>
    <row r="62" spans="2:2">
      <c r="B62" s="94"/>
    </row>
    <row r="63" spans="2:2">
      <c r="B63" s="94"/>
    </row>
    <row r="64" spans="2:2">
      <c r="B64" s="94"/>
    </row>
    <row r="65" spans="2:2">
      <c r="B65" s="94"/>
    </row>
    <row r="66" spans="2:2">
      <c r="B66" s="94"/>
    </row>
    <row r="67" spans="2:2">
      <c r="B67" s="94"/>
    </row>
    <row r="68" spans="2:2">
      <c r="B68" s="94"/>
    </row>
    <row r="69" spans="2:2">
      <c r="B69" s="94"/>
    </row>
    <row r="70" spans="2:2">
      <c r="B70" s="94"/>
    </row>
    <row r="71" spans="2:2">
      <c r="B71" s="94"/>
    </row>
    <row r="72" spans="2:2">
      <c r="B72" s="94"/>
    </row>
    <row r="73" spans="2:2">
      <c r="B73" s="94"/>
    </row>
    <row r="74" spans="2:2">
      <c r="B74" s="94"/>
    </row>
    <row r="75" spans="2:2">
      <c r="B75" s="94"/>
    </row>
    <row r="76" spans="2:2">
      <c r="B76" s="94"/>
    </row>
    <row r="77" spans="2:2">
      <c r="B77" s="94"/>
    </row>
    <row r="78" spans="2:2">
      <c r="B78" s="94"/>
    </row>
    <row r="79" spans="2:2">
      <c r="B79" s="94"/>
    </row>
    <row r="80" spans="2:2">
      <c r="B80" s="94"/>
    </row>
    <row r="81" spans="2:2">
      <c r="B81" s="94"/>
    </row>
    <row r="82" spans="2:2">
      <c r="B82" s="94"/>
    </row>
    <row r="83" spans="2:2">
      <c r="B83" s="94"/>
    </row>
    <row r="84" spans="2:2">
      <c r="B84" s="94"/>
    </row>
    <row r="85" spans="2:2">
      <c r="B85" s="94"/>
    </row>
    <row r="86" spans="2:2">
      <c r="B86" s="94"/>
    </row>
    <row r="87" spans="2:2">
      <c r="B87" s="94"/>
    </row>
    <row r="88" spans="2:2">
      <c r="B88" s="94"/>
    </row>
    <row r="89" spans="2:2">
      <c r="B89" s="94"/>
    </row>
    <row r="90" spans="2:2">
      <c r="B90" s="94"/>
    </row>
    <row r="91" spans="2:2">
      <c r="B91" s="94"/>
    </row>
    <row r="92" spans="2:2">
      <c r="B92" s="94"/>
    </row>
    <row r="93" spans="2:2">
      <c r="B93" s="94"/>
    </row>
    <row r="94" spans="2:2">
      <c r="B94" s="94"/>
    </row>
    <row r="95" spans="2:2">
      <c r="B95" s="94"/>
    </row>
    <row r="96" spans="2:2">
      <c r="B96" s="94"/>
    </row>
    <row r="97" spans="2:2">
      <c r="B97" s="94"/>
    </row>
    <row r="98" spans="2:2">
      <c r="B98" s="94"/>
    </row>
    <row r="99" spans="2:2">
      <c r="B99" s="94"/>
    </row>
    <row r="100" spans="2:2">
      <c r="B100" s="94"/>
    </row>
    <row r="101" spans="2:2">
      <c r="B101" s="94"/>
    </row>
    <row r="102" spans="2:2">
      <c r="B102" s="94"/>
    </row>
    <row r="103" spans="2:2">
      <c r="B103" s="94"/>
    </row>
    <row r="104" spans="2:2">
      <c r="B104" s="94"/>
    </row>
    <row r="105" spans="2:2">
      <c r="B105" s="94"/>
    </row>
    <row r="106" spans="2:2">
      <c r="B106" s="94"/>
    </row>
    <row r="107" spans="2:2">
      <c r="B107" s="94"/>
    </row>
    <row r="108" spans="2:2">
      <c r="B108" s="94"/>
    </row>
    <row r="109" spans="2:2">
      <c r="B109" s="94"/>
    </row>
    <row r="110" spans="2:2">
      <c r="B110" s="94"/>
    </row>
    <row r="111" spans="2:2">
      <c r="B111" s="94"/>
    </row>
    <row r="112" spans="2:2">
      <c r="B112" s="94"/>
    </row>
    <row r="113" spans="2:2">
      <c r="B113" s="94"/>
    </row>
    <row r="114" spans="2:2">
      <c r="B114" s="94"/>
    </row>
    <row r="115" spans="2:2">
      <c r="B115" s="94"/>
    </row>
    <row r="116" spans="2:2">
      <c r="B116" s="94"/>
    </row>
    <row r="117" spans="2:2">
      <c r="B117" s="94"/>
    </row>
    <row r="118" spans="2:2">
      <c r="B118" s="94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117"/>
  <sheetViews>
    <sheetView topLeftCell="A36" workbookViewId="0">
      <selection activeCell="E50" sqref="E50"/>
    </sheetView>
  </sheetViews>
  <sheetFormatPr defaultRowHeight="15"/>
  <cols>
    <col min="1" max="1" width="10.42578125" bestFit="1" customWidth="1"/>
    <col min="2" max="2" width="12" bestFit="1" customWidth="1"/>
    <col min="3" max="3" width="18.85546875" bestFit="1" customWidth="1"/>
    <col min="4" max="4" width="21" customWidth="1"/>
    <col min="5" max="5" width="31.5703125" bestFit="1" customWidth="1"/>
    <col min="6" max="6" width="16.140625" customWidth="1"/>
    <col min="7" max="7" width="54.140625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133" t="s">
        <v>234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>
      <c r="A4" s="56">
        <v>44362</v>
      </c>
      <c r="B4" s="37" t="s">
        <v>257</v>
      </c>
      <c r="C4" s="37" t="s">
        <v>54</v>
      </c>
      <c r="D4" s="37" t="s">
        <v>258</v>
      </c>
      <c r="E4" s="7" t="s">
        <v>64</v>
      </c>
      <c r="F4" s="7" t="s">
        <v>585</v>
      </c>
      <c r="G4" s="74" t="s">
        <v>925</v>
      </c>
      <c r="H4" s="8">
        <v>676</v>
      </c>
      <c r="I4" s="8">
        <v>0</v>
      </c>
      <c r="J4" s="8">
        <v>0</v>
      </c>
      <c r="K4" s="9">
        <f>SUM(H4:J4)</f>
        <v>676</v>
      </c>
    </row>
    <row r="5" spans="1:11">
      <c r="A5" s="57">
        <v>44362</v>
      </c>
      <c r="B5" s="38" t="s">
        <v>44</v>
      </c>
      <c r="C5" s="38" t="s">
        <v>268</v>
      </c>
      <c r="D5" s="38" t="s">
        <v>258</v>
      </c>
      <c r="E5" s="11" t="s">
        <v>267</v>
      </c>
      <c r="F5" s="11" t="s">
        <v>78</v>
      </c>
      <c r="G5" s="43" t="s">
        <v>987</v>
      </c>
      <c r="H5" s="8">
        <v>0</v>
      </c>
      <c r="I5" s="8">
        <v>0</v>
      </c>
      <c r="J5" s="8">
        <v>4330</v>
      </c>
      <c r="K5" s="9">
        <f t="shared" ref="K5:K71" si="0">SUM(H5:J5)</f>
        <v>4330</v>
      </c>
    </row>
    <row r="6" spans="1:11">
      <c r="A6" s="49" t="s">
        <v>274</v>
      </c>
      <c r="B6" s="38" t="s">
        <v>530</v>
      </c>
      <c r="C6" s="38" t="s">
        <v>280</v>
      </c>
      <c r="D6" s="38" t="s">
        <v>281</v>
      </c>
      <c r="E6" s="11" t="s">
        <v>420</v>
      </c>
      <c r="F6" s="11" t="s">
        <v>585</v>
      </c>
      <c r="G6" s="43" t="s">
        <v>472</v>
      </c>
      <c r="H6" s="8">
        <v>9524</v>
      </c>
      <c r="I6" s="8">
        <v>3000</v>
      </c>
      <c r="J6" s="8">
        <v>0</v>
      </c>
      <c r="K6" s="9">
        <f t="shared" si="0"/>
        <v>12524</v>
      </c>
    </row>
    <row r="7" spans="1:11">
      <c r="A7" s="49" t="s">
        <v>274</v>
      </c>
      <c r="B7" s="38">
        <v>4904</v>
      </c>
      <c r="C7" s="38" t="s">
        <v>301</v>
      </c>
      <c r="D7" s="38" t="s">
        <v>302</v>
      </c>
      <c r="E7" s="11" t="s">
        <v>299</v>
      </c>
      <c r="F7" s="11" t="s">
        <v>585</v>
      </c>
      <c r="G7" s="11" t="s">
        <v>44</v>
      </c>
      <c r="H7" s="8">
        <v>640</v>
      </c>
      <c r="I7" s="8">
        <v>1000</v>
      </c>
      <c r="J7" s="8">
        <v>0</v>
      </c>
      <c r="K7" s="9">
        <f t="shared" si="0"/>
        <v>1640</v>
      </c>
    </row>
    <row r="8" spans="1:11">
      <c r="A8" s="57">
        <v>44365</v>
      </c>
      <c r="B8" s="38">
        <v>6463</v>
      </c>
      <c r="C8" s="38" t="s">
        <v>321</v>
      </c>
      <c r="D8" s="38" t="s">
        <v>810</v>
      </c>
      <c r="E8" s="11" t="s">
        <v>112</v>
      </c>
      <c r="F8" s="11" t="s">
        <v>90</v>
      </c>
      <c r="G8" s="42" t="s">
        <v>476</v>
      </c>
      <c r="H8" s="8">
        <v>0</v>
      </c>
      <c r="I8" s="8">
        <v>0</v>
      </c>
      <c r="J8" s="8">
        <v>2829</v>
      </c>
      <c r="K8" s="9">
        <f t="shared" si="0"/>
        <v>2829</v>
      </c>
    </row>
    <row r="9" spans="1:11">
      <c r="A9" s="57">
        <v>44368</v>
      </c>
      <c r="B9" s="38" t="s">
        <v>44</v>
      </c>
      <c r="C9" s="38" t="s">
        <v>399</v>
      </c>
      <c r="D9" s="38" t="s">
        <v>258</v>
      </c>
      <c r="E9" s="11" t="s">
        <v>400</v>
      </c>
      <c r="F9" s="11" t="s">
        <v>78</v>
      </c>
      <c r="G9" s="43" t="s">
        <v>1158</v>
      </c>
      <c r="H9" s="8">
        <v>0</v>
      </c>
      <c r="I9" s="8">
        <v>0</v>
      </c>
      <c r="J9" s="8">
        <v>9874</v>
      </c>
      <c r="K9" s="9">
        <f t="shared" si="0"/>
        <v>9874</v>
      </c>
    </row>
    <row r="10" spans="1:11">
      <c r="A10" s="57">
        <v>44368</v>
      </c>
      <c r="B10" s="38">
        <v>120563</v>
      </c>
      <c r="C10" s="38" t="s">
        <v>407</v>
      </c>
      <c r="D10" s="38" t="s">
        <v>1025</v>
      </c>
      <c r="E10" s="11" t="s">
        <v>408</v>
      </c>
      <c r="F10" s="11" t="s">
        <v>78</v>
      </c>
      <c r="G10" s="43" t="s">
        <v>986</v>
      </c>
      <c r="H10" s="8">
        <v>0</v>
      </c>
      <c r="I10" s="8">
        <v>0</v>
      </c>
      <c r="J10" s="8">
        <v>5092</v>
      </c>
      <c r="K10" s="9">
        <f t="shared" si="0"/>
        <v>5092</v>
      </c>
    </row>
    <row r="11" spans="1:11">
      <c r="A11" s="49" t="s">
        <v>402</v>
      </c>
      <c r="B11" s="38">
        <v>4443</v>
      </c>
      <c r="C11" s="38" t="s">
        <v>409</v>
      </c>
      <c r="D11" s="38" t="s">
        <v>603</v>
      </c>
      <c r="E11" s="11" t="s">
        <v>410</v>
      </c>
      <c r="F11" s="11" t="s">
        <v>78</v>
      </c>
      <c r="G11" s="43" t="s">
        <v>985</v>
      </c>
      <c r="H11" s="8">
        <v>0</v>
      </c>
      <c r="I11" s="8">
        <v>0</v>
      </c>
      <c r="J11" s="8">
        <v>4150</v>
      </c>
      <c r="K11" s="9">
        <f t="shared" si="0"/>
        <v>4150</v>
      </c>
    </row>
    <row r="12" spans="1:11">
      <c r="A12" s="57">
        <v>44369</v>
      </c>
      <c r="B12" s="38">
        <v>3948</v>
      </c>
      <c r="C12" s="38" t="s">
        <v>418</v>
      </c>
      <c r="D12" s="38" t="s">
        <v>419</v>
      </c>
      <c r="E12" s="11" t="s">
        <v>1166</v>
      </c>
      <c r="F12" s="11" t="s">
        <v>421</v>
      </c>
      <c r="G12" s="108" t="s">
        <v>843</v>
      </c>
      <c r="H12" s="8">
        <v>2255</v>
      </c>
      <c r="I12" s="8">
        <v>4900</v>
      </c>
      <c r="J12" s="8">
        <v>0</v>
      </c>
      <c r="K12" s="9">
        <f t="shared" si="0"/>
        <v>7155</v>
      </c>
    </row>
    <row r="13" spans="1:11">
      <c r="A13" s="57">
        <v>44369</v>
      </c>
      <c r="B13" s="38">
        <v>238</v>
      </c>
      <c r="C13" s="38" t="s">
        <v>436</v>
      </c>
      <c r="D13" s="38" t="s">
        <v>1025</v>
      </c>
      <c r="E13" s="11" t="s">
        <v>950</v>
      </c>
      <c r="F13" s="11" t="s">
        <v>78</v>
      </c>
      <c r="G13" s="43" t="s">
        <v>983</v>
      </c>
      <c r="H13" s="8">
        <v>0</v>
      </c>
      <c r="I13" s="8">
        <v>0</v>
      </c>
      <c r="J13" s="8">
        <v>2515</v>
      </c>
      <c r="K13" s="9">
        <f t="shared" si="0"/>
        <v>2515</v>
      </c>
    </row>
    <row r="14" spans="1:11">
      <c r="A14" s="57">
        <v>44369</v>
      </c>
      <c r="B14" s="38">
        <v>1239</v>
      </c>
      <c r="C14" s="38" t="s">
        <v>437</v>
      </c>
      <c r="D14" s="38" t="s">
        <v>1025</v>
      </c>
      <c r="E14" s="11" t="s">
        <v>876</v>
      </c>
      <c r="F14" s="11" t="s">
        <v>90</v>
      </c>
      <c r="G14" s="43" t="s">
        <v>984</v>
      </c>
      <c r="H14" s="8">
        <v>0</v>
      </c>
      <c r="I14" s="8">
        <v>0</v>
      </c>
      <c r="J14" s="8">
        <v>2200</v>
      </c>
      <c r="K14" s="9">
        <f t="shared" si="0"/>
        <v>2200</v>
      </c>
    </row>
    <row r="15" spans="1:11">
      <c r="A15" s="57">
        <v>44369</v>
      </c>
      <c r="B15" s="38">
        <v>1122</v>
      </c>
      <c r="C15" s="38" t="s">
        <v>442</v>
      </c>
      <c r="D15" s="38" t="s">
        <v>603</v>
      </c>
      <c r="E15" s="11" t="s">
        <v>408</v>
      </c>
      <c r="F15" s="11" t="s">
        <v>78</v>
      </c>
      <c r="G15" s="43" t="s">
        <v>1143</v>
      </c>
      <c r="H15" s="8">
        <v>0</v>
      </c>
      <c r="I15" s="8">
        <v>0</v>
      </c>
      <c r="J15" s="8">
        <v>9859</v>
      </c>
      <c r="K15" s="9">
        <f t="shared" si="0"/>
        <v>9859</v>
      </c>
    </row>
    <row r="16" spans="1:11">
      <c r="A16" s="57">
        <v>44369</v>
      </c>
      <c r="B16" s="38">
        <v>1122</v>
      </c>
      <c r="C16" s="38" t="s">
        <v>442</v>
      </c>
      <c r="D16" s="38" t="s">
        <v>603</v>
      </c>
      <c r="E16" s="11" t="s">
        <v>449</v>
      </c>
      <c r="F16" s="11" t="s">
        <v>78</v>
      </c>
      <c r="G16" s="43" t="s">
        <v>1144</v>
      </c>
      <c r="H16" s="8">
        <v>0</v>
      </c>
      <c r="I16" s="8">
        <v>0</v>
      </c>
      <c r="J16" s="8">
        <v>0</v>
      </c>
      <c r="K16" s="9">
        <f t="shared" si="0"/>
        <v>0</v>
      </c>
    </row>
    <row r="17" spans="1:11">
      <c r="A17" s="57">
        <v>44369</v>
      </c>
      <c r="B17" s="38">
        <v>1504</v>
      </c>
      <c r="C17" s="38" t="s">
        <v>439</v>
      </c>
      <c r="D17" s="38" t="s">
        <v>603</v>
      </c>
      <c r="E17" s="11" t="s">
        <v>440</v>
      </c>
      <c r="F17" s="11" t="s">
        <v>78</v>
      </c>
      <c r="G17" s="43" t="s">
        <v>1110</v>
      </c>
      <c r="H17" s="8">
        <v>0</v>
      </c>
      <c r="I17" s="8">
        <v>0</v>
      </c>
      <c r="J17" s="8">
        <v>2280</v>
      </c>
      <c r="K17" s="9">
        <f t="shared" si="0"/>
        <v>2280</v>
      </c>
    </row>
    <row r="18" spans="1:11">
      <c r="A18" s="57">
        <v>44369</v>
      </c>
      <c r="B18" s="38">
        <v>447</v>
      </c>
      <c r="C18" s="38" t="s">
        <v>448</v>
      </c>
      <c r="D18" s="38" t="s">
        <v>780</v>
      </c>
      <c r="E18" s="11" t="s">
        <v>449</v>
      </c>
      <c r="F18" s="11" t="s">
        <v>78</v>
      </c>
      <c r="G18" s="43" t="s">
        <v>982</v>
      </c>
      <c r="H18" s="8">
        <v>0</v>
      </c>
      <c r="I18" s="8">
        <v>0</v>
      </c>
      <c r="J18" s="8">
        <v>5190</v>
      </c>
      <c r="K18" s="9">
        <f t="shared" si="0"/>
        <v>5190</v>
      </c>
    </row>
    <row r="19" spans="1:11">
      <c r="A19" s="66" t="s">
        <v>477</v>
      </c>
      <c r="B19" s="39">
        <v>1064</v>
      </c>
      <c r="C19" s="39" t="s">
        <v>156</v>
      </c>
      <c r="D19" s="39" t="s">
        <v>480</v>
      </c>
      <c r="E19" s="13" t="s">
        <v>900</v>
      </c>
      <c r="F19" s="13" t="s">
        <v>327</v>
      </c>
      <c r="G19" s="77" t="s">
        <v>560</v>
      </c>
      <c r="H19" s="62">
        <v>320</v>
      </c>
      <c r="I19" s="62">
        <v>1200</v>
      </c>
      <c r="J19" s="62">
        <v>0</v>
      </c>
      <c r="K19" s="9">
        <f t="shared" si="0"/>
        <v>1520</v>
      </c>
    </row>
    <row r="20" spans="1:11">
      <c r="A20" s="66" t="s">
        <v>477</v>
      </c>
      <c r="B20" s="39">
        <v>426</v>
      </c>
      <c r="C20" s="39" t="s">
        <v>54</v>
      </c>
      <c r="D20" s="39" t="s">
        <v>486</v>
      </c>
      <c r="E20" s="13" t="s">
        <v>951</v>
      </c>
      <c r="F20" s="13" t="s">
        <v>327</v>
      </c>
      <c r="G20" s="79" t="s">
        <v>899</v>
      </c>
      <c r="H20" s="62">
        <v>4288</v>
      </c>
      <c r="I20" s="110">
        <v>8550</v>
      </c>
      <c r="J20" s="62">
        <v>0</v>
      </c>
      <c r="K20" s="9">
        <f t="shared" si="0"/>
        <v>12838</v>
      </c>
    </row>
    <row r="21" spans="1:11">
      <c r="A21" s="66" t="s">
        <v>477</v>
      </c>
      <c r="B21" s="39">
        <v>426</v>
      </c>
      <c r="C21" s="39" t="s">
        <v>54</v>
      </c>
      <c r="D21" s="39" t="s">
        <v>481</v>
      </c>
      <c r="E21" s="13" t="s">
        <v>482</v>
      </c>
      <c r="F21" s="13" t="s">
        <v>327</v>
      </c>
      <c r="G21" s="76" t="s">
        <v>48</v>
      </c>
      <c r="H21" s="62">
        <v>0</v>
      </c>
      <c r="I21" s="62">
        <v>0</v>
      </c>
      <c r="J21" s="62">
        <v>0</v>
      </c>
      <c r="K21" s="9">
        <f t="shared" si="0"/>
        <v>0</v>
      </c>
    </row>
    <row r="22" spans="1:11">
      <c r="A22" s="66" t="s">
        <v>477</v>
      </c>
      <c r="B22" s="39">
        <v>164</v>
      </c>
      <c r="C22" s="39" t="s">
        <v>156</v>
      </c>
      <c r="D22" s="39" t="s">
        <v>481</v>
      </c>
      <c r="E22" s="13" t="s">
        <v>483</v>
      </c>
      <c r="F22" s="13" t="s">
        <v>327</v>
      </c>
      <c r="G22" s="79" t="s">
        <v>763</v>
      </c>
      <c r="H22" s="62">
        <v>1670</v>
      </c>
      <c r="I22" s="62">
        <v>1650</v>
      </c>
      <c r="J22" s="62">
        <v>0</v>
      </c>
      <c r="K22" s="9">
        <f t="shared" si="0"/>
        <v>3320</v>
      </c>
    </row>
    <row r="23" spans="1:11">
      <c r="A23" s="66" t="s">
        <v>477</v>
      </c>
      <c r="B23" s="39">
        <v>1566</v>
      </c>
      <c r="C23" s="39" t="s">
        <v>466</v>
      </c>
      <c r="D23" s="39" t="s">
        <v>481</v>
      </c>
      <c r="E23" s="13" t="s">
        <v>484</v>
      </c>
      <c r="F23" s="13" t="s">
        <v>327</v>
      </c>
      <c r="G23" s="79" t="s">
        <v>44</v>
      </c>
      <c r="H23" s="62">
        <v>1810</v>
      </c>
      <c r="I23" s="62">
        <v>0</v>
      </c>
      <c r="J23" s="62">
        <v>0</v>
      </c>
      <c r="K23" s="9">
        <f t="shared" si="0"/>
        <v>1810</v>
      </c>
    </row>
    <row r="24" spans="1:11">
      <c r="A24" s="66" t="s">
        <v>477</v>
      </c>
      <c r="B24" s="39">
        <v>1566</v>
      </c>
      <c r="C24" s="39" t="s">
        <v>466</v>
      </c>
      <c r="D24" s="39" t="s">
        <v>485</v>
      </c>
      <c r="E24" s="13" t="s">
        <v>299</v>
      </c>
      <c r="F24" s="13" t="s">
        <v>327</v>
      </c>
      <c r="G24" s="79" t="s">
        <v>44</v>
      </c>
      <c r="H24" s="62">
        <v>0</v>
      </c>
      <c r="I24" s="62">
        <v>0</v>
      </c>
      <c r="J24" s="62">
        <v>0</v>
      </c>
      <c r="K24" s="9">
        <f t="shared" si="0"/>
        <v>0</v>
      </c>
    </row>
    <row r="25" spans="1:11">
      <c r="A25" s="66" t="s">
        <v>477</v>
      </c>
      <c r="B25" s="39" t="s">
        <v>860</v>
      </c>
      <c r="C25" s="39" t="s">
        <v>807</v>
      </c>
      <c r="D25" s="39" t="s">
        <v>490</v>
      </c>
      <c r="E25" s="13" t="s">
        <v>952</v>
      </c>
      <c r="F25" s="13" t="s">
        <v>327</v>
      </c>
      <c r="G25" s="13" t="s">
        <v>1159</v>
      </c>
      <c r="H25" s="62">
        <v>918</v>
      </c>
      <c r="I25" s="62">
        <v>3600</v>
      </c>
      <c r="J25" s="62">
        <v>0</v>
      </c>
      <c r="K25" s="9">
        <f t="shared" si="0"/>
        <v>4518</v>
      </c>
    </row>
    <row r="26" spans="1:11">
      <c r="A26" s="66" t="s">
        <v>477</v>
      </c>
      <c r="B26" s="39">
        <v>704</v>
      </c>
      <c r="C26" s="39" t="s">
        <v>1109</v>
      </c>
      <c r="D26" s="39" t="s">
        <v>1027</v>
      </c>
      <c r="E26" s="13" t="s">
        <v>1142</v>
      </c>
      <c r="F26" s="13" t="s">
        <v>78</v>
      </c>
      <c r="G26" s="79" t="s">
        <v>1156</v>
      </c>
      <c r="H26" s="62">
        <v>0</v>
      </c>
      <c r="I26" s="62">
        <v>0</v>
      </c>
      <c r="J26" s="62">
        <v>3710</v>
      </c>
      <c r="K26" s="9">
        <f t="shared" si="0"/>
        <v>3710</v>
      </c>
    </row>
    <row r="27" spans="1:11">
      <c r="A27" s="66" t="s">
        <v>477</v>
      </c>
      <c r="B27" s="39">
        <v>704</v>
      </c>
      <c r="C27" s="39" t="s">
        <v>1109</v>
      </c>
      <c r="D27" s="39" t="s">
        <v>1027</v>
      </c>
      <c r="E27" s="13" t="s">
        <v>1142</v>
      </c>
      <c r="F27" s="13" t="s">
        <v>78</v>
      </c>
      <c r="G27" s="79" t="s">
        <v>1165</v>
      </c>
      <c r="H27" s="62">
        <v>0</v>
      </c>
      <c r="I27" s="62">
        <v>0</v>
      </c>
      <c r="J27" s="62">
        <v>0</v>
      </c>
      <c r="K27" s="9">
        <f t="shared" si="0"/>
        <v>0</v>
      </c>
    </row>
    <row r="28" spans="1:11">
      <c r="A28" s="66" t="s">
        <v>477</v>
      </c>
      <c r="B28" s="39" t="s">
        <v>44</v>
      </c>
      <c r="C28" s="39" t="s">
        <v>1148</v>
      </c>
      <c r="D28" s="39" t="s">
        <v>1026</v>
      </c>
      <c r="E28" s="13" t="s">
        <v>950</v>
      </c>
      <c r="F28" s="13" t="s">
        <v>78</v>
      </c>
      <c r="G28" s="79" t="s">
        <v>978</v>
      </c>
      <c r="H28" s="62">
        <v>0</v>
      </c>
      <c r="I28" s="62">
        <v>0</v>
      </c>
      <c r="J28" s="62">
        <v>1740</v>
      </c>
      <c r="K28" s="9">
        <f t="shared" si="0"/>
        <v>1740</v>
      </c>
    </row>
    <row r="29" spans="1:11">
      <c r="A29" s="66" t="s">
        <v>500</v>
      </c>
      <c r="B29" s="39">
        <v>1568</v>
      </c>
      <c r="C29" s="39" t="s">
        <v>503</v>
      </c>
      <c r="D29" s="39" t="s">
        <v>504</v>
      </c>
      <c r="E29" s="13" t="s">
        <v>953</v>
      </c>
      <c r="F29" s="13" t="s">
        <v>327</v>
      </c>
      <c r="G29" s="79" t="s">
        <v>44</v>
      </c>
      <c r="H29" s="62">
        <v>1230</v>
      </c>
      <c r="I29" s="62">
        <v>0</v>
      </c>
      <c r="J29" s="62">
        <v>0</v>
      </c>
      <c r="K29" s="9">
        <f t="shared" si="0"/>
        <v>1230</v>
      </c>
    </row>
    <row r="30" spans="1:11">
      <c r="A30" s="66" t="s">
        <v>500</v>
      </c>
      <c r="B30" s="39">
        <v>1065</v>
      </c>
      <c r="C30" s="39" t="s">
        <v>156</v>
      </c>
      <c r="D30" s="39" t="s">
        <v>505</v>
      </c>
      <c r="E30" s="13" t="s">
        <v>516</v>
      </c>
      <c r="F30" s="13" t="s">
        <v>327</v>
      </c>
      <c r="G30" s="79" t="s">
        <v>765</v>
      </c>
      <c r="H30" s="62">
        <v>3600</v>
      </c>
      <c r="I30" s="62">
        <v>4000</v>
      </c>
      <c r="J30" s="62">
        <v>0</v>
      </c>
      <c r="K30" s="9">
        <f t="shared" si="0"/>
        <v>7600</v>
      </c>
    </row>
    <row r="31" spans="1:11">
      <c r="A31" s="66" t="s">
        <v>500</v>
      </c>
      <c r="B31" s="39">
        <v>88</v>
      </c>
      <c r="C31" s="39" t="s">
        <v>298</v>
      </c>
      <c r="D31" s="39" t="s">
        <v>517</v>
      </c>
      <c r="E31" s="13" t="s">
        <v>506</v>
      </c>
      <c r="F31" s="13" t="s">
        <v>327</v>
      </c>
      <c r="G31" s="79" t="s">
        <v>764</v>
      </c>
      <c r="H31" s="62">
        <v>212</v>
      </c>
      <c r="I31" s="62">
        <v>700</v>
      </c>
      <c r="J31" s="62">
        <v>0</v>
      </c>
      <c r="K31" s="9">
        <f t="shared" si="0"/>
        <v>912</v>
      </c>
    </row>
    <row r="32" spans="1:11">
      <c r="A32" s="66" t="s">
        <v>500</v>
      </c>
      <c r="B32" s="39">
        <v>435</v>
      </c>
      <c r="C32" s="39" t="s">
        <v>54</v>
      </c>
      <c r="D32" s="39" t="s">
        <v>485</v>
      </c>
      <c r="E32" s="13" t="s">
        <v>507</v>
      </c>
      <c r="F32" s="13" t="s">
        <v>327</v>
      </c>
      <c r="G32" s="79" t="s">
        <v>570</v>
      </c>
      <c r="H32" s="62">
        <v>807</v>
      </c>
      <c r="I32" s="62">
        <v>2200</v>
      </c>
      <c r="J32" s="62">
        <v>0</v>
      </c>
      <c r="K32" s="9">
        <f t="shared" si="0"/>
        <v>3007</v>
      </c>
    </row>
    <row r="33" spans="1:11">
      <c r="A33" s="66" t="s">
        <v>500</v>
      </c>
      <c r="B33" s="39">
        <v>1100</v>
      </c>
      <c r="C33" s="39" t="s">
        <v>45</v>
      </c>
      <c r="D33" s="39" t="s">
        <v>513</v>
      </c>
      <c r="E33" s="13" t="s">
        <v>493</v>
      </c>
      <c r="F33" s="13" t="s">
        <v>327</v>
      </c>
      <c r="G33" s="76" t="s">
        <v>48</v>
      </c>
      <c r="H33" s="62">
        <v>1339</v>
      </c>
      <c r="I33" s="62">
        <v>0</v>
      </c>
      <c r="J33" s="62">
        <v>0</v>
      </c>
      <c r="K33" s="9">
        <f t="shared" si="0"/>
        <v>1339</v>
      </c>
    </row>
    <row r="34" spans="1:11">
      <c r="A34" s="66" t="s">
        <v>500</v>
      </c>
      <c r="B34" s="39" t="s">
        <v>514</v>
      </c>
      <c r="C34" s="39" t="s">
        <v>515</v>
      </c>
      <c r="D34" s="39" t="s">
        <v>505</v>
      </c>
      <c r="E34" s="13" t="s">
        <v>506</v>
      </c>
      <c r="F34" s="13" t="s">
        <v>327</v>
      </c>
      <c r="G34" s="76" t="s">
        <v>48</v>
      </c>
      <c r="H34" s="62">
        <v>638</v>
      </c>
      <c r="I34" s="62">
        <v>0</v>
      </c>
      <c r="J34" s="62">
        <v>0</v>
      </c>
      <c r="K34" s="9">
        <f t="shared" si="0"/>
        <v>638</v>
      </c>
    </row>
    <row r="35" spans="1:11">
      <c r="A35" s="66" t="s">
        <v>500</v>
      </c>
      <c r="B35" s="39">
        <v>1163</v>
      </c>
      <c r="C35" s="39" t="s">
        <v>518</v>
      </c>
      <c r="D35" s="39" t="s">
        <v>1028</v>
      </c>
      <c r="E35" s="13" t="s">
        <v>519</v>
      </c>
      <c r="F35" s="13" t="s">
        <v>78</v>
      </c>
      <c r="G35" s="79" t="s">
        <v>974</v>
      </c>
      <c r="H35" s="62">
        <v>0</v>
      </c>
      <c r="I35" s="62">
        <v>0</v>
      </c>
      <c r="J35" s="62">
        <v>4590</v>
      </c>
      <c r="K35" s="9">
        <f t="shared" si="0"/>
        <v>4590</v>
      </c>
    </row>
    <row r="36" spans="1:11">
      <c r="A36" s="66" t="s">
        <v>500</v>
      </c>
      <c r="B36" s="39" t="s">
        <v>520</v>
      </c>
      <c r="C36" s="39" t="s">
        <v>521</v>
      </c>
      <c r="D36" s="39" t="s">
        <v>1028</v>
      </c>
      <c r="E36" s="13" t="s">
        <v>522</v>
      </c>
      <c r="F36" s="13" t="s">
        <v>78</v>
      </c>
      <c r="G36" s="79" t="s">
        <v>975</v>
      </c>
      <c r="H36" s="62">
        <v>0</v>
      </c>
      <c r="I36" s="62">
        <v>0</v>
      </c>
      <c r="J36" s="62">
        <v>3880</v>
      </c>
      <c r="K36" s="9">
        <f t="shared" si="0"/>
        <v>3880</v>
      </c>
    </row>
    <row r="37" spans="1:11">
      <c r="A37" s="66">
        <v>44372</v>
      </c>
      <c r="B37" s="39">
        <v>496</v>
      </c>
      <c r="C37" s="39" t="s">
        <v>988</v>
      </c>
      <c r="D37" s="39" t="s">
        <v>523</v>
      </c>
      <c r="E37" s="13" t="s">
        <v>964</v>
      </c>
      <c r="F37" s="13" t="s">
        <v>78</v>
      </c>
      <c r="G37" s="79" t="s">
        <v>1171</v>
      </c>
      <c r="H37" s="62">
        <v>0</v>
      </c>
      <c r="I37" s="62">
        <v>0</v>
      </c>
      <c r="J37" s="62">
        <v>840</v>
      </c>
      <c r="K37" s="9">
        <f t="shared" si="0"/>
        <v>840</v>
      </c>
    </row>
    <row r="38" spans="1:11">
      <c r="A38" s="66" t="s">
        <v>500</v>
      </c>
      <c r="B38" s="39">
        <v>3405</v>
      </c>
      <c r="C38" s="39" t="s">
        <v>529</v>
      </c>
      <c r="D38" s="39" t="s">
        <v>1025</v>
      </c>
      <c r="E38" s="13" t="s">
        <v>1139</v>
      </c>
      <c r="F38" s="13" t="s">
        <v>78</v>
      </c>
      <c r="G38" s="79" t="s">
        <v>1141</v>
      </c>
      <c r="H38" s="62">
        <v>0</v>
      </c>
      <c r="I38" s="62">
        <v>0</v>
      </c>
      <c r="J38" s="62">
        <v>12900</v>
      </c>
      <c r="K38" s="9">
        <f t="shared" si="0"/>
        <v>12900</v>
      </c>
    </row>
    <row r="39" spans="1:11">
      <c r="A39" s="66" t="s">
        <v>500</v>
      </c>
      <c r="B39" s="39">
        <v>3405</v>
      </c>
      <c r="C39" s="39" t="s">
        <v>529</v>
      </c>
      <c r="D39" s="39" t="s">
        <v>1025</v>
      </c>
      <c r="E39" s="13" t="s">
        <v>1140</v>
      </c>
      <c r="F39" s="13" t="s">
        <v>78</v>
      </c>
      <c r="G39" s="79" t="s">
        <v>1164</v>
      </c>
      <c r="H39" s="62">
        <v>0</v>
      </c>
      <c r="I39" s="62">
        <v>0</v>
      </c>
      <c r="J39" s="62">
        <v>0</v>
      </c>
      <c r="K39" s="9">
        <f t="shared" si="0"/>
        <v>0</v>
      </c>
    </row>
    <row r="40" spans="1:11">
      <c r="A40" s="66" t="s">
        <v>500</v>
      </c>
      <c r="B40" s="39">
        <v>819</v>
      </c>
      <c r="C40" s="39" t="s">
        <v>534</v>
      </c>
      <c r="D40" s="39" t="s">
        <v>258</v>
      </c>
      <c r="E40" s="13" t="s">
        <v>66</v>
      </c>
      <c r="F40" s="13" t="s">
        <v>327</v>
      </c>
      <c r="G40" s="76" t="s">
        <v>48</v>
      </c>
      <c r="H40" s="62">
        <v>987</v>
      </c>
      <c r="I40" s="62">
        <v>0</v>
      </c>
      <c r="J40" s="62">
        <v>0</v>
      </c>
      <c r="K40" s="9">
        <f t="shared" si="0"/>
        <v>987</v>
      </c>
    </row>
    <row r="41" spans="1:11">
      <c r="A41" s="66">
        <v>44373</v>
      </c>
      <c r="B41" s="39" t="s">
        <v>535</v>
      </c>
      <c r="C41" s="39" t="s">
        <v>538</v>
      </c>
      <c r="D41" s="39" t="s">
        <v>537</v>
      </c>
      <c r="E41" s="13" t="s">
        <v>263</v>
      </c>
      <c r="F41" s="13" t="s">
        <v>327</v>
      </c>
      <c r="G41" s="79" t="s">
        <v>761</v>
      </c>
      <c r="H41" s="62">
        <v>5300</v>
      </c>
      <c r="I41" s="62">
        <v>2200</v>
      </c>
      <c r="J41" s="62">
        <v>0</v>
      </c>
      <c r="K41" s="9">
        <f t="shared" si="0"/>
        <v>7500</v>
      </c>
    </row>
    <row r="42" spans="1:11">
      <c r="A42" s="66">
        <v>44373</v>
      </c>
      <c r="B42" s="39" t="s">
        <v>535</v>
      </c>
      <c r="C42" s="39" t="s">
        <v>538</v>
      </c>
      <c r="D42" s="39" t="s">
        <v>481</v>
      </c>
      <c r="E42" s="13" t="s">
        <v>539</v>
      </c>
      <c r="F42" s="13" t="s">
        <v>327</v>
      </c>
      <c r="G42" s="79" t="s">
        <v>760</v>
      </c>
      <c r="H42" s="62">
        <v>0</v>
      </c>
      <c r="I42" s="62">
        <v>1650</v>
      </c>
      <c r="J42" s="62">
        <v>0</v>
      </c>
      <c r="K42" s="9">
        <f t="shared" si="0"/>
        <v>1650</v>
      </c>
    </row>
    <row r="43" spans="1:11">
      <c r="A43" s="66">
        <v>44373</v>
      </c>
      <c r="B43" s="39" t="s">
        <v>540</v>
      </c>
      <c r="C43" s="39" t="s">
        <v>541</v>
      </c>
      <c r="D43" s="39" t="s">
        <v>537</v>
      </c>
      <c r="E43" s="13" t="s">
        <v>542</v>
      </c>
      <c r="F43" s="13" t="s">
        <v>327</v>
      </c>
      <c r="G43" s="79" t="s">
        <v>1087</v>
      </c>
      <c r="H43" s="62">
        <v>1473</v>
      </c>
      <c r="I43" s="62">
        <v>1650</v>
      </c>
      <c r="J43" s="62">
        <v>0</v>
      </c>
      <c r="K43" s="9">
        <f t="shared" si="0"/>
        <v>3123</v>
      </c>
    </row>
    <row r="44" spans="1:11">
      <c r="A44" s="66">
        <v>44373</v>
      </c>
      <c r="B44" s="39" t="s">
        <v>543</v>
      </c>
      <c r="C44" s="39" t="s">
        <v>536</v>
      </c>
      <c r="D44" s="39" t="s">
        <v>537</v>
      </c>
      <c r="E44" s="13" t="s">
        <v>212</v>
      </c>
      <c r="F44" s="13" t="s">
        <v>327</v>
      </c>
      <c r="G44" s="79" t="s">
        <v>1024</v>
      </c>
      <c r="H44" s="62">
        <v>945</v>
      </c>
      <c r="I44" s="62">
        <v>2000</v>
      </c>
      <c r="J44" s="62">
        <v>0</v>
      </c>
      <c r="K44" s="9">
        <f t="shared" si="0"/>
        <v>2945</v>
      </c>
    </row>
    <row r="45" spans="1:11">
      <c r="A45" s="66" t="s">
        <v>544</v>
      </c>
      <c r="B45" s="39" t="s">
        <v>44</v>
      </c>
      <c r="C45" s="39" t="s">
        <v>548</v>
      </c>
      <c r="D45" s="39" t="s">
        <v>505</v>
      </c>
      <c r="E45" s="13" t="s">
        <v>549</v>
      </c>
      <c r="F45" s="13" t="s">
        <v>327</v>
      </c>
      <c r="G45" s="79" t="s">
        <v>1089</v>
      </c>
      <c r="H45" s="62">
        <v>2150</v>
      </c>
      <c r="I45" s="120">
        <v>5450</v>
      </c>
      <c r="J45" s="62">
        <v>0</v>
      </c>
      <c r="K45" s="9">
        <f t="shared" si="0"/>
        <v>7600</v>
      </c>
    </row>
    <row r="46" spans="1:11">
      <c r="A46" s="66" t="s">
        <v>544</v>
      </c>
      <c r="B46" s="39" t="s">
        <v>44</v>
      </c>
      <c r="C46" s="39" t="s">
        <v>548</v>
      </c>
      <c r="D46" s="39" t="s">
        <v>302</v>
      </c>
      <c r="E46" s="13" t="s">
        <v>550</v>
      </c>
      <c r="F46" s="13" t="s">
        <v>327</v>
      </c>
      <c r="G46" s="13" t="s">
        <v>44</v>
      </c>
      <c r="H46" s="62">
        <v>0</v>
      </c>
      <c r="I46" s="62">
        <v>0</v>
      </c>
      <c r="J46" s="62">
        <v>0</v>
      </c>
      <c r="K46" s="9">
        <f t="shared" si="0"/>
        <v>0</v>
      </c>
    </row>
    <row r="47" spans="1:11">
      <c r="A47" s="66" t="s">
        <v>544</v>
      </c>
      <c r="B47" s="39">
        <v>1734</v>
      </c>
      <c r="C47" s="39" t="s">
        <v>439</v>
      </c>
      <c r="D47" s="39" t="s">
        <v>1029</v>
      </c>
      <c r="E47" s="13" t="s">
        <v>950</v>
      </c>
      <c r="F47" s="13" t="s">
        <v>78</v>
      </c>
      <c r="G47" s="79" t="s">
        <v>973</v>
      </c>
      <c r="H47" s="62">
        <v>0</v>
      </c>
      <c r="I47" s="62">
        <v>0</v>
      </c>
      <c r="J47" s="62">
        <v>3800</v>
      </c>
      <c r="K47" s="9">
        <f t="shared" si="0"/>
        <v>3800</v>
      </c>
    </row>
    <row r="48" spans="1:11">
      <c r="A48" s="66" t="s">
        <v>544</v>
      </c>
      <c r="B48" s="39" t="s">
        <v>558</v>
      </c>
      <c r="C48" s="39" t="s">
        <v>534</v>
      </c>
      <c r="D48" s="39" t="s">
        <v>302</v>
      </c>
      <c r="E48" s="13" t="s">
        <v>559</v>
      </c>
      <c r="F48" s="13" t="s">
        <v>593</v>
      </c>
      <c r="G48" s="79" t="s">
        <v>905</v>
      </c>
      <c r="H48" s="62">
        <v>2567</v>
      </c>
      <c r="I48" s="131">
        <v>5000</v>
      </c>
      <c r="J48" s="62">
        <v>0</v>
      </c>
      <c r="K48" s="9">
        <f t="shared" si="0"/>
        <v>7567</v>
      </c>
    </row>
    <row r="49" spans="1:12">
      <c r="A49" s="66" t="s">
        <v>544</v>
      </c>
      <c r="B49" s="39" t="s">
        <v>562</v>
      </c>
      <c r="C49" s="39" t="s">
        <v>521</v>
      </c>
      <c r="D49" s="39" t="s">
        <v>1028</v>
      </c>
      <c r="E49" s="13" t="s">
        <v>563</v>
      </c>
      <c r="F49" s="13" t="s">
        <v>78</v>
      </c>
      <c r="G49" s="79" t="s">
        <v>972</v>
      </c>
      <c r="H49" s="62">
        <v>0</v>
      </c>
      <c r="I49" s="62">
        <v>0</v>
      </c>
      <c r="J49" s="62">
        <v>10979</v>
      </c>
      <c r="K49" s="9">
        <f t="shared" si="0"/>
        <v>10979</v>
      </c>
    </row>
    <row r="50" spans="1:12">
      <c r="A50" s="66" t="s">
        <v>544</v>
      </c>
      <c r="B50" s="39">
        <v>1468</v>
      </c>
      <c r="C50" s="39" t="s">
        <v>566</v>
      </c>
      <c r="D50" s="39" t="s">
        <v>302</v>
      </c>
      <c r="E50" s="13" t="s">
        <v>954</v>
      </c>
      <c r="F50" s="13" t="s">
        <v>327</v>
      </c>
      <c r="G50" s="76" t="s">
        <v>48</v>
      </c>
      <c r="H50" s="62">
        <v>2625</v>
      </c>
      <c r="I50" s="62">
        <v>0</v>
      </c>
      <c r="J50" s="62">
        <v>0</v>
      </c>
      <c r="K50" s="9">
        <f t="shared" si="0"/>
        <v>2625</v>
      </c>
    </row>
    <row r="51" spans="1:12">
      <c r="A51" s="66" t="s">
        <v>576</v>
      </c>
      <c r="B51" s="39" t="s">
        <v>766</v>
      </c>
      <c r="C51" s="39" t="s">
        <v>97</v>
      </c>
      <c r="D51" s="39" t="s">
        <v>302</v>
      </c>
      <c r="E51" s="13" t="s">
        <v>577</v>
      </c>
      <c r="F51" s="13" t="s">
        <v>327</v>
      </c>
      <c r="G51" s="79" t="s">
        <v>762</v>
      </c>
      <c r="H51" s="62">
        <v>2179</v>
      </c>
      <c r="I51" s="62">
        <v>5000</v>
      </c>
      <c r="J51" s="62">
        <v>0</v>
      </c>
      <c r="K51" s="9">
        <f t="shared" si="0"/>
        <v>7179</v>
      </c>
    </row>
    <row r="52" spans="1:12">
      <c r="A52" s="66" t="s">
        <v>576</v>
      </c>
      <c r="B52" s="39" t="s">
        <v>44</v>
      </c>
      <c r="C52" s="130" t="s">
        <v>575</v>
      </c>
      <c r="D52" s="39" t="s">
        <v>490</v>
      </c>
      <c r="E52" s="13" t="s">
        <v>578</v>
      </c>
      <c r="F52" s="13" t="s">
        <v>572</v>
      </c>
      <c r="G52" s="79" t="s">
        <v>1086</v>
      </c>
      <c r="H52" s="62">
        <v>0</v>
      </c>
      <c r="I52" s="62">
        <v>0</v>
      </c>
      <c r="J52" s="62">
        <v>1700</v>
      </c>
      <c r="K52" s="9">
        <f t="shared" si="0"/>
        <v>1700</v>
      </c>
    </row>
    <row r="53" spans="1:12">
      <c r="A53" s="66" t="s">
        <v>576</v>
      </c>
      <c r="B53" s="39">
        <v>4870</v>
      </c>
      <c r="C53" s="39" t="s">
        <v>301</v>
      </c>
      <c r="D53" s="39" t="s">
        <v>302</v>
      </c>
      <c r="E53" s="13" t="s">
        <v>299</v>
      </c>
      <c r="F53" s="13" t="s">
        <v>44</v>
      </c>
      <c r="G53" s="13" t="s">
        <v>44</v>
      </c>
      <c r="H53" s="62">
        <v>290</v>
      </c>
      <c r="I53" s="62">
        <v>0</v>
      </c>
      <c r="J53" s="62">
        <v>0</v>
      </c>
      <c r="K53" s="9">
        <f t="shared" si="0"/>
        <v>290</v>
      </c>
    </row>
    <row r="54" spans="1:12">
      <c r="A54" s="66" t="s">
        <v>579</v>
      </c>
      <c r="B54" s="39">
        <v>134</v>
      </c>
      <c r="C54" s="39" t="s">
        <v>580</v>
      </c>
      <c r="D54" s="39" t="s">
        <v>302</v>
      </c>
      <c r="E54" s="13" t="s">
        <v>847</v>
      </c>
      <c r="F54" s="13" t="s">
        <v>78</v>
      </c>
      <c r="G54" s="79" t="s">
        <v>906</v>
      </c>
      <c r="H54" s="62">
        <v>0</v>
      </c>
      <c r="I54" s="62">
        <v>0</v>
      </c>
      <c r="J54" s="62">
        <v>5995</v>
      </c>
      <c r="K54" s="9">
        <f t="shared" si="0"/>
        <v>5995</v>
      </c>
    </row>
    <row r="55" spans="1:12">
      <c r="A55" s="66" t="s">
        <v>581</v>
      </c>
      <c r="B55" s="39">
        <v>90954</v>
      </c>
      <c r="C55" s="39" t="s">
        <v>582</v>
      </c>
      <c r="D55" s="39" t="s">
        <v>583</v>
      </c>
      <c r="E55" s="13" t="s">
        <v>446</v>
      </c>
      <c r="F55" s="13" t="s">
        <v>113</v>
      </c>
      <c r="G55" s="79" t="s">
        <v>869</v>
      </c>
      <c r="H55" s="62">
        <v>10189</v>
      </c>
      <c r="I55" s="62">
        <v>7000</v>
      </c>
      <c r="J55" s="62">
        <v>0</v>
      </c>
      <c r="K55" s="9">
        <f t="shared" si="0"/>
        <v>17189</v>
      </c>
    </row>
    <row r="56" spans="1:12">
      <c r="A56" s="66" t="s">
        <v>581</v>
      </c>
      <c r="B56" s="39">
        <v>90954</v>
      </c>
      <c r="C56" s="39" t="s">
        <v>582</v>
      </c>
      <c r="D56" s="39" t="s">
        <v>584</v>
      </c>
      <c r="E56" s="13" t="s">
        <v>586</v>
      </c>
      <c r="F56" s="13" t="s">
        <v>113</v>
      </c>
      <c r="G56" s="79" t="s">
        <v>825</v>
      </c>
      <c r="H56" s="62">
        <v>0</v>
      </c>
      <c r="I56" s="62">
        <v>2500</v>
      </c>
      <c r="J56" s="62">
        <v>0</v>
      </c>
      <c r="K56" s="9">
        <f t="shared" si="0"/>
        <v>2500</v>
      </c>
    </row>
    <row r="57" spans="1:12">
      <c r="A57" s="66" t="s">
        <v>581</v>
      </c>
      <c r="B57" s="39">
        <v>90954</v>
      </c>
      <c r="C57" s="39" t="s">
        <v>582</v>
      </c>
      <c r="D57" s="39" t="s">
        <v>587</v>
      </c>
      <c r="E57" s="13" t="s">
        <v>588</v>
      </c>
      <c r="F57" s="13" t="s">
        <v>113</v>
      </c>
      <c r="G57" s="79" t="s">
        <v>922</v>
      </c>
      <c r="H57" s="62">
        <v>0</v>
      </c>
      <c r="I57" s="62">
        <v>350</v>
      </c>
      <c r="J57" s="62">
        <v>0</v>
      </c>
      <c r="K57" s="9">
        <f t="shared" si="0"/>
        <v>350</v>
      </c>
    </row>
    <row r="58" spans="1:12">
      <c r="A58" s="66" t="s">
        <v>581</v>
      </c>
      <c r="B58" s="39">
        <v>906</v>
      </c>
      <c r="C58" s="39" t="s">
        <v>589</v>
      </c>
      <c r="D58" s="39" t="s">
        <v>590</v>
      </c>
      <c r="E58" s="13" t="s">
        <v>591</v>
      </c>
      <c r="F58" s="13" t="s">
        <v>113</v>
      </c>
      <c r="G58" s="79" t="s">
        <v>962</v>
      </c>
      <c r="H58" s="62">
        <v>5216</v>
      </c>
      <c r="I58" s="62">
        <v>1200</v>
      </c>
      <c r="J58" s="62">
        <v>0</v>
      </c>
      <c r="K58" s="9">
        <f t="shared" si="0"/>
        <v>6416</v>
      </c>
    </row>
    <row r="59" spans="1:12">
      <c r="A59" s="66" t="s">
        <v>581</v>
      </c>
      <c r="B59" s="39">
        <v>906</v>
      </c>
      <c r="C59" s="39" t="s">
        <v>589</v>
      </c>
      <c r="D59" s="39" t="s">
        <v>485</v>
      </c>
      <c r="E59" s="13" t="s">
        <v>592</v>
      </c>
      <c r="F59" s="13" t="s">
        <v>593</v>
      </c>
      <c r="G59" s="79" t="s">
        <v>844</v>
      </c>
      <c r="H59" s="62">
        <v>0</v>
      </c>
      <c r="I59" s="62">
        <v>3200</v>
      </c>
      <c r="J59" s="62">
        <v>0</v>
      </c>
      <c r="K59" s="9">
        <f t="shared" si="0"/>
        <v>3200</v>
      </c>
    </row>
    <row r="60" spans="1:12">
      <c r="A60" s="66" t="s">
        <v>581</v>
      </c>
      <c r="B60" s="39" t="s">
        <v>859</v>
      </c>
      <c r="C60" s="39" t="s">
        <v>594</v>
      </c>
      <c r="D60" s="39" t="s">
        <v>302</v>
      </c>
      <c r="E60" s="13" t="s">
        <v>191</v>
      </c>
      <c r="F60" s="13" t="s">
        <v>327</v>
      </c>
      <c r="G60" s="79" t="s">
        <v>846</v>
      </c>
      <c r="H60" s="62">
        <v>5643</v>
      </c>
      <c r="I60" s="62">
        <v>825</v>
      </c>
      <c r="J60" s="62">
        <v>0</v>
      </c>
      <c r="K60" s="9">
        <f t="shared" si="0"/>
        <v>6468</v>
      </c>
      <c r="L60" t="s">
        <v>862</v>
      </c>
    </row>
    <row r="61" spans="1:12">
      <c r="A61" s="66" t="s">
        <v>581</v>
      </c>
      <c r="B61" s="39" t="s">
        <v>859</v>
      </c>
      <c r="C61" s="39" t="s">
        <v>594</v>
      </c>
      <c r="D61" s="39" t="s">
        <v>490</v>
      </c>
      <c r="E61" s="13" t="s">
        <v>595</v>
      </c>
      <c r="F61" s="13" t="s">
        <v>113</v>
      </c>
      <c r="G61" s="76" t="s">
        <v>48</v>
      </c>
      <c r="H61" s="62">
        <v>0</v>
      </c>
      <c r="I61" s="62" t="s">
        <v>44</v>
      </c>
      <c r="J61" s="62">
        <v>0</v>
      </c>
      <c r="K61" s="9">
        <f t="shared" si="0"/>
        <v>0</v>
      </c>
    </row>
    <row r="62" spans="1:12">
      <c r="A62" s="66" t="s">
        <v>581</v>
      </c>
      <c r="B62" s="39" t="s">
        <v>859</v>
      </c>
      <c r="C62" s="39" t="s">
        <v>594</v>
      </c>
      <c r="D62" s="39" t="s">
        <v>583</v>
      </c>
      <c r="E62" s="13" t="s">
        <v>446</v>
      </c>
      <c r="F62" s="13" t="s">
        <v>113</v>
      </c>
      <c r="G62" s="109" t="s">
        <v>842</v>
      </c>
      <c r="H62" s="62">
        <v>0</v>
      </c>
      <c r="I62" s="62">
        <v>7000</v>
      </c>
      <c r="J62" s="62">
        <v>0</v>
      </c>
      <c r="K62" s="9">
        <f t="shared" si="0"/>
        <v>7000</v>
      </c>
    </row>
    <row r="63" spans="1:12">
      <c r="A63" s="66" t="s">
        <v>581</v>
      </c>
      <c r="B63" s="39">
        <v>847</v>
      </c>
      <c r="C63" s="39" t="s">
        <v>596</v>
      </c>
      <c r="D63" s="39" t="s">
        <v>597</v>
      </c>
      <c r="E63" s="13" t="s">
        <v>591</v>
      </c>
      <c r="F63" s="13" t="s">
        <v>78</v>
      </c>
      <c r="G63" s="79" t="s">
        <v>970</v>
      </c>
      <c r="H63" s="62">
        <v>0</v>
      </c>
      <c r="I63" s="62">
        <v>0</v>
      </c>
      <c r="J63" s="62">
        <v>2140</v>
      </c>
      <c r="K63" s="9">
        <f t="shared" si="0"/>
        <v>2140</v>
      </c>
    </row>
    <row r="64" spans="1:12">
      <c r="A64" s="66" t="s">
        <v>581</v>
      </c>
      <c r="B64" s="39">
        <v>4872</v>
      </c>
      <c r="C64" s="39" t="s">
        <v>301</v>
      </c>
      <c r="D64" s="39" t="s">
        <v>584</v>
      </c>
      <c r="E64" s="13" t="s">
        <v>602</v>
      </c>
      <c r="F64" s="13" t="s">
        <v>113</v>
      </c>
      <c r="G64" s="79" t="s">
        <v>44</v>
      </c>
      <c r="H64" s="62">
        <v>600</v>
      </c>
      <c r="I64" s="62">
        <v>0</v>
      </c>
      <c r="J64" s="62">
        <v>0</v>
      </c>
      <c r="K64" s="9">
        <f t="shared" si="0"/>
        <v>600</v>
      </c>
    </row>
    <row r="65" spans="1:12">
      <c r="A65" s="66" t="s">
        <v>581</v>
      </c>
      <c r="B65" s="39" t="s">
        <v>854</v>
      </c>
      <c r="C65" s="39" t="s">
        <v>594</v>
      </c>
      <c r="D65" s="39" t="s">
        <v>584</v>
      </c>
      <c r="E65" s="13" t="s">
        <v>600</v>
      </c>
      <c r="F65" s="13" t="s">
        <v>113</v>
      </c>
      <c r="G65" s="79" t="s">
        <v>824</v>
      </c>
      <c r="H65" s="62">
        <v>2288</v>
      </c>
      <c r="I65" s="62">
        <v>2850</v>
      </c>
      <c r="J65" s="62">
        <v>0</v>
      </c>
      <c r="K65" s="9">
        <f t="shared" si="0"/>
        <v>5138</v>
      </c>
    </row>
    <row r="66" spans="1:12">
      <c r="A66" s="66" t="s">
        <v>581</v>
      </c>
      <c r="B66" s="39" t="s">
        <v>855</v>
      </c>
      <c r="C66" s="39" t="s">
        <v>594</v>
      </c>
      <c r="D66" s="39" t="s">
        <v>583</v>
      </c>
      <c r="E66" s="13" t="s">
        <v>601</v>
      </c>
      <c r="F66" s="13" t="s">
        <v>113</v>
      </c>
      <c r="G66" s="76" t="s">
        <v>48</v>
      </c>
      <c r="H66" s="62">
        <v>1257</v>
      </c>
      <c r="I66" s="62" t="s">
        <v>44</v>
      </c>
      <c r="J66" s="62">
        <v>0</v>
      </c>
      <c r="K66" s="9">
        <f t="shared" si="0"/>
        <v>1257</v>
      </c>
    </row>
    <row r="67" spans="1:12">
      <c r="A67" s="66" t="s">
        <v>581</v>
      </c>
      <c r="B67" s="39" t="s">
        <v>44</v>
      </c>
      <c r="C67" s="39" t="s">
        <v>594</v>
      </c>
      <c r="D67" s="39" t="s">
        <v>603</v>
      </c>
      <c r="E67" s="13" t="s">
        <v>604</v>
      </c>
      <c r="F67" s="13" t="s">
        <v>327</v>
      </c>
      <c r="G67" s="79" t="s">
        <v>44</v>
      </c>
      <c r="H67" s="62">
        <v>0</v>
      </c>
      <c r="I67" s="62">
        <v>0</v>
      </c>
      <c r="J67" s="62">
        <v>0</v>
      </c>
      <c r="K67" s="9">
        <f t="shared" si="0"/>
        <v>0</v>
      </c>
    </row>
    <row r="68" spans="1:12">
      <c r="A68" s="66" t="s">
        <v>581</v>
      </c>
      <c r="B68" s="92" t="s">
        <v>856</v>
      </c>
      <c r="C68" s="39" t="s">
        <v>594</v>
      </c>
      <c r="D68" s="39" t="s">
        <v>583</v>
      </c>
      <c r="E68" s="13" t="s">
        <v>708</v>
      </c>
      <c r="F68" s="13" t="s">
        <v>113</v>
      </c>
      <c r="G68" s="79" t="s">
        <v>1168</v>
      </c>
      <c r="H68" s="62">
        <v>1615</v>
      </c>
      <c r="I68" s="62">
        <v>3000</v>
      </c>
      <c r="J68" s="62">
        <v>0</v>
      </c>
      <c r="K68" s="9">
        <f t="shared" si="0"/>
        <v>4615</v>
      </c>
    </row>
    <row r="69" spans="1:12">
      <c r="A69" s="66" t="s">
        <v>581</v>
      </c>
      <c r="B69" s="39" t="s">
        <v>858</v>
      </c>
      <c r="C69" s="39" t="s">
        <v>594</v>
      </c>
      <c r="D69" s="39" t="s">
        <v>513</v>
      </c>
      <c r="E69" s="13" t="s">
        <v>709</v>
      </c>
      <c r="F69" s="13" t="s">
        <v>113</v>
      </c>
      <c r="G69" s="76" t="s">
        <v>48</v>
      </c>
      <c r="H69" s="62">
        <v>420</v>
      </c>
      <c r="I69" s="62" t="s">
        <v>44</v>
      </c>
      <c r="J69" s="62">
        <v>0</v>
      </c>
      <c r="K69" s="9">
        <f t="shared" si="0"/>
        <v>420</v>
      </c>
    </row>
    <row r="70" spans="1:12">
      <c r="A70" s="66" t="s">
        <v>581</v>
      </c>
      <c r="B70" s="39">
        <v>4875</v>
      </c>
      <c r="C70" s="39" t="s">
        <v>714</v>
      </c>
      <c r="D70" s="39" t="s">
        <v>715</v>
      </c>
      <c r="E70" s="13" t="s">
        <v>716</v>
      </c>
      <c r="F70" s="13" t="s">
        <v>113</v>
      </c>
      <c r="G70" s="79" t="s">
        <v>44</v>
      </c>
      <c r="H70" s="62">
        <v>735</v>
      </c>
      <c r="I70" s="62">
        <v>0</v>
      </c>
      <c r="J70" s="62">
        <v>0</v>
      </c>
      <c r="K70" s="9">
        <f t="shared" si="0"/>
        <v>735</v>
      </c>
    </row>
    <row r="71" spans="1:12">
      <c r="A71" s="66" t="s">
        <v>581</v>
      </c>
      <c r="B71" s="39">
        <v>856</v>
      </c>
      <c r="C71" s="39" t="s">
        <v>534</v>
      </c>
      <c r="D71" s="39" t="s">
        <v>302</v>
      </c>
      <c r="E71" s="13" t="s">
        <v>601</v>
      </c>
      <c r="F71" s="13" t="s">
        <v>327</v>
      </c>
      <c r="G71" s="79" t="s">
        <v>845</v>
      </c>
      <c r="H71" s="62">
        <v>1144</v>
      </c>
      <c r="I71" s="62">
        <v>825</v>
      </c>
      <c r="J71" s="62">
        <v>0</v>
      </c>
      <c r="K71" s="9">
        <f t="shared" si="0"/>
        <v>1969</v>
      </c>
    </row>
    <row r="72" spans="1:12">
      <c r="A72" s="66" t="s">
        <v>581</v>
      </c>
      <c r="B72" s="39">
        <v>856</v>
      </c>
      <c r="C72" s="39" t="s">
        <v>534</v>
      </c>
      <c r="D72" s="39" t="s">
        <v>603</v>
      </c>
      <c r="E72" s="13" t="s">
        <v>718</v>
      </c>
      <c r="F72" s="13" t="s">
        <v>719</v>
      </c>
      <c r="G72" s="79" t="s">
        <v>963</v>
      </c>
      <c r="H72" s="62">
        <v>0</v>
      </c>
      <c r="I72" s="62">
        <v>800</v>
      </c>
      <c r="J72" s="62">
        <v>0</v>
      </c>
      <c r="K72" s="9">
        <f t="shared" ref="K72:K108" si="1">SUM(H72:J72)</f>
        <v>800</v>
      </c>
    </row>
    <row r="73" spans="1:12">
      <c r="A73" s="66" t="s">
        <v>581</v>
      </c>
      <c r="B73" s="92" t="s">
        <v>720</v>
      </c>
      <c r="C73" s="39" t="s">
        <v>721</v>
      </c>
      <c r="D73" s="39" t="s">
        <v>583</v>
      </c>
      <c r="E73" s="13" t="s">
        <v>112</v>
      </c>
      <c r="F73" s="13" t="s">
        <v>327</v>
      </c>
      <c r="G73" s="79" t="s">
        <v>901</v>
      </c>
      <c r="H73" s="62">
        <v>2200</v>
      </c>
      <c r="I73" s="62" t="s">
        <v>44</v>
      </c>
      <c r="J73" s="62">
        <v>0</v>
      </c>
      <c r="K73" s="9">
        <f t="shared" si="1"/>
        <v>2200</v>
      </c>
    </row>
    <row r="74" spans="1:12">
      <c r="A74" s="66" t="s">
        <v>581</v>
      </c>
      <c r="B74" s="39">
        <v>858</v>
      </c>
      <c r="C74" s="39" t="s">
        <v>534</v>
      </c>
      <c r="D74" s="39" t="s">
        <v>485</v>
      </c>
      <c r="E74" s="13" t="s">
        <v>550</v>
      </c>
      <c r="F74" s="13" t="s">
        <v>327</v>
      </c>
      <c r="G74" s="79" t="s">
        <v>44</v>
      </c>
      <c r="H74" s="62">
        <v>98</v>
      </c>
      <c r="I74" s="62">
        <v>0</v>
      </c>
      <c r="J74" s="62">
        <v>0</v>
      </c>
      <c r="K74" s="9">
        <f t="shared" si="1"/>
        <v>98</v>
      </c>
    </row>
    <row r="75" spans="1:12">
      <c r="A75" s="66" t="s">
        <v>581</v>
      </c>
      <c r="B75" s="39" t="s">
        <v>44</v>
      </c>
      <c r="C75" s="39" t="s">
        <v>725</v>
      </c>
      <c r="D75" s="39" t="s">
        <v>583</v>
      </c>
      <c r="E75" s="13" t="s">
        <v>726</v>
      </c>
      <c r="F75" s="13" t="s">
        <v>327</v>
      </c>
      <c r="G75" s="79" t="s">
        <v>1161</v>
      </c>
      <c r="H75" s="62">
        <v>250</v>
      </c>
      <c r="I75" s="62">
        <v>1600</v>
      </c>
      <c r="J75" s="62">
        <v>0</v>
      </c>
      <c r="K75" s="9">
        <f t="shared" si="1"/>
        <v>1850</v>
      </c>
      <c r="L75" s="111">
        <v>350</v>
      </c>
    </row>
    <row r="76" spans="1:12">
      <c r="A76" s="66" t="s">
        <v>581</v>
      </c>
      <c r="B76" s="39">
        <v>650</v>
      </c>
      <c r="C76" s="39" t="s">
        <v>737</v>
      </c>
      <c r="D76" s="39" t="s">
        <v>727</v>
      </c>
      <c r="E76" s="13" t="s">
        <v>465</v>
      </c>
      <c r="F76" s="13" t="s">
        <v>113</v>
      </c>
      <c r="G76" s="79" t="s">
        <v>907</v>
      </c>
      <c r="H76" s="62">
        <v>900</v>
      </c>
      <c r="I76" s="62">
        <v>1000</v>
      </c>
      <c r="J76" s="62">
        <v>0</v>
      </c>
      <c r="K76" s="9">
        <f t="shared" si="1"/>
        <v>1900</v>
      </c>
    </row>
    <row r="77" spans="1:12">
      <c r="A77" s="66" t="s">
        <v>581</v>
      </c>
      <c r="B77" s="38" t="s">
        <v>44</v>
      </c>
      <c r="C77" s="39" t="s">
        <v>735</v>
      </c>
      <c r="D77" s="39" t="s">
        <v>302</v>
      </c>
      <c r="E77" s="13" t="s">
        <v>736</v>
      </c>
      <c r="F77" s="13" t="s">
        <v>327</v>
      </c>
      <c r="G77" s="79" t="s">
        <v>44</v>
      </c>
      <c r="H77" s="62">
        <v>75</v>
      </c>
      <c r="I77" s="62">
        <v>0</v>
      </c>
      <c r="J77" s="62">
        <v>0</v>
      </c>
      <c r="K77" s="9">
        <f t="shared" si="1"/>
        <v>75</v>
      </c>
    </row>
    <row r="78" spans="1:12">
      <c r="A78" s="66" t="s">
        <v>581</v>
      </c>
      <c r="B78" s="92" t="s">
        <v>745</v>
      </c>
      <c r="C78" s="39" t="s">
        <v>439</v>
      </c>
      <c r="D78" s="39" t="s">
        <v>44</v>
      </c>
      <c r="E78" s="13" t="s">
        <v>746</v>
      </c>
      <c r="F78" s="13" t="s">
        <v>78</v>
      </c>
      <c r="G78" s="79" t="s">
        <v>968</v>
      </c>
      <c r="H78" s="62">
        <v>0</v>
      </c>
      <c r="I78" s="62">
        <v>0</v>
      </c>
      <c r="J78" s="62">
        <v>3530</v>
      </c>
      <c r="K78" s="9">
        <f t="shared" si="1"/>
        <v>3530</v>
      </c>
    </row>
    <row r="79" spans="1:12">
      <c r="A79" s="66" t="s">
        <v>581</v>
      </c>
      <c r="B79" s="92" t="s">
        <v>744</v>
      </c>
      <c r="C79" s="39" t="s">
        <v>439</v>
      </c>
      <c r="D79" s="39" t="s">
        <v>44</v>
      </c>
      <c r="E79" s="13" t="s">
        <v>588</v>
      </c>
      <c r="F79" s="13" t="s">
        <v>78</v>
      </c>
      <c r="G79" s="79" t="s">
        <v>969</v>
      </c>
      <c r="H79" s="62">
        <v>0</v>
      </c>
      <c r="I79" s="62">
        <v>0</v>
      </c>
      <c r="J79" s="62">
        <v>2500</v>
      </c>
      <c r="K79" s="9">
        <f t="shared" si="1"/>
        <v>2500</v>
      </c>
    </row>
    <row r="80" spans="1:12">
      <c r="A80" s="66" t="s">
        <v>581</v>
      </c>
      <c r="B80" s="92" t="s">
        <v>747</v>
      </c>
      <c r="C80" s="39" t="s">
        <v>748</v>
      </c>
      <c r="D80" s="39" t="s">
        <v>44</v>
      </c>
      <c r="E80" s="13" t="s">
        <v>749</v>
      </c>
      <c r="F80" s="13" t="s">
        <v>78</v>
      </c>
      <c r="G80" s="79" t="s">
        <v>971</v>
      </c>
      <c r="H80" s="62">
        <v>0</v>
      </c>
      <c r="I80" s="62">
        <v>0</v>
      </c>
      <c r="J80" s="62">
        <v>10360</v>
      </c>
      <c r="K80" s="9">
        <f t="shared" si="1"/>
        <v>10360</v>
      </c>
      <c r="L80" s="111">
        <v>8742</v>
      </c>
    </row>
    <row r="81" spans="1:11">
      <c r="A81" s="66" t="s">
        <v>772</v>
      </c>
      <c r="B81" s="39">
        <v>165</v>
      </c>
      <c r="C81" s="39" t="s">
        <v>156</v>
      </c>
      <c r="D81" s="39" t="s">
        <v>603</v>
      </c>
      <c r="E81" s="13" t="s">
        <v>773</v>
      </c>
      <c r="F81" s="13" t="s">
        <v>327</v>
      </c>
      <c r="G81" s="79" t="s">
        <v>949</v>
      </c>
      <c r="H81" s="62">
        <v>600</v>
      </c>
      <c r="I81" s="62">
        <v>1500</v>
      </c>
      <c r="J81" s="62">
        <v>0</v>
      </c>
      <c r="K81" s="9">
        <f t="shared" si="1"/>
        <v>2100</v>
      </c>
    </row>
    <row r="82" spans="1:11">
      <c r="A82" s="66" t="s">
        <v>772</v>
      </c>
      <c r="B82" s="39">
        <v>1066</v>
      </c>
      <c r="C82" s="39" t="s">
        <v>156</v>
      </c>
      <c r="D82" s="39" t="s">
        <v>583</v>
      </c>
      <c r="E82" s="13" t="s">
        <v>774</v>
      </c>
      <c r="F82" s="13" t="s">
        <v>327</v>
      </c>
      <c r="G82" s="79" t="s">
        <v>902</v>
      </c>
      <c r="H82" s="62">
        <v>1050</v>
      </c>
      <c r="I82" s="62">
        <v>1500</v>
      </c>
      <c r="J82" s="62">
        <v>0</v>
      </c>
      <c r="K82" s="9">
        <f t="shared" si="1"/>
        <v>2550</v>
      </c>
    </row>
    <row r="83" spans="1:11">
      <c r="A83" s="66" t="s">
        <v>772</v>
      </c>
      <c r="B83" s="39">
        <v>1066</v>
      </c>
      <c r="C83" s="39" t="s">
        <v>156</v>
      </c>
      <c r="D83" s="39" t="s">
        <v>505</v>
      </c>
      <c r="E83" s="13" t="s">
        <v>601</v>
      </c>
      <c r="F83" s="13" t="s">
        <v>327</v>
      </c>
      <c r="G83" s="79" t="s">
        <v>1172</v>
      </c>
      <c r="H83" s="62">
        <v>0</v>
      </c>
      <c r="I83" s="62" t="s">
        <v>44</v>
      </c>
      <c r="J83" s="62">
        <v>0</v>
      </c>
      <c r="K83" s="9">
        <f t="shared" si="1"/>
        <v>0</v>
      </c>
    </row>
    <row r="84" spans="1:11">
      <c r="A84" s="66" t="s">
        <v>772</v>
      </c>
      <c r="B84" s="39">
        <v>94</v>
      </c>
      <c r="C84" s="39" t="s">
        <v>298</v>
      </c>
      <c r="D84" s="39" t="s">
        <v>583</v>
      </c>
      <c r="E84" s="13" t="s">
        <v>778</v>
      </c>
      <c r="F84" s="13" t="s">
        <v>327</v>
      </c>
      <c r="G84" s="79" t="s">
        <v>44</v>
      </c>
      <c r="H84" s="62">
        <v>499</v>
      </c>
      <c r="I84" s="62">
        <v>0</v>
      </c>
      <c r="J84" s="62">
        <v>0</v>
      </c>
      <c r="K84" s="9">
        <f t="shared" si="1"/>
        <v>499</v>
      </c>
    </row>
    <row r="85" spans="1:11">
      <c r="A85" s="66" t="s">
        <v>772</v>
      </c>
      <c r="B85" s="39" t="s">
        <v>44</v>
      </c>
      <c r="C85" s="39" t="s">
        <v>827</v>
      </c>
      <c r="D85" s="39" t="s">
        <v>419</v>
      </c>
      <c r="E85" s="13" t="s">
        <v>1149</v>
      </c>
      <c r="F85" s="13" t="s">
        <v>113</v>
      </c>
      <c r="G85" s="79" t="s">
        <v>1153</v>
      </c>
      <c r="H85" s="62">
        <v>3350</v>
      </c>
      <c r="I85" s="62">
        <v>3000</v>
      </c>
      <c r="J85" s="62">
        <v>0</v>
      </c>
      <c r="K85" s="9">
        <f t="shared" si="1"/>
        <v>6350</v>
      </c>
    </row>
    <row r="86" spans="1:11">
      <c r="A86" s="66" t="s">
        <v>772</v>
      </c>
      <c r="B86" s="39" t="s">
        <v>44</v>
      </c>
      <c r="C86" s="39" t="s">
        <v>827</v>
      </c>
      <c r="D86" s="39" t="s">
        <v>419</v>
      </c>
      <c r="E86" s="13" t="s">
        <v>1154</v>
      </c>
      <c r="F86" s="13" t="s">
        <v>113</v>
      </c>
      <c r="G86" s="79" t="s">
        <v>1155</v>
      </c>
      <c r="H86" s="62">
        <v>2925</v>
      </c>
      <c r="I86" s="62">
        <v>1500</v>
      </c>
      <c r="J86" s="62">
        <v>0</v>
      </c>
      <c r="K86" s="9">
        <f t="shared" si="1"/>
        <v>4425</v>
      </c>
    </row>
    <row r="87" spans="1:11">
      <c r="A87" s="66" t="s">
        <v>772</v>
      </c>
      <c r="B87" s="92" t="s">
        <v>779</v>
      </c>
      <c r="C87" s="39" t="s">
        <v>582</v>
      </c>
      <c r="D87" s="39" t="s">
        <v>780</v>
      </c>
      <c r="E87" s="13" t="s">
        <v>600</v>
      </c>
      <c r="F87" s="13" t="s">
        <v>113</v>
      </c>
      <c r="G87" s="79" t="s">
        <v>976</v>
      </c>
      <c r="H87" s="62">
        <v>1957</v>
      </c>
      <c r="I87" s="62">
        <v>2350</v>
      </c>
      <c r="J87" s="62">
        <v>0</v>
      </c>
      <c r="K87" s="9">
        <f t="shared" si="1"/>
        <v>4307</v>
      </c>
    </row>
    <row r="88" spans="1:11">
      <c r="A88" s="66" t="s">
        <v>772</v>
      </c>
      <c r="B88" s="39" t="s">
        <v>44</v>
      </c>
      <c r="C88" s="39" t="s">
        <v>826</v>
      </c>
      <c r="D88" s="39" t="s">
        <v>780</v>
      </c>
      <c r="E88" s="13" t="s">
        <v>600</v>
      </c>
      <c r="F88" s="13" t="s">
        <v>113</v>
      </c>
      <c r="G88" s="109" t="s">
        <v>977</v>
      </c>
      <c r="H88" s="62">
        <v>2500</v>
      </c>
      <c r="I88" s="62">
        <v>2350</v>
      </c>
      <c r="J88" s="62">
        <v>0</v>
      </c>
      <c r="K88" s="9">
        <f t="shared" si="1"/>
        <v>4850</v>
      </c>
    </row>
    <row r="89" spans="1:11">
      <c r="A89" s="66" t="s">
        <v>772</v>
      </c>
      <c r="B89" s="92" t="s">
        <v>779</v>
      </c>
      <c r="C89" s="39" t="s">
        <v>582</v>
      </c>
      <c r="D89" s="39" t="s">
        <v>419</v>
      </c>
      <c r="E89" s="13" t="s">
        <v>781</v>
      </c>
      <c r="F89" s="13" t="s">
        <v>421</v>
      </c>
      <c r="G89" s="79" t="s">
        <v>920</v>
      </c>
      <c r="H89" s="62">
        <v>0</v>
      </c>
      <c r="I89" s="62">
        <v>2100</v>
      </c>
      <c r="J89" s="62">
        <v>0</v>
      </c>
      <c r="K89" s="9">
        <f t="shared" si="1"/>
        <v>2100</v>
      </c>
    </row>
    <row r="90" spans="1:11">
      <c r="A90" s="66" t="s">
        <v>772</v>
      </c>
      <c r="B90" s="92" t="s">
        <v>779</v>
      </c>
      <c r="C90" s="39" t="s">
        <v>582</v>
      </c>
      <c r="D90" s="39" t="s">
        <v>603</v>
      </c>
      <c r="E90" s="13" t="s">
        <v>782</v>
      </c>
      <c r="F90" s="13" t="s">
        <v>327</v>
      </c>
      <c r="G90" s="79" t="s">
        <v>948</v>
      </c>
      <c r="H90" s="62">
        <v>0</v>
      </c>
      <c r="I90" s="62">
        <v>1500</v>
      </c>
      <c r="J90" s="62">
        <v>0</v>
      </c>
      <c r="K90" s="9">
        <f t="shared" si="1"/>
        <v>1500</v>
      </c>
    </row>
    <row r="91" spans="1:11">
      <c r="A91" s="66" t="s">
        <v>772</v>
      </c>
      <c r="B91" s="39">
        <v>4886</v>
      </c>
      <c r="C91" s="39" t="s">
        <v>714</v>
      </c>
      <c r="D91" s="39" t="s">
        <v>537</v>
      </c>
      <c r="E91" s="13" t="s">
        <v>93</v>
      </c>
      <c r="F91" s="13" t="s">
        <v>327</v>
      </c>
      <c r="G91" s="79" t="s">
        <v>44</v>
      </c>
      <c r="H91" s="62">
        <v>640</v>
      </c>
      <c r="I91" s="62">
        <v>0</v>
      </c>
      <c r="J91" s="62">
        <v>0</v>
      </c>
      <c r="K91" s="9">
        <f t="shared" si="1"/>
        <v>640</v>
      </c>
    </row>
    <row r="92" spans="1:11">
      <c r="A92" s="66" t="s">
        <v>772</v>
      </c>
      <c r="B92" s="39">
        <v>5937</v>
      </c>
      <c r="C92" s="39" t="s">
        <v>788</v>
      </c>
      <c r="D92" s="39" t="s">
        <v>302</v>
      </c>
      <c r="E92" s="13" t="s">
        <v>789</v>
      </c>
      <c r="F92" s="13" t="s">
        <v>327</v>
      </c>
      <c r="G92" s="79" t="s">
        <v>1088</v>
      </c>
      <c r="H92" s="62">
        <v>6573</v>
      </c>
      <c r="I92" s="110">
        <v>4600</v>
      </c>
      <c r="J92" s="62">
        <v>0</v>
      </c>
      <c r="K92" s="9">
        <f t="shared" si="1"/>
        <v>11173</v>
      </c>
    </row>
    <row r="93" spans="1:11">
      <c r="A93" s="66" t="s">
        <v>772</v>
      </c>
      <c r="B93" s="92" t="s">
        <v>857</v>
      </c>
      <c r="C93" s="39" t="s">
        <v>594</v>
      </c>
      <c r="D93" s="39" t="s">
        <v>485</v>
      </c>
      <c r="E93" s="13" t="s">
        <v>385</v>
      </c>
      <c r="F93" s="13" t="s">
        <v>113</v>
      </c>
      <c r="G93" s="76" t="s">
        <v>48</v>
      </c>
      <c r="H93" s="62">
        <v>987</v>
      </c>
      <c r="I93" s="62" t="s">
        <v>44</v>
      </c>
      <c r="J93" s="62">
        <v>0</v>
      </c>
      <c r="K93" s="9">
        <f t="shared" si="1"/>
        <v>987</v>
      </c>
    </row>
    <row r="94" spans="1:11">
      <c r="A94" s="66" t="s">
        <v>772</v>
      </c>
      <c r="B94" s="39">
        <v>21001194</v>
      </c>
      <c r="C94" s="39" t="s">
        <v>793</v>
      </c>
      <c r="D94" s="39" t="s">
        <v>583</v>
      </c>
      <c r="E94" s="13" t="s">
        <v>774</v>
      </c>
      <c r="F94" s="13" t="s">
        <v>327</v>
      </c>
      <c r="G94" s="79" t="s">
        <v>904</v>
      </c>
      <c r="H94" s="62">
        <v>4936</v>
      </c>
      <c r="I94" s="62">
        <v>1500</v>
      </c>
      <c r="J94" s="62">
        <v>0</v>
      </c>
      <c r="K94" s="9">
        <f t="shared" si="1"/>
        <v>6436</v>
      </c>
    </row>
    <row r="95" spans="1:11">
      <c r="A95" s="66" t="s">
        <v>772</v>
      </c>
      <c r="B95" s="39">
        <v>21001194</v>
      </c>
      <c r="C95" s="39" t="s">
        <v>515</v>
      </c>
      <c r="D95" s="39" t="s">
        <v>794</v>
      </c>
      <c r="E95" s="13" t="s">
        <v>795</v>
      </c>
      <c r="F95" s="13" t="s">
        <v>113</v>
      </c>
      <c r="G95" s="79" t="s">
        <v>909</v>
      </c>
      <c r="H95" s="62">
        <v>0</v>
      </c>
      <c r="I95" s="62">
        <v>3000</v>
      </c>
      <c r="J95" s="62">
        <v>0</v>
      </c>
      <c r="K95" s="9">
        <f t="shared" si="1"/>
        <v>3000</v>
      </c>
    </row>
    <row r="96" spans="1:11">
      <c r="A96" s="66" t="s">
        <v>772</v>
      </c>
      <c r="B96" s="39">
        <v>21001194</v>
      </c>
      <c r="C96" s="39" t="s">
        <v>515</v>
      </c>
      <c r="D96" s="39" t="s">
        <v>794</v>
      </c>
      <c r="E96" s="13" t="s">
        <v>796</v>
      </c>
      <c r="F96" s="13" t="s">
        <v>113</v>
      </c>
      <c r="G96" s="79" t="s">
        <v>910</v>
      </c>
      <c r="H96" s="62">
        <v>0</v>
      </c>
      <c r="I96" s="62">
        <v>2000</v>
      </c>
      <c r="J96" s="62">
        <v>0</v>
      </c>
      <c r="K96" s="9">
        <f t="shared" si="1"/>
        <v>2000</v>
      </c>
    </row>
    <row r="97" spans="1:11">
      <c r="A97" s="66" t="s">
        <v>772</v>
      </c>
      <c r="B97" s="39">
        <v>21001194</v>
      </c>
      <c r="C97" s="39" t="s">
        <v>515</v>
      </c>
      <c r="D97" s="39" t="s">
        <v>419</v>
      </c>
      <c r="E97" s="13" t="s">
        <v>157</v>
      </c>
      <c r="F97" s="13" t="s">
        <v>421</v>
      </c>
      <c r="G97" s="79" t="s">
        <v>921</v>
      </c>
      <c r="H97" s="62">
        <v>0</v>
      </c>
      <c r="I97" s="62">
        <v>900</v>
      </c>
      <c r="J97" s="62">
        <v>0</v>
      </c>
      <c r="K97" s="9">
        <f t="shared" si="1"/>
        <v>900</v>
      </c>
    </row>
    <row r="98" spans="1:11">
      <c r="A98" s="66" t="s">
        <v>772</v>
      </c>
      <c r="B98" s="39">
        <v>1171</v>
      </c>
      <c r="C98" s="39" t="s">
        <v>45</v>
      </c>
      <c r="D98" s="39" t="s">
        <v>485</v>
      </c>
      <c r="E98" s="13" t="s">
        <v>797</v>
      </c>
      <c r="F98" s="13" t="s">
        <v>327</v>
      </c>
      <c r="G98" s="76" t="s">
        <v>48</v>
      </c>
      <c r="H98" s="62">
        <v>906</v>
      </c>
      <c r="I98" s="62" t="s">
        <v>44</v>
      </c>
      <c r="J98" s="62">
        <v>0</v>
      </c>
      <c r="K98" s="9">
        <f t="shared" si="1"/>
        <v>906</v>
      </c>
    </row>
    <row r="99" spans="1:11">
      <c r="A99" s="66" t="s">
        <v>772</v>
      </c>
      <c r="B99" s="39" t="s">
        <v>861</v>
      </c>
      <c r="C99" s="39" t="s">
        <v>807</v>
      </c>
      <c r="D99" s="39" t="s">
        <v>490</v>
      </c>
      <c r="E99" s="13" t="s">
        <v>1146</v>
      </c>
      <c r="F99" s="13" t="s">
        <v>113</v>
      </c>
      <c r="G99" s="79" t="s">
        <v>1147</v>
      </c>
      <c r="H99" s="62">
        <v>1558</v>
      </c>
      <c r="I99" s="62">
        <v>7500</v>
      </c>
      <c r="J99" s="62">
        <v>0</v>
      </c>
      <c r="K99" s="9">
        <f t="shared" si="1"/>
        <v>9058</v>
      </c>
    </row>
    <row r="100" spans="1:11">
      <c r="A100" s="66" t="s">
        <v>772</v>
      </c>
      <c r="B100" s="39">
        <v>64</v>
      </c>
      <c r="C100" s="39" t="s">
        <v>807</v>
      </c>
      <c r="D100" s="39" t="s">
        <v>583</v>
      </c>
      <c r="E100" s="13" t="s">
        <v>773</v>
      </c>
      <c r="F100" s="13" t="s">
        <v>327</v>
      </c>
      <c r="G100" s="79" t="s">
        <v>903</v>
      </c>
      <c r="H100" s="62">
        <v>0</v>
      </c>
      <c r="I100" s="62">
        <v>1500</v>
      </c>
      <c r="J100" s="62">
        <v>0</v>
      </c>
      <c r="K100" s="9">
        <f t="shared" si="1"/>
        <v>1500</v>
      </c>
    </row>
    <row r="101" spans="1:11">
      <c r="A101" s="66" t="s">
        <v>772</v>
      </c>
      <c r="B101" s="39">
        <v>1175</v>
      </c>
      <c r="C101" s="39" t="s">
        <v>45</v>
      </c>
      <c r="D101" s="39" t="s">
        <v>485</v>
      </c>
      <c r="E101" s="13" t="s">
        <v>809</v>
      </c>
      <c r="F101" s="13" t="s">
        <v>327</v>
      </c>
      <c r="G101" s="79" t="s">
        <v>898</v>
      </c>
      <c r="H101" s="62">
        <v>2166</v>
      </c>
      <c r="I101" s="62">
        <v>3000</v>
      </c>
      <c r="J101" s="62">
        <v>0</v>
      </c>
      <c r="K101" s="9">
        <f t="shared" si="1"/>
        <v>5166</v>
      </c>
    </row>
    <row r="102" spans="1:11">
      <c r="A102" s="66" t="s">
        <v>772</v>
      </c>
      <c r="B102" s="39" t="s">
        <v>44</v>
      </c>
      <c r="C102" s="39" t="s">
        <v>714</v>
      </c>
      <c r="D102" s="39" t="s">
        <v>537</v>
      </c>
      <c r="E102" s="13" t="s">
        <v>299</v>
      </c>
      <c r="F102" s="13" t="s">
        <v>327</v>
      </c>
      <c r="G102" s="79" t="s">
        <v>44</v>
      </c>
      <c r="H102" s="62">
        <v>2420</v>
      </c>
      <c r="I102" s="62">
        <v>0</v>
      </c>
      <c r="J102" s="62">
        <v>0</v>
      </c>
      <c r="K102" s="9">
        <f t="shared" si="1"/>
        <v>2420</v>
      </c>
    </row>
    <row r="103" spans="1:11">
      <c r="A103" s="66" t="s">
        <v>772</v>
      </c>
      <c r="B103" s="39" t="s">
        <v>44</v>
      </c>
      <c r="C103" s="39" t="s">
        <v>826</v>
      </c>
      <c r="D103" s="39" t="s">
        <v>794</v>
      </c>
      <c r="E103" s="13" t="s">
        <v>600</v>
      </c>
      <c r="F103" s="13" t="s">
        <v>113</v>
      </c>
      <c r="G103" s="79" t="s">
        <v>1152</v>
      </c>
      <c r="H103" s="62">
        <v>2000</v>
      </c>
      <c r="I103" s="62">
        <v>2850</v>
      </c>
      <c r="J103" s="62">
        <v>0</v>
      </c>
      <c r="K103" s="9">
        <f t="shared" si="1"/>
        <v>4850</v>
      </c>
    </row>
    <row r="104" spans="1:11">
      <c r="A104" s="66" t="s">
        <v>772</v>
      </c>
      <c r="B104" s="39" t="s">
        <v>44</v>
      </c>
      <c r="C104" s="39" t="s">
        <v>833</v>
      </c>
      <c r="D104" s="39" t="s">
        <v>537</v>
      </c>
      <c r="E104" s="13" t="s">
        <v>191</v>
      </c>
      <c r="F104" s="13" t="s">
        <v>78</v>
      </c>
      <c r="G104" s="79" t="s">
        <v>908</v>
      </c>
      <c r="H104" s="62">
        <v>0</v>
      </c>
      <c r="I104" s="62">
        <v>0</v>
      </c>
      <c r="J104" s="62">
        <v>800</v>
      </c>
      <c r="K104" s="9">
        <f t="shared" si="1"/>
        <v>800</v>
      </c>
    </row>
    <row r="105" spans="1:11">
      <c r="A105" s="66" t="s">
        <v>477</v>
      </c>
      <c r="B105" s="39" t="s">
        <v>863</v>
      </c>
      <c r="C105" s="39" t="s">
        <v>534</v>
      </c>
      <c r="D105" s="39" t="s">
        <v>537</v>
      </c>
      <c r="E105" s="13" t="s">
        <v>112</v>
      </c>
      <c r="F105" s="13" t="s">
        <v>135</v>
      </c>
      <c r="G105" s="79" t="s">
        <v>1157</v>
      </c>
      <c r="H105" s="62">
        <v>866</v>
      </c>
      <c r="I105" s="62">
        <v>1000</v>
      </c>
      <c r="J105" s="62">
        <v>0</v>
      </c>
      <c r="K105" s="9">
        <f t="shared" si="1"/>
        <v>1866</v>
      </c>
    </row>
    <row r="106" spans="1:11">
      <c r="A106" s="66" t="s">
        <v>848</v>
      </c>
      <c r="B106" s="39" t="s">
        <v>44</v>
      </c>
      <c r="C106" s="39" t="s">
        <v>874</v>
      </c>
      <c r="D106" s="39" t="s">
        <v>1106</v>
      </c>
      <c r="E106" s="13" t="s">
        <v>876</v>
      </c>
      <c r="F106" s="13" t="s">
        <v>78</v>
      </c>
      <c r="G106" s="79" t="s">
        <v>1107</v>
      </c>
      <c r="H106" s="62">
        <v>0</v>
      </c>
      <c r="I106" s="62">
        <v>0</v>
      </c>
      <c r="J106" s="62">
        <v>2000</v>
      </c>
      <c r="K106" s="9">
        <f t="shared" si="1"/>
        <v>2000</v>
      </c>
    </row>
    <row r="107" spans="1:11">
      <c r="A107" s="66" t="s">
        <v>848</v>
      </c>
      <c r="B107" s="39" t="s">
        <v>44</v>
      </c>
      <c r="C107" s="39" t="s">
        <v>875</v>
      </c>
      <c r="D107" s="39" t="s">
        <v>1106</v>
      </c>
      <c r="E107" s="13" t="s">
        <v>524</v>
      </c>
      <c r="F107" s="13" t="s">
        <v>78</v>
      </c>
      <c r="G107" s="79" t="s">
        <v>1108</v>
      </c>
      <c r="H107" s="62">
        <v>0</v>
      </c>
      <c r="I107" s="62">
        <v>0</v>
      </c>
      <c r="J107" s="62">
        <v>800</v>
      </c>
      <c r="K107" s="9">
        <f t="shared" si="1"/>
        <v>800</v>
      </c>
    </row>
    <row r="108" spans="1:11" ht="15.75" thickBot="1">
      <c r="A108" s="52"/>
      <c r="B108" s="39"/>
      <c r="C108" s="39"/>
      <c r="D108" s="39"/>
      <c r="E108" s="13"/>
      <c r="F108" s="13"/>
      <c r="G108" s="13" t="s">
        <v>372</v>
      </c>
      <c r="H108" s="72">
        <f>SUM(G112:G118)</f>
        <v>9000</v>
      </c>
      <c r="I108" s="72">
        <v>0</v>
      </c>
      <c r="J108" s="72">
        <v>0</v>
      </c>
      <c r="K108" s="9">
        <f t="shared" si="1"/>
        <v>9000</v>
      </c>
    </row>
    <row r="109" spans="1:11" ht="16.5" thickBot="1">
      <c r="A109" s="54"/>
      <c r="B109" s="93"/>
      <c r="C109" s="93"/>
      <c r="D109" s="93"/>
      <c r="E109" s="16"/>
      <c r="F109" s="16"/>
      <c r="G109" s="17" t="s">
        <v>11</v>
      </c>
      <c r="H109" s="19">
        <f>SUM(H4:H108)</f>
        <v>126006</v>
      </c>
      <c r="I109" s="19">
        <f>SUM(I4:I108)</f>
        <v>129550</v>
      </c>
      <c r="J109" s="19">
        <f>SUM(J4:J108)</f>
        <v>120583</v>
      </c>
      <c r="K109" s="20">
        <f>SUM(K4:K108)</f>
        <v>376139</v>
      </c>
    </row>
    <row r="110" spans="1:11">
      <c r="B110" s="94"/>
      <c r="C110" s="94"/>
      <c r="D110" s="94"/>
    </row>
    <row r="111" spans="1:11">
      <c r="B111" s="94"/>
      <c r="C111" s="94"/>
      <c r="D111" s="94"/>
    </row>
    <row r="112" spans="1:11">
      <c r="B112" s="94"/>
      <c r="C112" s="94"/>
      <c r="D112" s="95">
        <v>44365</v>
      </c>
      <c r="E112" s="94" t="s">
        <v>143</v>
      </c>
      <c r="F112" t="s">
        <v>322</v>
      </c>
      <c r="G112">
        <v>1000</v>
      </c>
    </row>
    <row r="113" spans="2:7">
      <c r="B113" s="94"/>
      <c r="C113" s="94"/>
      <c r="D113" s="94" t="s">
        <v>576</v>
      </c>
      <c r="E113" s="94">
        <v>206</v>
      </c>
      <c r="F113" t="s">
        <v>1145</v>
      </c>
      <c r="G113">
        <v>1000</v>
      </c>
    </row>
    <row r="114" spans="2:7">
      <c r="D114" s="94" t="s">
        <v>848</v>
      </c>
      <c r="E114" s="94">
        <v>33</v>
      </c>
      <c r="F114" t="s">
        <v>322</v>
      </c>
      <c r="G114">
        <v>3250</v>
      </c>
    </row>
    <row r="115" spans="2:7">
      <c r="E115" t="s">
        <v>44</v>
      </c>
      <c r="F115" t="s">
        <v>322</v>
      </c>
      <c r="G115">
        <v>1200</v>
      </c>
    </row>
    <row r="116" spans="2:7">
      <c r="E116" t="s">
        <v>44</v>
      </c>
      <c r="F116" t="s">
        <v>322</v>
      </c>
      <c r="G116">
        <v>350</v>
      </c>
    </row>
    <row r="117" spans="2:7">
      <c r="E117" s="94" t="s">
        <v>44</v>
      </c>
      <c r="F117" t="s">
        <v>322</v>
      </c>
      <c r="G117">
        <v>2200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"/>
  <sheetViews>
    <sheetView topLeftCell="C1" workbookViewId="0">
      <selection activeCell="D13" sqref="D13"/>
    </sheetView>
  </sheetViews>
  <sheetFormatPr defaultRowHeight="15"/>
  <cols>
    <col min="1" max="1" width="10.42578125" bestFit="1" customWidth="1"/>
    <col min="3" max="3" width="14.5703125" bestFit="1" customWidth="1"/>
    <col min="4" max="4" width="21" bestFit="1" customWidth="1"/>
    <col min="5" max="5" width="15.140625" bestFit="1" customWidth="1"/>
    <col min="6" max="6" width="15.42578125" bestFit="1" customWidth="1"/>
    <col min="7" max="7" width="28.285156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133" t="s">
        <v>371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>
      <c r="A4" s="78">
        <v>44372</v>
      </c>
      <c r="B4" s="7" t="s">
        <v>525</v>
      </c>
      <c r="C4" s="7" t="s">
        <v>171</v>
      </c>
      <c r="D4" s="7" t="s">
        <v>526</v>
      </c>
      <c r="E4" s="7" t="s">
        <v>527</v>
      </c>
      <c r="F4" s="7" t="s">
        <v>456</v>
      </c>
      <c r="G4" s="7" t="s">
        <v>707</v>
      </c>
      <c r="H4" s="8">
        <v>5693</v>
      </c>
      <c r="I4" s="8">
        <v>4200</v>
      </c>
      <c r="J4" s="8">
        <v>0</v>
      </c>
      <c r="K4" s="9">
        <f>SUM(H4:J4)</f>
        <v>9893</v>
      </c>
    </row>
    <row r="5" spans="1:11">
      <c r="A5" s="58">
        <v>44372</v>
      </c>
      <c r="B5" s="11" t="s">
        <v>525</v>
      </c>
      <c r="C5" s="7" t="s">
        <v>171</v>
      </c>
      <c r="D5" s="7" t="s">
        <v>526</v>
      </c>
      <c r="E5" s="11" t="s">
        <v>528</v>
      </c>
      <c r="F5" s="11" t="s">
        <v>49</v>
      </c>
      <c r="G5" s="11" t="s">
        <v>1112</v>
      </c>
      <c r="H5" s="8">
        <v>0</v>
      </c>
      <c r="I5" s="8">
        <v>2850</v>
      </c>
      <c r="J5" s="8">
        <v>0</v>
      </c>
      <c r="K5" s="9">
        <f t="shared" ref="K5:K7" si="0">SUM(H5:J5)</f>
        <v>2850</v>
      </c>
    </row>
    <row r="6" spans="1:11">
      <c r="A6" s="58">
        <v>44372</v>
      </c>
      <c r="B6" s="38">
        <v>766</v>
      </c>
      <c r="C6" s="11" t="s">
        <v>176</v>
      </c>
      <c r="D6" s="11" t="s">
        <v>1007</v>
      </c>
      <c r="E6" s="11" t="s">
        <v>93</v>
      </c>
      <c r="F6" s="11" t="s">
        <v>49</v>
      </c>
      <c r="G6" s="11" t="s">
        <v>44</v>
      </c>
      <c r="H6" s="8">
        <v>1440</v>
      </c>
      <c r="I6" s="8">
        <v>0</v>
      </c>
      <c r="J6" s="8">
        <v>0</v>
      </c>
      <c r="K6" s="9">
        <f t="shared" si="0"/>
        <v>1440</v>
      </c>
    </row>
    <row r="7" spans="1:11" ht="15.75" thickBot="1">
      <c r="A7" s="58">
        <v>44373</v>
      </c>
      <c r="B7" s="11" t="s">
        <v>567</v>
      </c>
      <c r="C7" s="11" t="s">
        <v>171</v>
      </c>
      <c r="D7" s="11" t="s">
        <v>44</v>
      </c>
      <c r="E7" s="11" t="s">
        <v>568</v>
      </c>
      <c r="F7" s="11" t="s">
        <v>49</v>
      </c>
      <c r="G7" s="11" t="s">
        <v>44</v>
      </c>
      <c r="H7" s="8">
        <v>3615</v>
      </c>
      <c r="I7" s="8">
        <v>0</v>
      </c>
      <c r="J7" s="8">
        <v>0</v>
      </c>
      <c r="K7" s="9">
        <f t="shared" si="0"/>
        <v>3615</v>
      </c>
    </row>
    <row r="8" spans="1:11" ht="16.5" thickBot="1">
      <c r="A8" s="16"/>
      <c r="B8" s="16"/>
      <c r="C8" s="16"/>
      <c r="D8" s="16"/>
      <c r="E8" s="16"/>
      <c r="F8" s="16"/>
      <c r="G8" s="17" t="s">
        <v>11</v>
      </c>
      <c r="H8" s="18">
        <f>SUM(H4:H7)</f>
        <v>10748</v>
      </c>
      <c r="I8" s="19">
        <f>SUM(I4:I7)</f>
        <v>7050</v>
      </c>
      <c r="J8" s="19">
        <f>SUM(J4:J7)</f>
        <v>0</v>
      </c>
      <c r="K8" s="20">
        <f>SUM(K4:K7)</f>
        <v>17798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G4" sqref="G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36.1406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>
      <c r="A1" s="133" t="s">
        <v>417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</row>
    <row r="2" spans="1:12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2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2">
      <c r="A4" s="104" t="s">
        <v>581</v>
      </c>
      <c r="B4" s="37">
        <v>412</v>
      </c>
      <c r="C4" s="7" t="s">
        <v>739</v>
      </c>
      <c r="D4" s="7" t="s">
        <v>804</v>
      </c>
      <c r="E4" s="7" t="s">
        <v>740</v>
      </c>
      <c r="F4" s="7" t="s">
        <v>90</v>
      </c>
      <c r="G4" s="74" t="s">
        <v>1096</v>
      </c>
      <c r="H4" s="8">
        <v>0</v>
      </c>
      <c r="I4" s="8">
        <v>0</v>
      </c>
      <c r="J4" s="8">
        <v>5370</v>
      </c>
      <c r="K4" s="9">
        <f>SUM(H4:J4)</f>
        <v>5370</v>
      </c>
    </row>
    <row r="5" spans="1:12">
      <c r="A5" s="105" t="s">
        <v>772</v>
      </c>
      <c r="B5" s="99" t="s">
        <v>790</v>
      </c>
      <c r="C5" s="11" t="s">
        <v>310</v>
      </c>
      <c r="D5" s="11" t="s">
        <v>791</v>
      </c>
      <c r="E5" s="11" t="s">
        <v>792</v>
      </c>
      <c r="F5" s="11" t="s">
        <v>113</v>
      </c>
      <c r="G5" s="74" t="s">
        <v>1093</v>
      </c>
      <c r="H5" s="8">
        <v>19240</v>
      </c>
      <c r="I5" s="8" t="s">
        <v>44</v>
      </c>
      <c r="J5" s="8">
        <v>0</v>
      </c>
      <c r="K5" s="9">
        <f t="shared" ref="K5:K13" si="0">SUM(H5:J5)</f>
        <v>19240</v>
      </c>
    </row>
    <row r="6" spans="1:12">
      <c r="A6" s="105" t="s">
        <v>772</v>
      </c>
      <c r="B6" s="38">
        <v>2568</v>
      </c>
      <c r="C6" s="11" t="s">
        <v>176</v>
      </c>
      <c r="D6" s="11" t="s">
        <v>804</v>
      </c>
      <c r="E6" s="11" t="s">
        <v>803</v>
      </c>
      <c r="F6" s="11" t="s">
        <v>113</v>
      </c>
      <c r="G6" s="11" t="s">
        <v>44</v>
      </c>
      <c r="H6" s="8">
        <v>2000</v>
      </c>
      <c r="I6" s="8">
        <v>0</v>
      </c>
      <c r="J6" s="8">
        <v>0</v>
      </c>
      <c r="K6" s="9">
        <f t="shared" si="0"/>
        <v>2000</v>
      </c>
    </row>
    <row r="7" spans="1:12">
      <c r="A7" s="105" t="s">
        <v>772</v>
      </c>
      <c r="B7" s="38">
        <v>1067</v>
      </c>
      <c r="C7" s="11" t="s">
        <v>156</v>
      </c>
      <c r="D7" s="11" t="s">
        <v>804</v>
      </c>
      <c r="E7" s="11" t="s">
        <v>805</v>
      </c>
      <c r="F7" s="11" t="s">
        <v>113</v>
      </c>
      <c r="G7" s="74" t="s">
        <v>885</v>
      </c>
      <c r="H7" s="8">
        <v>3720</v>
      </c>
      <c r="I7" s="8">
        <v>2000</v>
      </c>
      <c r="J7" s="8">
        <v>0</v>
      </c>
      <c r="K7" s="9">
        <f t="shared" si="0"/>
        <v>5720</v>
      </c>
    </row>
    <row r="8" spans="1:12">
      <c r="A8" s="105" t="s">
        <v>772</v>
      </c>
      <c r="B8" s="38">
        <v>775</v>
      </c>
      <c r="C8" s="11" t="s">
        <v>813</v>
      </c>
      <c r="D8" s="11" t="s">
        <v>804</v>
      </c>
      <c r="E8" s="11" t="s">
        <v>112</v>
      </c>
      <c r="F8" s="11" t="s">
        <v>113</v>
      </c>
      <c r="G8" s="74" t="s">
        <v>1095</v>
      </c>
      <c r="H8" s="8">
        <v>2350</v>
      </c>
      <c r="I8" s="8" t="s">
        <v>44</v>
      </c>
      <c r="J8" s="8">
        <v>0</v>
      </c>
      <c r="K8" s="9">
        <f t="shared" si="0"/>
        <v>2350</v>
      </c>
    </row>
    <row r="9" spans="1:12">
      <c r="A9" s="105" t="s">
        <v>772</v>
      </c>
      <c r="B9" s="38" t="s">
        <v>44</v>
      </c>
      <c r="C9" s="11" t="s">
        <v>827</v>
      </c>
      <c r="D9" s="11" t="s">
        <v>828</v>
      </c>
      <c r="E9" s="11" t="s">
        <v>829</v>
      </c>
      <c r="F9" s="11" t="s">
        <v>113</v>
      </c>
      <c r="G9" s="11" t="s">
        <v>830</v>
      </c>
      <c r="H9" s="8">
        <v>900</v>
      </c>
      <c r="I9" s="8">
        <v>1050</v>
      </c>
      <c r="J9" s="8">
        <v>0</v>
      </c>
      <c r="K9" s="9">
        <f t="shared" si="0"/>
        <v>1950</v>
      </c>
    </row>
    <row r="10" spans="1:12">
      <c r="A10" s="105" t="s">
        <v>772</v>
      </c>
      <c r="B10" s="38">
        <v>413</v>
      </c>
      <c r="C10" s="11" t="s">
        <v>739</v>
      </c>
      <c r="D10" s="11" t="s">
        <v>804</v>
      </c>
      <c r="E10" s="11" t="s">
        <v>112</v>
      </c>
      <c r="F10" s="11" t="s">
        <v>90</v>
      </c>
      <c r="G10" s="74" t="s">
        <v>1094</v>
      </c>
      <c r="H10" s="8">
        <v>0</v>
      </c>
      <c r="I10" s="8">
        <v>0</v>
      </c>
      <c r="J10" s="8">
        <v>1500</v>
      </c>
      <c r="K10" s="9">
        <f t="shared" si="0"/>
        <v>1500</v>
      </c>
    </row>
    <row r="11" spans="1:12">
      <c r="A11" s="105" t="s">
        <v>772</v>
      </c>
      <c r="B11" s="38">
        <v>904</v>
      </c>
      <c r="C11" s="11" t="s">
        <v>835</v>
      </c>
      <c r="D11" s="11" t="s">
        <v>828</v>
      </c>
      <c r="E11" s="11" t="s">
        <v>836</v>
      </c>
      <c r="F11" s="11" t="s">
        <v>90</v>
      </c>
      <c r="G11" s="74" t="s">
        <v>918</v>
      </c>
      <c r="H11" s="8">
        <v>0</v>
      </c>
      <c r="I11" s="8">
        <v>0</v>
      </c>
      <c r="J11" s="8">
        <v>2490</v>
      </c>
      <c r="K11" s="9">
        <f t="shared" si="0"/>
        <v>2490</v>
      </c>
      <c r="L11" t="s">
        <v>837</v>
      </c>
    </row>
    <row r="12" spans="1:12">
      <c r="A12" s="105" t="s">
        <v>772</v>
      </c>
      <c r="B12" s="38">
        <v>14220</v>
      </c>
      <c r="C12" s="11" t="s">
        <v>838</v>
      </c>
      <c r="D12" s="11" t="s">
        <v>828</v>
      </c>
      <c r="E12" s="11" t="s">
        <v>839</v>
      </c>
      <c r="F12" s="11" t="s">
        <v>44</v>
      </c>
      <c r="G12" s="11" t="s">
        <v>44</v>
      </c>
      <c r="H12" s="8">
        <v>220</v>
      </c>
      <c r="I12" s="8">
        <v>0</v>
      </c>
      <c r="J12" s="8">
        <v>0</v>
      </c>
      <c r="K12" s="9">
        <f t="shared" si="0"/>
        <v>220</v>
      </c>
      <c r="L12" t="s">
        <v>837</v>
      </c>
    </row>
    <row r="13" spans="1:12" ht="15.75" thickBot="1">
      <c r="A13" s="106" t="s">
        <v>772</v>
      </c>
      <c r="B13" s="39" t="s">
        <v>44</v>
      </c>
      <c r="C13" s="13" t="s">
        <v>916</v>
      </c>
      <c r="D13" s="13" t="s">
        <v>828</v>
      </c>
      <c r="E13" s="13" t="s">
        <v>836</v>
      </c>
      <c r="F13" s="11" t="s">
        <v>90</v>
      </c>
      <c r="G13" s="13" t="s">
        <v>917</v>
      </c>
      <c r="H13" s="14">
        <v>0</v>
      </c>
      <c r="I13" s="14">
        <v>0</v>
      </c>
      <c r="J13" s="14">
        <v>1595</v>
      </c>
      <c r="K13" s="15">
        <f t="shared" si="0"/>
        <v>1595</v>
      </c>
    </row>
    <row r="14" spans="1:12" ht="16.5" thickBot="1">
      <c r="A14" s="93"/>
      <c r="B14" s="93"/>
      <c r="C14" s="16"/>
      <c r="D14" s="16"/>
      <c r="E14" s="16"/>
      <c r="F14" s="16"/>
      <c r="G14" s="17" t="s">
        <v>11</v>
      </c>
      <c r="H14" s="18">
        <f>SUM(H4:H13)</f>
        <v>28430</v>
      </c>
      <c r="I14" s="19">
        <f>SUM(I4:I13)</f>
        <v>3050</v>
      </c>
      <c r="J14" s="19">
        <f>SUM(J4:J13)</f>
        <v>10955</v>
      </c>
      <c r="K14" s="20">
        <f>SUM(K4:K13)</f>
        <v>42435</v>
      </c>
    </row>
    <row r="15" spans="1:12">
      <c r="A15" s="94"/>
      <c r="B15" s="94"/>
    </row>
    <row r="16" spans="1:12">
      <c r="A16" s="94"/>
      <c r="B16" s="94"/>
    </row>
    <row r="17" spans="1:2">
      <c r="A17" s="94"/>
      <c r="B17" s="94"/>
    </row>
    <row r="18" spans="1:2">
      <c r="A18" s="94"/>
      <c r="B18" s="94"/>
    </row>
    <row r="19" spans="1:2">
      <c r="A19" s="94"/>
      <c r="B19" s="94"/>
    </row>
    <row r="20" spans="1:2">
      <c r="A20" s="94"/>
      <c r="B20" s="94"/>
    </row>
    <row r="21" spans="1:2">
      <c r="A21" s="94"/>
      <c r="B21" s="94"/>
    </row>
    <row r="22" spans="1:2">
      <c r="A22" s="94"/>
      <c r="B22" s="94"/>
    </row>
    <row r="23" spans="1:2">
      <c r="A23" s="94"/>
      <c r="B23" s="94"/>
    </row>
    <row r="24" spans="1:2">
      <c r="A24" s="94"/>
      <c r="B24" s="94"/>
    </row>
    <row r="25" spans="1:2">
      <c r="A25" s="94"/>
      <c r="B25" s="94"/>
    </row>
    <row r="26" spans="1:2">
      <c r="A26" s="94"/>
      <c r="B26" s="94"/>
    </row>
    <row r="27" spans="1:2">
      <c r="A27" s="94"/>
      <c r="B27" s="94"/>
    </row>
    <row r="28" spans="1:2">
      <c r="A28" s="94"/>
      <c r="B28" s="94"/>
    </row>
    <row r="29" spans="1:2">
      <c r="A29" s="94"/>
      <c r="B29" s="94"/>
    </row>
    <row r="30" spans="1:2">
      <c r="A30" s="94"/>
      <c r="B30" s="94"/>
    </row>
    <row r="31" spans="1:2">
      <c r="A31" s="94"/>
      <c r="B31" s="94"/>
    </row>
    <row r="32" spans="1:2">
      <c r="A32" s="94"/>
      <c r="B32" s="94"/>
    </row>
    <row r="33" spans="1:2">
      <c r="A33" s="94"/>
      <c r="B33" s="94"/>
    </row>
    <row r="34" spans="1:2">
      <c r="A34" s="94"/>
      <c r="B34" s="94"/>
    </row>
    <row r="35" spans="1:2">
      <c r="A35" s="94"/>
      <c r="B35" s="94"/>
    </row>
    <row r="36" spans="1:2">
      <c r="A36" s="94"/>
      <c r="B36" s="94"/>
    </row>
    <row r="37" spans="1:2">
      <c r="A37" s="94"/>
      <c r="B37" s="94"/>
    </row>
    <row r="38" spans="1:2">
      <c r="A38" s="94"/>
      <c r="B38" s="94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117"/>
  <sheetViews>
    <sheetView topLeftCell="A79" workbookViewId="0">
      <selection activeCell="K102" sqref="K102"/>
    </sheetView>
  </sheetViews>
  <sheetFormatPr defaultRowHeight="15"/>
  <cols>
    <col min="1" max="1" width="10.42578125" style="55" bestFit="1" customWidth="1"/>
    <col min="2" max="2" width="12.7109375" style="55" bestFit="1" customWidth="1"/>
    <col min="3" max="3" width="14.28515625" style="55" bestFit="1" customWidth="1"/>
    <col min="4" max="4" width="21" style="55" bestFit="1" customWidth="1"/>
    <col min="5" max="5" width="32.28515625" style="55" bestFit="1" customWidth="1"/>
    <col min="6" max="6" width="15.42578125" style="55" bestFit="1" customWidth="1"/>
    <col min="7" max="7" width="78.5703125" style="55" customWidth="1"/>
    <col min="8" max="8" width="22.140625" style="55" bestFit="1" customWidth="1"/>
    <col min="9" max="9" width="16.7109375" style="55" bestFit="1" customWidth="1"/>
    <col min="10" max="10" width="27.7109375" style="55" bestFit="1" customWidth="1"/>
    <col min="11" max="11" width="22.5703125" style="55" customWidth="1"/>
    <col min="12" max="12" width="15.140625" style="55" bestFit="1" customWidth="1"/>
    <col min="13" max="15" width="9.140625" style="55"/>
  </cols>
  <sheetData>
    <row r="1" spans="1:15" ht="16.5" thickBot="1">
      <c r="A1" s="133" t="s">
        <v>605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</row>
    <row r="2" spans="1:15" ht="15.75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6"/>
    </row>
    <row r="3" spans="1:15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  <c r="L3"/>
      <c r="M3"/>
      <c r="N3"/>
      <c r="O3"/>
    </row>
    <row r="4" spans="1:15">
      <c r="A4" s="56">
        <v>44352</v>
      </c>
      <c r="B4" s="48">
        <v>266</v>
      </c>
      <c r="C4" s="48" t="s">
        <v>94</v>
      </c>
      <c r="D4" s="48" t="s">
        <v>606</v>
      </c>
      <c r="E4" s="48" t="s">
        <v>607</v>
      </c>
      <c r="F4" s="48" t="s">
        <v>186</v>
      </c>
      <c r="G4" s="85" t="s">
        <v>1116</v>
      </c>
      <c r="H4" s="8">
        <v>26173</v>
      </c>
      <c r="I4" s="8">
        <v>14900</v>
      </c>
      <c r="J4" s="8">
        <v>0</v>
      </c>
      <c r="K4" s="9">
        <f>SUM(H4:J4)</f>
        <v>41073</v>
      </c>
    </row>
    <row r="5" spans="1:15">
      <c r="A5" s="56">
        <v>44352</v>
      </c>
      <c r="B5" s="48">
        <v>266</v>
      </c>
      <c r="C5" s="48" t="s">
        <v>94</v>
      </c>
      <c r="D5" s="48" t="s">
        <v>608</v>
      </c>
      <c r="E5" s="41" t="s">
        <v>609</v>
      </c>
      <c r="F5" s="41" t="s">
        <v>435</v>
      </c>
      <c r="G5" s="127" t="s">
        <v>610</v>
      </c>
      <c r="H5" s="8">
        <v>0</v>
      </c>
      <c r="I5" s="8">
        <v>4800</v>
      </c>
      <c r="J5" s="8">
        <v>0</v>
      </c>
      <c r="K5" s="9">
        <f t="shared" ref="K5:K72" si="0">SUM(H5:J5)</f>
        <v>4800</v>
      </c>
    </row>
    <row r="6" spans="1:15">
      <c r="A6" s="56">
        <v>44352</v>
      </c>
      <c r="B6" s="48">
        <v>266</v>
      </c>
      <c r="C6" s="112" t="s">
        <v>94</v>
      </c>
      <c r="D6" s="48" t="s">
        <v>608</v>
      </c>
      <c r="E6" s="41" t="s">
        <v>611</v>
      </c>
      <c r="F6" s="41" t="s">
        <v>148</v>
      </c>
      <c r="G6" s="85" t="s">
        <v>1121</v>
      </c>
      <c r="H6" s="8">
        <v>0</v>
      </c>
      <c r="I6" s="8">
        <v>2000</v>
      </c>
      <c r="J6" s="8">
        <v>0</v>
      </c>
      <c r="K6" s="9">
        <f t="shared" si="0"/>
        <v>2000</v>
      </c>
    </row>
    <row r="7" spans="1:15">
      <c r="A7" s="57">
        <v>44352</v>
      </c>
      <c r="B7" s="41">
        <v>271</v>
      </c>
      <c r="C7" s="41" t="s">
        <v>314</v>
      </c>
      <c r="D7" s="41" t="s">
        <v>612</v>
      </c>
      <c r="E7" s="41" t="s">
        <v>613</v>
      </c>
      <c r="F7" s="41" t="s">
        <v>614</v>
      </c>
      <c r="G7" s="128" t="s">
        <v>1117</v>
      </c>
      <c r="H7" s="8">
        <v>19137</v>
      </c>
      <c r="I7" s="8">
        <v>22800</v>
      </c>
      <c r="J7" s="8">
        <v>0</v>
      </c>
      <c r="K7" s="9">
        <f t="shared" si="0"/>
        <v>41937</v>
      </c>
    </row>
    <row r="8" spans="1:15">
      <c r="A8" s="57">
        <v>44352</v>
      </c>
      <c r="B8" s="41">
        <v>711</v>
      </c>
      <c r="C8" s="41" t="s">
        <v>92</v>
      </c>
      <c r="D8" s="41" t="s">
        <v>612</v>
      </c>
      <c r="E8" s="41" t="s">
        <v>615</v>
      </c>
      <c r="F8" s="41" t="s">
        <v>148</v>
      </c>
      <c r="G8" s="86" t="s">
        <v>44</v>
      </c>
      <c r="H8" s="8">
        <v>2767</v>
      </c>
      <c r="I8" s="8">
        <v>0</v>
      </c>
      <c r="J8" s="8">
        <v>0</v>
      </c>
      <c r="K8" s="9">
        <f t="shared" si="0"/>
        <v>2767</v>
      </c>
    </row>
    <row r="9" spans="1:15">
      <c r="A9" s="57">
        <v>44352</v>
      </c>
      <c r="B9" s="41">
        <v>712</v>
      </c>
      <c r="C9" s="41" t="s">
        <v>176</v>
      </c>
      <c r="D9" s="41" t="s">
        <v>612</v>
      </c>
      <c r="E9" s="41" t="s">
        <v>615</v>
      </c>
      <c r="F9" s="41" t="s">
        <v>148</v>
      </c>
      <c r="G9" s="86" t="s">
        <v>44</v>
      </c>
      <c r="H9" s="8">
        <v>1020</v>
      </c>
      <c r="I9" s="8">
        <v>0</v>
      </c>
      <c r="J9" s="8">
        <v>0</v>
      </c>
      <c r="K9" s="9">
        <f t="shared" si="0"/>
        <v>1020</v>
      </c>
    </row>
    <row r="10" spans="1:15">
      <c r="A10" s="57">
        <v>44352</v>
      </c>
      <c r="B10" s="41">
        <v>709</v>
      </c>
      <c r="C10" s="41" t="s">
        <v>176</v>
      </c>
      <c r="D10" s="41" t="s">
        <v>606</v>
      </c>
      <c r="E10" s="41" t="s">
        <v>616</v>
      </c>
      <c r="F10" s="41" t="s">
        <v>186</v>
      </c>
      <c r="G10" s="86" t="s">
        <v>44</v>
      </c>
      <c r="H10" s="8">
        <v>1595</v>
      </c>
      <c r="I10" s="8">
        <v>0</v>
      </c>
      <c r="J10" s="8">
        <v>0</v>
      </c>
      <c r="K10" s="9">
        <f t="shared" si="0"/>
        <v>1595</v>
      </c>
    </row>
    <row r="11" spans="1:15">
      <c r="A11" s="57">
        <v>44352</v>
      </c>
      <c r="B11" s="41">
        <v>272</v>
      </c>
      <c r="C11" s="41" t="s">
        <v>94</v>
      </c>
      <c r="D11" s="41" t="s">
        <v>617</v>
      </c>
      <c r="E11" s="41" t="s">
        <v>618</v>
      </c>
      <c r="F11" s="41" t="s">
        <v>186</v>
      </c>
      <c r="G11" s="129" t="s">
        <v>1118</v>
      </c>
      <c r="H11" s="8">
        <v>18537</v>
      </c>
      <c r="I11" s="8">
        <v>12600</v>
      </c>
      <c r="J11" s="8">
        <v>0</v>
      </c>
      <c r="K11" s="9">
        <f t="shared" si="0"/>
        <v>31137</v>
      </c>
    </row>
    <row r="12" spans="1:15">
      <c r="A12" s="57">
        <v>44353</v>
      </c>
      <c r="B12" s="41">
        <v>273</v>
      </c>
      <c r="C12" s="41" t="s">
        <v>94</v>
      </c>
      <c r="D12" s="41" t="s">
        <v>619</v>
      </c>
      <c r="E12" s="41" t="s">
        <v>620</v>
      </c>
      <c r="F12" s="41" t="s">
        <v>621</v>
      </c>
      <c r="G12" s="129" t="s">
        <v>1119</v>
      </c>
      <c r="H12" s="8">
        <v>8775</v>
      </c>
      <c r="I12" s="8">
        <v>7500</v>
      </c>
      <c r="J12" s="8">
        <v>0</v>
      </c>
      <c r="K12" s="9">
        <f t="shared" si="0"/>
        <v>16275</v>
      </c>
    </row>
    <row r="13" spans="1:15">
      <c r="A13" s="57">
        <v>44352</v>
      </c>
      <c r="B13" s="41">
        <v>713</v>
      </c>
      <c r="C13" s="41" t="s">
        <v>176</v>
      </c>
      <c r="D13" s="41" t="s">
        <v>617</v>
      </c>
      <c r="E13" s="41" t="s">
        <v>622</v>
      </c>
      <c r="F13" s="41" t="s">
        <v>186</v>
      </c>
      <c r="G13" s="86" t="s">
        <v>44</v>
      </c>
      <c r="H13" s="8">
        <v>3800</v>
      </c>
      <c r="I13" s="8">
        <v>0</v>
      </c>
      <c r="J13" s="8">
        <v>0</v>
      </c>
      <c r="K13" s="9">
        <f t="shared" si="0"/>
        <v>3800</v>
      </c>
    </row>
    <row r="14" spans="1:15">
      <c r="A14" s="57">
        <v>44353</v>
      </c>
      <c r="B14" s="41">
        <v>714</v>
      </c>
      <c r="C14" s="41" t="s">
        <v>176</v>
      </c>
      <c r="D14" s="41" t="s">
        <v>619</v>
      </c>
      <c r="E14" s="41" t="s">
        <v>623</v>
      </c>
      <c r="F14" s="41" t="s">
        <v>621</v>
      </c>
      <c r="G14" s="86" t="s">
        <v>44</v>
      </c>
      <c r="H14" s="8">
        <v>2780</v>
      </c>
      <c r="I14" s="8">
        <v>0</v>
      </c>
      <c r="J14" s="8">
        <v>0</v>
      </c>
      <c r="K14" s="9">
        <f t="shared" si="0"/>
        <v>2780</v>
      </c>
    </row>
    <row r="15" spans="1:15">
      <c r="A15" s="57">
        <v>44353</v>
      </c>
      <c r="B15" s="41">
        <v>274</v>
      </c>
      <c r="C15" s="41" t="s">
        <v>94</v>
      </c>
      <c r="D15" s="41" t="s">
        <v>624</v>
      </c>
      <c r="E15" s="41" t="s">
        <v>625</v>
      </c>
      <c r="F15" s="41" t="s">
        <v>626</v>
      </c>
      <c r="G15" s="129" t="s">
        <v>1120</v>
      </c>
      <c r="H15" s="8">
        <v>12370</v>
      </c>
      <c r="I15" s="8">
        <v>10900</v>
      </c>
      <c r="J15" s="8">
        <v>0</v>
      </c>
      <c r="K15" s="9">
        <f t="shared" si="0"/>
        <v>23270</v>
      </c>
    </row>
    <row r="16" spans="1:15">
      <c r="A16" s="57">
        <v>44353</v>
      </c>
      <c r="B16" s="41">
        <v>274</v>
      </c>
      <c r="C16" s="41" t="s">
        <v>94</v>
      </c>
      <c r="D16" s="41" t="s">
        <v>627</v>
      </c>
      <c r="E16" s="41" t="s">
        <v>628</v>
      </c>
      <c r="F16" s="41" t="s">
        <v>186</v>
      </c>
      <c r="G16" s="86" t="s">
        <v>629</v>
      </c>
      <c r="H16" s="8">
        <v>0</v>
      </c>
      <c r="I16" s="8">
        <v>1200</v>
      </c>
      <c r="J16" s="8">
        <v>0</v>
      </c>
      <c r="K16" s="9">
        <f t="shared" si="0"/>
        <v>1200</v>
      </c>
    </row>
    <row r="17" spans="1:12">
      <c r="A17" s="57" t="s">
        <v>938</v>
      </c>
      <c r="B17" s="41">
        <v>715</v>
      </c>
      <c r="C17" s="41" t="s">
        <v>92</v>
      </c>
      <c r="D17" s="41" t="s">
        <v>624</v>
      </c>
      <c r="E17" s="41" t="s">
        <v>93</v>
      </c>
      <c r="F17" s="41" t="s">
        <v>44</v>
      </c>
      <c r="G17" s="86" t="s">
        <v>44</v>
      </c>
      <c r="H17" s="8">
        <v>1490</v>
      </c>
      <c r="I17" s="8">
        <v>0</v>
      </c>
      <c r="J17" s="8">
        <v>0</v>
      </c>
      <c r="K17" s="9">
        <f t="shared" si="0"/>
        <v>1490</v>
      </c>
    </row>
    <row r="18" spans="1:12" ht="30">
      <c r="A18" s="57">
        <v>44354</v>
      </c>
      <c r="B18" s="41" t="s">
        <v>630</v>
      </c>
      <c r="C18" s="41" t="s">
        <v>220</v>
      </c>
      <c r="D18" s="41" t="s">
        <v>631</v>
      </c>
      <c r="E18" s="41" t="s">
        <v>632</v>
      </c>
      <c r="F18" s="41" t="s">
        <v>327</v>
      </c>
      <c r="G18" s="129" t="s">
        <v>1173</v>
      </c>
      <c r="H18" s="8">
        <v>14825</v>
      </c>
      <c r="I18" s="119">
        <v>19100</v>
      </c>
      <c r="J18" s="8">
        <v>0</v>
      </c>
      <c r="K18" s="9">
        <f t="shared" si="0"/>
        <v>33925</v>
      </c>
      <c r="L18" s="55" t="s">
        <v>1176</v>
      </c>
    </row>
    <row r="19" spans="1:12">
      <c r="A19" s="57">
        <v>44354</v>
      </c>
      <c r="B19" s="41" t="s">
        <v>633</v>
      </c>
      <c r="C19" s="41" t="s">
        <v>220</v>
      </c>
      <c r="D19" s="41" t="s">
        <v>634</v>
      </c>
      <c r="E19" s="41" t="s">
        <v>635</v>
      </c>
      <c r="F19" s="41" t="s">
        <v>327</v>
      </c>
      <c r="G19" s="87" t="s">
        <v>1114</v>
      </c>
      <c r="H19" s="8">
        <v>8966</v>
      </c>
      <c r="I19" s="8">
        <v>13100</v>
      </c>
      <c r="J19" s="8">
        <v>0</v>
      </c>
      <c r="K19" s="9">
        <f t="shared" si="0"/>
        <v>22066</v>
      </c>
    </row>
    <row r="20" spans="1:12">
      <c r="A20" s="66">
        <v>44355</v>
      </c>
      <c r="B20" s="53" t="s">
        <v>636</v>
      </c>
      <c r="C20" s="53" t="s">
        <v>220</v>
      </c>
      <c r="D20" s="53" t="s">
        <v>637</v>
      </c>
      <c r="E20" s="53" t="s">
        <v>638</v>
      </c>
      <c r="F20" s="53" t="s">
        <v>327</v>
      </c>
      <c r="G20" s="86" t="s">
        <v>1180</v>
      </c>
      <c r="H20" s="62">
        <v>15820</v>
      </c>
      <c r="I20" s="110">
        <v>23400</v>
      </c>
      <c r="J20" s="8">
        <v>0</v>
      </c>
      <c r="K20" s="9">
        <f t="shared" si="0"/>
        <v>39220</v>
      </c>
      <c r="L20" s="55" t="s">
        <v>1174</v>
      </c>
    </row>
    <row r="21" spans="1:12">
      <c r="A21" s="113" t="s">
        <v>155</v>
      </c>
      <c r="B21" s="53">
        <v>721</v>
      </c>
      <c r="C21" s="53" t="s">
        <v>92</v>
      </c>
      <c r="D21" s="53" t="s">
        <v>640</v>
      </c>
      <c r="E21" s="53" t="s">
        <v>1115</v>
      </c>
      <c r="F21" s="53" t="s">
        <v>44</v>
      </c>
      <c r="G21" s="86" t="s">
        <v>44</v>
      </c>
      <c r="H21" s="62">
        <v>5345</v>
      </c>
      <c r="I21" s="62">
        <v>0</v>
      </c>
      <c r="J21" s="8">
        <v>0</v>
      </c>
      <c r="K21" s="9">
        <f t="shared" si="0"/>
        <v>5345</v>
      </c>
    </row>
    <row r="22" spans="1:12">
      <c r="A22" s="67">
        <v>44356</v>
      </c>
      <c r="B22" s="41" t="s">
        <v>639</v>
      </c>
      <c r="C22" s="41" t="s">
        <v>220</v>
      </c>
      <c r="D22" s="41" t="s">
        <v>640</v>
      </c>
      <c r="E22" s="41" t="s">
        <v>641</v>
      </c>
      <c r="F22" s="41" t="s">
        <v>186</v>
      </c>
      <c r="G22" s="86" t="s">
        <v>1122</v>
      </c>
      <c r="H22" s="62">
        <v>24076</v>
      </c>
      <c r="I22" s="8">
        <v>16800</v>
      </c>
      <c r="J22" s="8">
        <v>0</v>
      </c>
      <c r="K22" s="9">
        <f t="shared" si="0"/>
        <v>40876</v>
      </c>
    </row>
    <row r="23" spans="1:12">
      <c r="A23" s="67">
        <v>44356</v>
      </c>
      <c r="B23" s="41">
        <v>5467</v>
      </c>
      <c r="C23" s="41" t="s">
        <v>190</v>
      </c>
      <c r="D23" s="41" t="s">
        <v>634</v>
      </c>
      <c r="E23" s="41" t="s">
        <v>642</v>
      </c>
      <c r="F23" s="41" t="s">
        <v>327</v>
      </c>
      <c r="G23" s="86" t="s">
        <v>1090</v>
      </c>
      <c r="H23" s="62">
        <v>4900</v>
      </c>
      <c r="I23" s="8">
        <v>4400</v>
      </c>
      <c r="J23" s="8">
        <v>0</v>
      </c>
      <c r="K23" s="9">
        <f t="shared" si="0"/>
        <v>9300</v>
      </c>
    </row>
    <row r="24" spans="1:12">
      <c r="A24" s="67">
        <v>44356</v>
      </c>
      <c r="B24" s="41">
        <v>5467</v>
      </c>
      <c r="C24" s="41" t="s">
        <v>190</v>
      </c>
      <c r="D24" s="41" t="s">
        <v>637</v>
      </c>
      <c r="E24" s="41" t="s">
        <v>212</v>
      </c>
      <c r="F24" s="41" t="s">
        <v>327</v>
      </c>
      <c r="G24" s="86" t="s">
        <v>1177</v>
      </c>
      <c r="H24" s="62">
        <v>0</v>
      </c>
      <c r="I24" s="8">
        <v>2800</v>
      </c>
      <c r="J24" s="8">
        <v>0</v>
      </c>
      <c r="K24" s="9">
        <f t="shared" si="0"/>
        <v>2800</v>
      </c>
    </row>
    <row r="25" spans="1:12">
      <c r="A25" s="67">
        <v>44356</v>
      </c>
      <c r="B25" s="41" t="s">
        <v>643</v>
      </c>
      <c r="C25" s="41" t="s">
        <v>211</v>
      </c>
      <c r="D25" s="41" t="s">
        <v>627</v>
      </c>
      <c r="E25" s="41" t="s">
        <v>212</v>
      </c>
      <c r="F25" s="41" t="s">
        <v>186</v>
      </c>
      <c r="G25" s="89" t="s">
        <v>644</v>
      </c>
      <c r="H25" s="62">
        <v>1537</v>
      </c>
      <c r="I25" s="8">
        <v>600</v>
      </c>
      <c r="J25" s="8">
        <v>0</v>
      </c>
      <c r="K25" s="9">
        <f t="shared" si="0"/>
        <v>2137</v>
      </c>
    </row>
    <row r="26" spans="1:12">
      <c r="A26" s="67">
        <v>44357</v>
      </c>
      <c r="B26" s="41">
        <v>47</v>
      </c>
      <c r="C26" s="41" t="s">
        <v>151</v>
      </c>
      <c r="D26" s="41" t="s">
        <v>627</v>
      </c>
      <c r="E26" s="41" t="s">
        <v>212</v>
      </c>
      <c r="F26" s="41" t="s">
        <v>186</v>
      </c>
      <c r="G26" s="89" t="s">
        <v>645</v>
      </c>
      <c r="H26" s="62">
        <v>5352</v>
      </c>
      <c r="I26" s="81">
        <v>1200</v>
      </c>
      <c r="J26" s="62">
        <v>0</v>
      </c>
      <c r="K26" s="9">
        <f t="shared" si="0"/>
        <v>6552</v>
      </c>
    </row>
    <row r="27" spans="1:12">
      <c r="A27" s="67">
        <v>44357</v>
      </c>
      <c r="B27" s="41" t="s">
        <v>646</v>
      </c>
      <c r="C27" s="41" t="s">
        <v>647</v>
      </c>
      <c r="D27" s="41" t="s">
        <v>648</v>
      </c>
      <c r="E27" s="41" t="s">
        <v>1135</v>
      </c>
      <c r="F27" s="41" t="s">
        <v>90</v>
      </c>
      <c r="G27" s="86" t="s">
        <v>1137</v>
      </c>
      <c r="H27" s="62">
        <v>0</v>
      </c>
      <c r="I27" s="81">
        <v>0</v>
      </c>
      <c r="J27" s="62">
        <v>85275</v>
      </c>
      <c r="K27" s="9">
        <f t="shared" si="0"/>
        <v>85275</v>
      </c>
    </row>
    <row r="28" spans="1:12">
      <c r="A28" s="67">
        <v>44357</v>
      </c>
      <c r="B28" s="41" t="s">
        <v>646</v>
      </c>
      <c r="C28" s="41" t="s">
        <v>647</v>
      </c>
      <c r="D28" s="41" t="s">
        <v>648</v>
      </c>
      <c r="E28" s="41" t="s">
        <v>1138</v>
      </c>
      <c r="F28" s="41" t="s">
        <v>90</v>
      </c>
      <c r="G28" s="86" t="s">
        <v>1136</v>
      </c>
      <c r="H28" s="62">
        <v>0</v>
      </c>
      <c r="I28" s="81">
        <v>0</v>
      </c>
      <c r="J28" s="62">
        <v>0</v>
      </c>
      <c r="K28" s="9">
        <f t="shared" si="0"/>
        <v>0</v>
      </c>
    </row>
    <row r="29" spans="1:12">
      <c r="A29" s="67">
        <v>44357</v>
      </c>
      <c r="B29" s="41">
        <v>1040</v>
      </c>
      <c r="C29" s="41" t="s">
        <v>649</v>
      </c>
      <c r="D29" s="41" t="s">
        <v>627</v>
      </c>
      <c r="E29" s="41" t="s">
        <v>650</v>
      </c>
      <c r="F29" s="41" t="s">
        <v>186</v>
      </c>
      <c r="G29" s="86" t="s">
        <v>651</v>
      </c>
      <c r="H29" s="62">
        <v>321</v>
      </c>
      <c r="I29" s="81">
        <v>0</v>
      </c>
      <c r="J29" s="62">
        <v>0</v>
      </c>
      <c r="K29" s="9">
        <f t="shared" si="0"/>
        <v>321</v>
      </c>
    </row>
    <row r="30" spans="1:12">
      <c r="A30" s="67">
        <v>44357</v>
      </c>
      <c r="B30" s="41">
        <v>722</v>
      </c>
      <c r="C30" s="41" t="s">
        <v>176</v>
      </c>
      <c r="D30" s="41" t="s">
        <v>627</v>
      </c>
      <c r="E30" s="41" t="s">
        <v>652</v>
      </c>
      <c r="F30" s="41" t="s">
        <v>186</v>
      </c>
      <c r="G30" s="86" t="s">
        <v>44</v>
      </c>
      <c r="H30" s="62">
        <v>770</v>
      </c>
      <c r="I30" s="81">
        <v>0</v>
      </c>
      <c r="J30" s="62">
        <v>0</v>
      </c>
      <c r="K30" s="9">
        <f t="shared" si="0"/>
        <v>770</v>
      </c>
    </row>
    <row r="31" spans="1:12">
      <c r="A31" s="67">
        <v>44357</v>
      </c>
      <c r="B31" s="41" t="s">
        <v>653</v>
      </c>
      <c r="C31" s="41" t="s">
        <v>54</v>
      </c>
      <c r="D31" s="41" t="s">
        <v>627</v>
      </c>
      <c r="E31" s="41" t="s">
        <v>212</v>
      </c>
      <c r="F31" s="41" t="s">
        <v>186</v>
      </c>
      <c r="G31" s="89" t="s">
        <v>651</v>
      </c>
      <c r="H31" s="62">
        <v>3934</v>
      </c>
      <c r="I31" s="81">
        <v>1200</v>
      </c>
      <c r="J31" s="62">
        <v>0</v>
      </c>
      <c r="K31" s="9">
        <f t="shared" si="0"/>
        <v>5134</v>
      </c>
    </row>
    <row r="32" spans="1:12">
      <c r="A32" s="67">
        <v>44357</v>
      </c>
      <c r="B32" s="41">
        <v>88</v>
      </c>
      <c r="C32" s="41" t="s">
        <v>654</v>
      </c>
      <c r="D32" s="41" t="s">
        <v>627</v>
      </c>
      <c r="E32" s="41" t="s">
        <v>655</v>
      </c>
      <c r="F32" s="41" t="s">
        <v>186</v>
      </c>
      <c r="G32" s="38" t="s">
        <v>656</v>
      </c>
      <c r="H32" s="62">
        <v>3000</v>
      </c>
      <c r="I32" s="81">
        <v>3600</v>
      </c>
      <c r="J32" s="62">
        <v>0</v>
      </c>
      <c r="K32" s="9">
        <f t="shared" si="0"/>
        <v>6600</v>
      </c>
    </row>
    <row r="33" spans="1:11">
      <c r="A33" s="67">
        <v>44357</v>
      </c>
      <c r="B33" s="41">
        <v>1058</v>
      </c>
      <c r="C33" s="41" t="s">
        <v>156</v>
      </c>
      <c r="D33" s="41" t="s">
        <v>627</v>
      </c>
      <c r="E33" s="41" t="s">
        <v>212</v>
      </c>
      <c r="F33" s="41" t="s">
        <v>186</v>
      </c>
      <c r="G33" s="86" t="s">
        <v>768</v>
      </c>
      <c r="H33" s="62">
        <v>1275</v>
      </c>
      <c r="I33" s="81">
        <v>2000</v>
      </c>
      <c r="J33" s="62">
        <v>0</v>
      </c>
      <c r="K33" s="9">
        <f t="shared" si="0"/>
        <v>3275</v>
      </c>
    </row>
    <row r="34" spans="1:11">
      <c r="A34" s="67">
        <v>44358</v>
      </c>
      <c r="B34" s="41">
        <v>89</v>
      </c>
      <c r="C34" s="41" t="s">
        <v>654</v>
      </c>
      <c r="D34" s="41" t="s">
        <v>627</v>
      </c>
      <c r="E34" s="41" t="s">
        <v>212</v>
      </c>
      <c r="F34" s="41" t="s">
        <v>186</v>
      </c>
      <c r="G34" s="89" t="s">
        <v>657</v>
      </c>
      <c r="H34" s="62">
        <v>1495</v>
      </c>
      <c r="I34" s="81">
        <v>1200</v>
      </c>
      <c r="J34" s="62">
        <v>0</v>
      </c>
      <c r="K34" s="9">
        <f t="shared" si="0"/>
        <v>2695</v>
      </c>
    </row>
    <row r="35" spans="1:11">
      <c r="A35" s="67">
        <v>44358</v>
      </c>
      <c r="B35" s="41" t="s">
        <v>658</v>
      </c>
      <c r="C35" s="41" t="s">
        <v>220</v>
      </c>
      <c r="D35" s="41" t="s">
        <v>659</v>
      </c>
      <c r="E35" s="41" t="s">
        <v>660</v>
      </c>
      <c r="F35" s="41" t="s">
        <v>49</v>
      </c>
      <c r="G35" s="129" t="s">
        <v>1123</v>
      </c>
      <c r="H35" s="62">
        <v>0</v>
      </c>
      <c r="I35" s="81">
        <v>10100</v>
      </c>
      <c r="J35" s="62">
        <v>0</v>
      </c>
      <c r="K35" s="9">
        <f t="shared" si="0"/>
        <v>10100</v>
      </c>
    </row>
    <row r="36" spans="1:11">
      <c r="A36" s="67">
        <v>44358</v>
      </c>
      <c r="B36" s="41" t="s">
        <v>658</v>
      </c>
      <c r="C36" s="41" t="s">
        <v>220</v>
      </c>
      <c r="D36" s="41" t="s">
        <v>659</v>
      </c>
      <c r="E36" s="41" t="s">
        <v>661</v>
      </c>
      <c r="F36" s="41" t="s">
        <v>186</v>
      </c>
      <c r="G36" s="87" t="s">
        <v>1124</v>
      </c>
      <c r="H36" s="62">
        <v>18795</v>
      </c>
      <c r="I36" s="81">
        <v>8500</v>
      </c>
      <c r="J36" s="62">
        <v>0</v>
      </c>
      <c r="K36" s="9">
        <f t="shared" si="0"/>
        <v>27295</v>
      </c>
    </row>
    <row r="37" spans="1:11">
      <c r="A37" s="67">
        <v>44358</v>
      </c>
      <c r="B37" s="41" t="s">
        <v>662</v>
      </c>
      <c r="C37" s="41" t="s">
        <v>171</v>
      </c>
      <c r="D37" s="41" t="s">
        <v>659</v>
      </c>
      <c r="E37" s="41" t="s">
        <v>359</v>
      </c>
      <c r="F37" s="41" t="s">
        <v>49</v>
      </c>
      <c r="G37" s="86" t="s">
        <v>663</v>
      </c>
      <c r="H37" s="62">
        <v>316</v>
      </c>
      <c r="I37" s="81">
        <v>350</v>
      </c>
      <c r="J37" s="62">
        <v>0</v>
      </c>
      <c r="K37" s="9">
        <f t="shared" si="0"/>
        <v>666</v>
      </c>
    </row>
    <row r="38" spans="1:11">
      <c r="A38" s="67">
        <v>44358</v>
      </c>
      <c r="B38" s="41">
        <v>726</v>
      </c>
      <c r="C38" s="41" t="s">
        <v>176</v>
      </c>
      <c r="D38" s="41" t="s">
        <v>659</v>
      </c>
      <c r="E38" s="41" t="s">
        <v>93</v>
      </c>
      <c r="F38" s="41" t="s">
        <v>49</v>
      </c>
      <c r="G38" s="86" t="s">
        <v>44</v>
      </c>
      <c r="H38" s="62">
        <v>4235</v>
      </c>
      <c r="I38" s="81">
        <v>0</v>
      </c>
      <c r="J38" s="62">
        <v>0</v>
      </c>
      <c r="K38" s="9">
        <f t="shared" si="0"/>
        <v>4235</v>
      </c>
    </row>
    <row r="39" spans="1:11">
      <c r="A39" s="67">
        <v>44358</v>
      </c>
      <c r="B39" s="41" t="s">
        <v>664</v>
      </c>
      <c r="C39" s="41" t="s">
        <v>211</v>
      </c>
      <c r="D39" s="41" t="s">
        <v>665</v>
      </c>
      <c r="E39" s="41" t="s">
        <v>666</v>
      </c>
      <c r="F39" s="41" t="s">
        <v>435</v>
      </c>
      <c r="G39" s="86" t="s">
        <v>667</v>
      </c>
      <c r="H39" s="62">
        <v>1019</v>
      </c>
      <c r="I39" s="81">
        <v>2000</v>
      </c>
      <c r="J39" s="62">
        <v>0</v>
      </c>
      <c r="K39" s="9">
        <f t="shared" si="0"/>
        <v>3019</v>
      </c>
    </row>
    <row r="40" spans="1:11">
      <c r="A40" s="67">
        <v>44358</v>
      </c>
      <c r="B40" s="41" t="s">
        <v>668</v>
      </c>
      <c r="C40" s="41" t="s">
        <v>211</v>
      </c>
      <c r="D40" s="41" t="s">
        <v>665</v>
      </c>
      <c r="E40" s="41" t="s">
        <v>669</v>
      </c>
      <c r="F40" s="41" t="s">
        <v>435</v>
      </c>
      <c r="G40" s="86" t="s">
        <v>1006</v>
      </c>
      <c r="H40" s="62">
        <v>966</v>
      </c>
      <c r="I40" s="81">
        <v>600</v>
      </c>
      <c r="J40" s="62">
        <v>0</v>
      </c>
      <c r="K40" s="9">
        <f t="shared" si="0"/>
        <v>1566</v>
      </c>
    </row>
    <row r="41" spans="1:11">
      <c r="A41" s="67" t="s">
        <v>227</v>
      </c>
      <c r="B41" s="41">
        <v>5470</v>
      </c>
      <c r="C41" s="41" t="s">
        <v>190</v>
      </c>
      <c r="D41" s="41" t="s">
        <v>665</v>
      </c>
      <c r="E41" s="41" t="s">
        <v>670</v>
      </c>
      <c r="F41" s="41" t="s">
        <v>435</v>
      </c>
      <c r="G41" s="86" t="s">
        <v>1125</v>
      </c>
      <c r="H41" s="62">
        <v>9000</v>
      </c>
      <c r="I41" s="81">
        <v>7300</v>
      </c>
      <c r="J41" s="62">
        <v>0</v>
      </c>
      <c r="K41" s="9">
        <f t="shared" si="0"/>
        <v>16300</v>
      </c>
    </row>
    <row r="42" spans="1:11">
      <c r="A42" s="67" t="s">
        <v>227</v>
      </c>
      <c r="B42" s="50">
        <v>5472</v>
      </c>
      <c r="C42" s="41" t="s">
        <v>190</v>
      </c>
      <c r="D42" s="41" t="s">
        <v>640</v>
      </c>
      <c r="E42" s="41" t="s">
        <v>175</v>
      </c>
      <c r="F42" s="41" t="s">
        <v>186</v>
      </c>
      <c r="G42" s="38" t="s">
        <v>1126</v>
      </c>
      <c r="H42" s="62">
        <v>14457</v>
      </c>
      <c r="I42" s="118">
        <v>4200</v>
      </c>
      <c r="J42" s="62">
        <v>0</v>
      </c>
      <c r="K42" s="9">
        <f t="shared" si="0"/>
        <v>18657</v>
      </c>
    </row>
    <row r="43" spans="1:11">
      <c r="A43" s="67" t="s">
        <v>227</v>
      </c>
      <c r="B43" s="50">
        <v>5472</v>
      </c>
      <c r="C43" s="41" t="s">
        <v>190</v>
      </c>
      <c r="D43" s="41" t="s">
        <v>659</v>
      </c>
      <c r="E43" s="41" t="s">
        <v>187</v>
      </c>
      <c r="F43" s="41" t="s">
        <v>186</v>
      </c>
      <c r="G43" s="87" t="s">
        <v>1127</v>
      </c>
      <c r="H43" s="62">
        <v>0</v>
      </c>
      <c r="I43" s="118">
        <v>6700</v>
      </c>
      <c r="J43" s="62">
        <v>0</v>
      </c>
      <c r="K43" s="9">
        <f t="shared" si="0"/>
        <v>6700</v>
      </c>
    </row>
    <row r="44" spans="1:11">
      <c r="A44" s="67" t="s">
        <v>227</v>
      </c>
      <c r="B44" s="41">
        <v>727</v>
      </c>
      <c r="C44" s="41" t="s">
        <v>92</v>
      </c>
      <c r="D44" s="41" t="s">
        <v>671</v>
      </c>
      <c r="E44" s="41" t="s">
        <v>672</v>
      </c>
      <c r="F44" s="41" t="s">
        <v>186</v>
      </c>
      <c r="G44" s="38" t="s">
        <v>44</v>
      </c>
      <c r="H44" s="62">
        <v>290</v>
      </c>
      <c r="I44" s="81">
        <v>0</v>
      </c>
      <c r="J44" s="62">
        <v>0</v>
      </c>
      <c r="K44" s="9">
        <f t="shared" si="0"/>
        <v>290</v>
      </c>
    </row>
    <row r="45" spans="1:11">
      <c r="A45" s="41" t="s">
        <v>235</v>
      </c>
      <c r="B45" s="41">
        <v>1059</v>
      </c>
      <c r="C45" s="41" t="s">
        <v>388</v>
      </c>
      <c r="D45" s="41" t="s">
        <v>606</v>
      </c>
      <c r="E45" s="41" t="s">
        <v>66</v>
      </c>
      <c r="F45" s="41" t="s">
        <v>186</v>
      </c>
      <c r="G45" s="89" t="s">
        <v>673</v>
      </c>
      <c r="H45" s="41">
        <v>1875</v>
      </c>
      <c r="I45" s="81">
        <v>1300</v>
      </c>
      <c r="J45" s="62">
        <v>0</v>
      </c>
      <c r="K45" s="9">
        <f t="shared" si="0"/>
        <v>3175</v>
      </c>
    </row>
    <row r="46" spans="1:11">
      <c r="A46" s="41" t="s">
        <v>235</v>
      </c>
      <c r="B46" s="41">
        <v>1060</v>
      </c>
      <c r="C46" s="41" t="s">
        <v>156</v>
      </c>
      <c r="D46" s="41" t="s">
        <v>606</v>
      </c>
      <c r="E46" s="41" t="s">
        <v>66</v>
      </c>
      <c r="F46" s="41" t="s">
        <v>186</v>
      </c>
      <c r="G46" s="89" t="s">
        <v>674</v>
      </c>
      <c r="H46" s="41">
        <v>1343</v>
      </c>
      <c r="I46" s="81">
        <v>1300</v>
      </c>
      <c r="J46" s="62">
        <v>0</v>
      </c>
      <c r="K46" s="9">
        <f t="shared" si="0"/>
        <v>2643</v>
      </c>
    </row>
    <row r="47" spans="1:11">
      <c r="A47" s="41" t="s">
        <v>235</v>
      </c>
      <c r="B47" s="41">
        <v>51</v>
      </c>
      <c r="C47" s="41" t="s">
        <v>151</v>
      </c>
      <c r="D47" s="41" t="s">
        <v>606</v>
      </c>
      <c r="E47" s="41" t="s">
        <v>675</v>
      </c>
      <c r="F47" s="41" t="s">
        <v>186</v>
      </c>
      <c r="G47" s="38" t="s">
        <v>1128</v>
      </c>
      <c r="H47" s="41">
        <v>6501</v>
      </c>
      <c r="I47" s="81">
        <v>3900</v>
      </c>
      <c r="J47" s="62">
        <v>0</v>
      </c>
      <c r="K47" s="9">
        <f t="shared" si="0"/>
        <v>10401</v>
      </c>
    </row>
    <row r="48" spans="1:11">
      <c r="A48" s="41" t="s">
        <v>235</v>
      </c>
      <c r="B48" s="41">
        <v>731</v>
      </c>
      <c r="C48" s="41" t="s">
        <v>92</v>
      </c>
      <c r="D48" s="41" t="s">
        <v>606</v>
      </c>
      <c r="E48" s="41" t="s">
        <v>93</v>
      </c>
      <c r="F48" s="41" t="s">
        <v>186</v>
      </c>
      <c r="G48" s="89" t="s">
        <v>44</v>
      </c>
      <c r="H48" s="81">
        <v>2490</v>
      </c>
      <c r="I48" s="81">
        <v>0</v>
      </c>
      <c r="J48" s="81">
        <v>0</v>
      </c>
      <c r="K48" s="9">
        <f t="shared" si="0"/>
        <v>2490</v>
      </c>
    </row>
    <row r="49" spans="1:12">
      <c r="A49" s="41" t="s">
        <v>235</v>
      </c>
      <c r="B49" s="41">
        <v>323</v>
      </c>
      <c r="C49" s="41" t="s">
        <v>676</v>
      </c>
      <c r="D49" s="41" t="s">
        <v>606</v>
      </c>
      <c r="E49" s="41" t="s">
        <v>677</v>
      </c>
      <c r="F49" s="41" t="s">
        <v>186</v>
      </c>
      <c r="G49" s="38" t="s">
        <v>956</v>
      </c>
      <c r="H49" s="81">
        <v>9164</v>
      </c>
      <c r="I49" s="81">
        <v>1800</v>
      </c>
      <c r="J49" s="81">
        <v>0</v>
      </c>
      <c r="K49" s="9">
        <f t="shared" si="0"/>
        <v>10964</v>
      </c>
    </row>
    <row r="50" spans="1:12">
      <c r="A50" s="41" t="s">
        <v>235</v>
      </c>
      <c r="B50" s="41">
        <v>323</v>
      </c>
      <c r="C50" s="41" t="s">
        <v>676</v>
      </c>
      <c r="D50" s="41" t="s">
        <v>608</v>
      </c>
      <c r="E50" s="41" t="s">
        <v>642</v>
      </c>
      <c r="F50" s="41" t="s">
        <v>435</v>
      </c>
      <c r="G50" s="38" t="s">
        <v>1129</v>
      </c>
      <c r="H50" s="81">
        <v>0</v>
      </c>
      <c r="I50" s="81">
        <v>4900</v>
      </c>
      <c r="J50" s="81">
        <v>0</v>
      </c>
      <c r="K50" s="9">
        <f t="shared" si="0"/>
        <v>4900</v>
      </c>
    </row>
    <row r="51" spans="1:12">
      <c r="A51" s="41" t="s">
        <v>235</v>
      </c>
      <c r="B51" s="98" t="s">
        <v>767</v>
      </c>
      <c r="C51" s="41" t="s">
        <v>179</v>
      </c>
      <c r="D51" s="41" t="s">
        <v>665</v>
      </c>
      <c r="E51" s="41" t="s">
        <v>678</v>
      </c>
      <c r="F51" s="41" t="s">
        <v>90</v>
      </c>
      <c r="G51" s="86" t="s">
        <v>1130</v>
      </c>
      <c r="H51" s="81">
        <v>0</v>
      </c>
      <c r="I51" s="81">
        <v>0</v>
      </c>
      <c r="J51" s="81">
        <v>5005</v>
      </c>
      <c r="K51" s="9">
        <f t="shared" si="0"/>
        <v>5005</v>
      </c>
    </row>
    <row r="52" spans="1:12">
      <c r="A52" s="41" t="s">
        <v>239</v>
      </c>
      <c r="B52" s="41">
        <v>324</v>
      </c>
      <c r="C52" s="41" t="s">
        <v>54</v>
      </c>
      <c r="D52" s="41" t="s">
        <v>679</v>
      </c>
      <c r="E52" s="41" t="s">
        <v>216</v>
      </c>
      <c r="F52" s="41" t="s">
        <v>626</v>
      </c>
      <c r="G52" s="89" t="s">
        <v>680</v>
      </c>
      <c r="H52" s="81">
        <v>3750</v>
      </c>
      <c r="I52" s="81">
        <v>1200</v>
      </c>
      <c r="J52" s="81">
        <v>0</v>
      </c>
      <c r="K52" s="9">
        <f t="shared" si="0"/>
        <v>4950</v>
      </c>
    </row>
    <row r="53" spans="1:12">
      <c r="A53" s="41" t="s">
        <v>239</v>
      </c>
      <c r="B53" s="107">
        <v>734</v>
      </c>
      <c r="C53" s="41" t="s">
        <v>70</v>
      </c>
      <c r="D53" s="41" t="s">
        <v>681</v>
      </c>
      <c r="E53" s="41" t="s">
        <v>299</v>
      </c>
      <c r="F53" s="41" t="s">
        <v>135</v>
      </c>
      <c r="G53" s="86" t="s">
        <v>44</v>
      </c>
      <c r="H53" s="81">
        <v>3005</v>
      </c>
      <c r="I53" s="81">
        <v>0</v>
      </c>
      <c r="J53" s="81"/>
      <c r="K53" s="9">
        <f t="shared" si="0"/>
        <v>3005</v>
      </c>
    </row>
    <row r="54" spans="1:12">
      <c r="A54" s="41" t="s">
        <v>239</v>
      </c>
      <c r="B54" s="107">
        <v>734</v>
      </c>
      <c r="C54" s="41" t="s">
        <v>70</v>
      </c>
      <c r="D54" s="41" t="s">
        <v>679</v>
      </c>
      <c r="E54" s="41" t="s">
        <v>299</v>
      </c>
      <c r="F54" s="41" t="s">
        <v>682</v>
      </c>
      <c r="G54" s="86" t="s">
        <v>44</v>
      </c>
      <c r="H54" s="81">
        <v>0</v>
      </c>
      <c r="I54" s="81">
        <v>0</v>
      </c>
      <c r="J54" s="81"/>
      <c r="K54" s="9">
        <f t="shared" si="0"/>
        <v>0</v>
      </c>
    </row>
    <row r="55" spans="1:12">
      <c r="A55" s="41" t="s">
        <v>239</v>
      </c>
      <c r="B55" s="107">
        <v>734</v>
      </c>
      <c r="C55" s="41" t="s">
        <v>70</v>
      </c>
      <c r="D55" s="41" t="s">
        <v>683</v>
      </c>
      <c r="E55" s="41" t="s">
        <v>93</v>
      </c>
      <c r="F55" s="41" t="s">
        <v>135</v>
      </c>
      <c r="G55" s="86" t="s">
        <v>44</v>
      </c>
      <c r="H55" s="81">
        <v>0</v>
      </c>
      <c r="I55" s="81">
        <v>0</v>
      </c>
      <c r="J55" s="81"/>
      <c r="K55" s="9">
        <f t="shared" si="0"/>
        <v>0</v>
      </c>
    </row>
    <row r="56" spans="1:12">
      <c r="A56" s="41" t="s">
        <v>239</v>
      </c>
      <c r="B56" s="107">
        <v>734</v>
      </c>
      <c r="C56" s="41" t="s">
        <v>70</v>
      </c>
      <c r="D56" s="41" t="s">
        <v>606</v>
      </c>
      <c r="E56" s="41" t="s">
        <v>93</v>
      </c>
      <c r="F56" s="41" t="s">
        <v>185</v>
      </c>
      <c r="G56" s="86" t="s">
        <v>44</v>
      </c>
      <c r="H56" s="81">
        <v>0</v>
      </c>
      <c r="I56" s="81">
        <v>0</v>
      </c>
      <c r="J56" s="81"/>
      <c r="K56" s="9">
        <f t="shared" si="0"/>
        <v>0</v>
      </c>
    </row>
    <row r="57" spans="1:12">
      <c r="A57" s="41" t="s">
        <v>274</v>
      </c>
      <c r="B57" s="41" t="s">
        <v>684</v>
      </c>
      <c r="C57" s="41" t="s">
        <v>54</v>
      </c>
      <c r="D57" s="41" t="s">
        <v>679</v>
      </c>
      <c r="E57" s="41" t="s">
        <v>685</v>
      </c>
      <c r="F57" s="41" t="s">
        <v>626</v>
      </c>
      <c r="G57" s="89" t="s">
        <v>686</v>
      </c>
      <c r="H57" s="81">
        <v>4839</v>
      </c>
      <c r="I57" s="81">
        <v>1200</v>
      </c>
      <c r="J57" s="81">
        <v>0</v>
      </c>
      <c r="K57" s="9">
        <f t="shared" si="0"/>
        <v>6039</v>
      </c>
    </row>
    <row r="58" spans="1:12">
      <c r="A58" s="41" t="s">
        <v>274</v>
      </c>
      <c r="B58" s="41">
        <v>2545</v>
      </c>
      <c r="C58" s="41" t="s">
        <v>92</v>
      </c>
      <c r="D58" s="41" t="s">
        <v>627</v>
      </c>
      <c r="E58" s="41" t="s">
        <v>93</v>
      </c>
      <c r="F58" s="41" t="s">
        <v>186</v>
      </c>
      <c r="G58" s="86" t="s">
        <v>44</v>
      </c>
      <c r="H58" s="81">
        <v>5255</v>
      </c>
      <c r="I58" s="81">
        <v>0</v>
      </c>
      <c r="J58" s="81">
        <v>0</v>
      </c>
      <c r="K58" s="9">
        <f t="shared" si="0"/>
        <v>5255</v>
      </c>
    </row>
    <row r="59" spans="1:12">
      <c r="A59" s="41" t="s">
        <v>274</v>
      </c>
      <c r="B59" s="41" t="s">
        <v>687</v>
      </c>
      <c r="C59" s="41" t="s">
        <v>54</v>
      </c>
      <c r="D59" s="41" t="s">
        <v>617</v>
      </c>
      <c r="E59" s="41" t="s">
        <v>685</v>
      </c>
      <c r="F59" s="41" t="s">
        <v>49</v>
      </c>
      <c r="G59" s="89" t="s">
        <v>688</v>
      </c>
      <c r="H59" s="81">
        <v>3731</v>
      </c>
      <c r="I59" s="81">
        <v>3000</v>
      </c>
      <c r="J59" s="81">
        <v>0</v>
      </c>
      <c r="K59" s="9">
        <f t="shared" si="0"/>
        <v>6731</v>
      </c>
    </row>
    <row r="60" spans="1:12">
      <c r="A60" s="41" t="s">
        <v>274</v>
      </c>
      <c r="B60" s="41" t="s">
        <v>689</v>
      </c>
      <c r="C60" s="41" t="s">
        <v>54</v>
      </c>
      <c r="D60" s="41" t="s">
        <v>690</v>
      </c>
      <c r="E60" s="41" t="s">
        <v>66</v>
      </c>
      <c r="F60" s="41" t="s">
        <v>185</v>
      </c>
      <c r="G60" s="86" t="s">
        <v>691</v>
      </c>
      <c r="H60" s="81">
        <v>11123</v>
      </c>
      <c r="I60" s="81">
        <v>1500</v>
      </c>
      <c r="J60" s="81">
        <v>0</v>
      </c>
      <c r="K60" s="9">
        <f t="shared" si="0"/>
        <v>12623</v>
      </c>
    </row>
    <row r="61" spans="1:12">
      <c r="A61" s="41" t="s">
        <v>274</v>
      </c>
      <c r="B61" s="41" t="s">
        <v>689</v>
      </c>
      <c r="C61" s="41" t="s">
        <v>54</v>
      </c>
      <c r="D61" s="41" t="s">
        <v>683</v>
      </c>
      <c r="E61" s="41" t="s">
        <v>993</v>
      </c>
      <c r="F61" s="41" t="s">
        <v>435</v>
      </c>
      <c r="G61" s="89" t="s">
        <v>692</v>
      </c>
      <c r="H61" s="81">
        <v>0</v>
      </c>
      <c r="I61" s="81">
        <v>4000</v>
      </c>
      <c r="J61" s="81">
        <v>0</v>
      </c>
      <c r="K61" s="9">
        <f t="shared" si="0"/>
        <v>4000</v>
      </c>
    </row>
    <row r="62" spans="1:12">
      <c r="A62" s="41" t="s">
        <v>297</v>
      </c>
      <c r="B62" s="41" t="s">
        <v>947</v>
      </c>
      <c r="C62" s="41" t="s">
        <v>211</v>
      </c>
      <c r="D62" s="41" t="s">
        <v>693</v>
      </c>
      <c r="E62" s="41" t="s">
        <v>80</v>
      </c>
      <c r="F62" s="41" t="s">
        <v>435</v>
      </c>
      <c r="G62" s="38" t="s">
        <v>1131</v>
      </c>
      <c r="H62" s="81">
        <v>1147</v>
      </c>
      <c r="I62" s="81">
        <v>1050</v>
      </c>
      <c r="J62" s="81">
        <v>0</v>
      </c>
      <c r="K62" s="9">
        <f t="shared" si="0"/>
        <v>2197</v>
      </c>
    </row>
    <row r="63" spans="1:12">
      <c r="A63" s="41" t="s">
        <v>297</v>
      </c>
      <c r="B63" s="41">
        <v>5475</v>
      </c>
      <c r="C63" s="41" t="s">
        <v>190</v>
      </c>
      <c r="D63" s="41" t="s">
        <v>693</v>
      </c>
      <c r="E63" s="41" t="s">
        <v>694</v>
      </c>
      <c r="F63" s="41" t="s">
        <v>435</v>
      </c>
      <c r="G63" s="38" t="s">
        <v>1132</v>
      </c>
      <c r="H63" s="81">
        <v>5762</v>
      </c>
      <c r="I63" s="81">
        <v>8000</v>
      </c>
      <c r="J63" s="81">
        <v>0</v>
      </c>
      <c r="K63" s="9">
        <f t="shared" si="0"/>
        <v>13762</v>
      </c>
    </row>
    <row r="64" spans="1:12">
      <c r="A64" s="41" t="s">
        <v>297</v>
      </c>
      <c r="B64" s="41" t="s">
        <v>44</v>
      </c>
      <c r="C64" s="41" t="s">
        <v>695</v>
      </c>
      <c r="D64" s="41" t="s">
        <v>693</v>
      </c>
      <c r="E64" s="41" t="s">
        <v>696</v>
      </c>
      <c r="F64" s="41" t="s">
        <v>90</v>
      </c>
      <c r="G64" s="38" t="s">
        <v>1185</v>
      </c>
      <c r="H64" s="81">
        <v>0</v>
      </c>
      <c r="I64" s="81">
        <v>0</v>
      </c>
      <c r="J64" s="81">
        <f>2495+1095</f>
        <v>3590</v>
      </c>
      <c r="K64" s="9">
        <f t="shared" si="0"/>
        <v>3590</v>
      </c>
      <c r="L64" s="122" t="s">
        <v>1043</v>
      </c>
    </row>
    <row r="65" spans="1:11">
      <c r="A65" s="41" t="s">
        <v>297</v>
      </c>
      <c r="B65" s="41">
        <v>856</v>
      </c>
      <c r="C65" s="41" t="s">
        <v>211</v>
      </c>
      <c r="D65" s="41" t="s">
        <v>619</v>
      </c>
      <c r="E65" s="41" t="s">
        <v>66</v>
      </c>
      <c r="F65" s="41" t="s">
        <v>682</v>
      </c>
      <c r="G65" s="38" t="s">
        <v>1133</v>
      </c>
      <c r="H65" s="81">
        <v>4459.66</v>
      </c>
      <c r="I65" s="81">
        <v>1200</v>
      </c>
      <c r="J65" s="81">
        <v>0</v>
      </c>
      <c r="K65" s="9">
        <f t="shared" si="0"/>
        <v>5659.66</v>
      </c>
    </row>
    <row r="66" spans="1:11">
      <c r="A66" s="41" t="s">
        <v>297</v>
      </c>
      <c r="B66" s="41" t="s">
        <v>697</v>
      </c>
      <c r="C66" s="41" t="s">
        <v>54</v>
      </c>
      <c r="D66" s="41" t="s">
        <v>624</v>
      </c>
      <c r="E66" s="41" t="s">
        <v>66</v>
      </c>
      <c r="F66" s="41" t="s">
        <v>186</v>
      </c>
      <c r="G66" s="86" t="s">
        <v>698</v>
      </c>
      <c r="H66" s="81">
        <v>3578</v>
      </c>
      <c r="I66" s="81">
        <v>2000</v>
      </c>
      <c r="J66" s="81">
        <v>0</v>
      </c>
      <c r="K66" s="9">
        <f t="shared" si="0"/>
        <v>5578</v>
      </c>
    </row>
    <row r="67" spans="1:11">
      <c r="A67" s="41" t="s">
        <v>297</v>
      </c>
      <c r="B67" s="41" t="s">
        <v>697</v>
      </c>
      <c r="C67" s="41" t="s">
        <v>54</v>
      </c>
      <c r="D67" s="41" t="s">
        <v>619</v>
      </c>
      <c r="E67" s="41" t="s">
        <v>512</v>
      </c>
      <c r="F67" s="41" t="s">
        <v>406</v>
      </c>
      <c r="G67" s="86" t="s">
        <v>44</v>
      </c>
      <c r="H67" s="81">
        <v>0</v>
      </c>
      <c r="I67" s="81">
        <v>0</v>
      </c>
      <c r="J67" s="81">
        <v>0</v>
      </c>
      <c r="K67" s="9">
        <f t="shared" si="0"/>
        <v>0</v>
      </c>
    </row>
    <row r="68" spans="1:11">
      <c r="A68" s="41" t="s">
        <v>297</v>
      </c>
      <c r="B68" s="41">
        <v>742</v>
      </c>
      <c r="C68" s="41" t="s">
        <v>92</v>
      </c>
      <c r="D68" s="41" t="s">
        <v>624</v>
      </c>
      <c r="E68" s="41" t="s">
        <v>299</v>
      </c>
      <c r="F68" s="41" t="s">
        <v>186</v>
      </c>
      <c r="G68" s="86" t="s">
        <v>44</v>
      </c>
      <c r="H68" s="81">
        <v>1775</v>
      </c>
      <c r="I68" s="81">
        <v>0</v>
      </c>
      <c r="J68" s="81">
        <v>0</v>
      </c>
      <c r="K68" s="9">
        <f t="shared" si="0"/>
        <v>1775</v>
      </c>
    </row>
    <row r="69" spans="1:11">
      <c r="A69" s="41" t="s">
        <v>402</v>
      </c>
      <c r="B69" s="41">
        <v>5480</v>
      </c>
      <c r="C69" s="41" t="s">
        <v>50</v>
      </c>
      <c r="D69" s="41" t="s">
        <v>693</v>
      </c>
      <c r="E69" s="41" t="s">
        <v>279</v>
      </c>
      <c r="F69" s="41" t="s">
        <v>435</v>
      </c>
      <c r="G69" s="89" t="s">
        <v>699</v>
      </c>
      <c r="H69" s="81">
        <v>1950</v>
      </c>
      <c r="I69" s="81">
        <v>900</v>
      </c>
      <c r="J69" s="81">
        <v>0</v>
      </c>
      <c r="K69" s="9">
        <f t="shared" si="0"/>
        <v>2850</v>
      </c>
    </row>
    <row r="70" spans="1:11">
      <c r="A70" s="67" t="s">
        <v>402</v>
      </c>
      <c r="B70" s="41" t="s">
        <v>143</v>
      </c>
      <c r="C70" s="41" t="s">
        <v>84</v>
      </c>
      <c r="D70" s="41"/>
      <c r="E70" s="41" t="s">
        <v>552</v>
      </c>
      <c r="F70" s="41" t="s">
        <v>90</v>
      </c>
      <c r="G70" s="86" t="s">
        <v>717</v>
      </c>
      <c r="H70" s="81">
        <v>0</v>
      </c>
      <c r="I70" s="81">
        <v>0</v>
      </c>
      <c r="J70" s="81">
        <f>2195+2895</f>
        <v>5090</v>
      </c>
      <c r="K70" s="9">
        <f t="shared" si="0"/>
        <v>5090</v>
      </c>
    </row>
    <row r="71" spans="1:11">
      <c r="A71" s="41" t="s">
        <v>422</v>
      </c>
      <c r="B71" s="41">
        <v>5483</v>
      </c>
      <c r="C71" s="41" t="s">
        <v>50</v>
      </c>
      <c r="D71" s="41" t="s">
        <v>640</v>
      </c>
      <c r="E71" s="41" t="s">
        <v>700</v>
      </c>
      <c r="F71" s="41" t="s">
        <v>186</v>
      </c>
      <c r="G71" s="86" t="s">
        <v>44</v>
      </c>
      <c r="H71" s="81">
        <v>225</v>
      </c>
      <c r="I71" s="81">
        <v>0</v>
      </c>
      <c r="J71" s="81">
        <v>0</v>
      </c>
      <c r="K71" s="9">
        <f t="shared" si="0"/>
        <v>225</v>
      </c>
    </row>
    <row r="72" spans="1:11">
      <c r="A72" s="41" t="s">
        <v>500</v>
      </c>
      <c r="B72" s="41">
        <v>94</v>
      </c>
      <c r="C72" s="41" t="s">
        <v>654</v>
      </c>
      <c r="D72" s="41" t="s">
        <v>640</v>
      </c>
      <c r="E72" s="41" t="s">
        <v>946</v>
      </c>
      <c r="F72" s="41" t="s">
        <v>44</v>
      </c>
      <c r="G72" s="86" t="s">
        <v>44</v>
      </c>
      <c r="H72" s="81">
        <v>375</v>
      </c>
      <c r="I72" s="81">
        <v>0</v>
      </c>
      <c r="J72" s="81">
        <v>0</v>
      </c>
      <c r="K72" s="9">
        <f t="shared" si="0"/>
        <v>375</v>
      </c>
    </row>
    <row r="73" spans="1:11">
      <c r="A73" s="41" t="s">
        <v>544</v>
      </c>
      <c r="B73" s="41" t="s">
        <v>701</v>
      </c>
      <c r="C73" s="41" t="s">
        <v>54</v>
      </c>
      <c r="D73" s="41" t="s">
        <v>659</v>
      </c>
      <c r="E73" s="41" t="s">
        <v>1002</v>
      </c>
      <c r="F73" s="41" t="s">
        <v>49</v>
      </c>
      <c r="G73" s="86" t="s">
        <v>1001</v>
      </c>
      <c r="H73" s="81">
        <v>8533</v>
      </c>
      <c r="I73" s="81">
        <v>2500</v>
      </c>
      <c r="J73" s="81">
        <v>0</v>
      </c>
      <c r="K73" s="9">
        <f t="shared" ref="K73:K99" si="1">SUM(H73:J73)</f>
        <v>11033</v>
      </c>
    </row>
    <row r="74" spans="1:11">
      <c r="A74" s="41" t="s">
        <v>544</v>
      </c>
      <c r="B74" s="41" t="s">
        <v>701</v>
      </c>
      <c r="C74" s="41" t="s">
        <v>54</v>
      </c>
      <c r="D74" s="41" t="s">
        <v>659</v>
      </c>
      <c r="E74" s="41" t="s">
        <v>702</v>
      </c>
      <c r="F74" s="41" t="s">
        <v>185</v>
      </c>
      <c r="G74" s="86" t="s">
        <v>872</v>
      </c>
      <c r="H74" s="81">
        <v>0</v>
      </c>
      <c r="I74" s="81">
        <v>2000</v>
      </c>
      <c r="J74" s="81">
        <v>0</v>
      </c>
      <c r="K74" s="9">
        <f t="shared" si="1"/>
        <v>2000</v>
      </c>
    </row>
    <row r="75" spans="1:11">
      <c r="A75" s="41" t="s">
        <v>544</v>
      </c>
      <c r="B75" s="41" t="s">
        <v>701</v>
      </c>
      <c r="C75" s="41" t="s">
        <v>54</v>
      </c>
      <c r="D75" s="41" t="s">
        <v>640</v>
      </c>
      <c r="E75" s="41" t="s">
        <v>212</v>
      </c>
      <c r="F75" s="41" t="s">
        <v>186</v>
      </c>
      <c r="G75" s="86" t="s">
        <v>831</v>
      </c>
      <c r="H75" s="81">
        <v>0</v>
      </c>
      <c r="I75" s="81">
        <v>1500</v>
      </c>
      <c r="J75" s="81">
        <v>0</v>
      </c>
      <c r="K75" s="9">
        <f t="shared" si="1"/>
        <v>1500</v>
      </c>
    </row>
    <row r="76" spans="1:11">
      <c r="A76" s="67">
        <v>44375</v>
      </c>
      <c r="B76" s="41" t="s">
        <v>712</v>
      </c>
      <c r="C76" s="41" t="s">
        <v>220</v>
      </c>
      <c r="D76" s="41" t="s">
        <v>665</v>
      </c>
      <c r="E76" s="41" t="s">
        <v>713</v>
      </c>
      <c r="F76" s="41" t="s">
        <v>435</v>
      </c>
      <c r="G76" s="86" t="s">
        <v>895</v>
      </c>
      <c r="H76" s="81">
        <v>7592</v>
      </c>
      <c r="I76" s="81">
        <v>8850</v>
      </c>
      <c r="J76" s="81">
        <v>0</v>
      </c>
      <c r="K76" s="9">
        <f t="shared" si="1"/>
        <v>16442</v>
      </c>
    </row>
    <row r="77" spans="1:11">
      <c r="A77" s="67">
        <v>44375</v>
      </c>
      <c r="B77" s="41" t="s">
        <v>722</v>
      </c>
      <c r="C77" s="41" t="s">
        <v>211</v>
      </c>
      <c r="D77" s="41" t="s">
        <v>665</v>
      </c>
      <c r="E77" s="41" t="s">
        <v>724</v>
      </c>
      <c r="F77" s="41" t="s">
        <v>435</v>
      </c>
      <c r="G77" s="86" t="s">
        <v>1134</v>
      </c>
      <c r="H77" s="81">
        <v>17357</v>
      </c>
      <c r="I77" s="81">
        <v>14400</v>
      </c>
      <c r="J77" s="81">
        <v>0</v>
      </c>
      <c r="K77" s="9">
        <f t="shared" si="1"/>
        <v>31757</v>
      </c>
    </row>
    <row r="78" spans="1:11">
      <c r="A78" s="67" t="s">
        <v>581</v>
      </c>
      <c r="B78" s="41">
        <v>574</v>
      </c>
      <c r="C78" s="41" t="s">
        <v>731</v>
      </c>
      <c r="D78" s="41" t="s">
        <v>665</v>
      </c>
      <c r="E78" s="41" t="s">
        <v>894</v>
      </c>
      <c r="F78" s="41" t="s">
        <v>435</v>
      </c>
      <c r="G78" s="86" t="s">
        <v>926</v>
      </c>
      <c r="H78" s="81">
        <v>16062</v>
      </c>
      <c r="I78" s="81">
        <v>2850</v>
      </c>
      <c r="J78" s="81">
        <v>0</v>
      </c>
      <c r="K78" s="9">
        <f t="shared" si="1"/>
        <v>18912</v>
      </c>
    </row>
    <row r="79" spans="1:11">
      <c r="A79" s="67" t="s">
        <v>581</v>
      </c>
      <c r="B79" s="41">
        <v>574</v>
      </c>
      <c r="C79" s="41" t="s">
        <v>731</v>
      </c>
      <c r="D79" s="41" t="s">
        <v>728</v>
      </c>
      <c r="E79" s="41" t="s">
        <v>729</v>
      </c>
      <c r="F79" s="41" t="s">
        <v>49</v>
      </c>
      <c r="G79" s="86" t="s">
        <v>897</v>
      </c>
      <c r="H79" s="81">
        <v>0</v>
      </c>
      <c r="I79" s="81">
        <v>1000</v>
      </c>
      <c r="J79" s="81">
        <v>0</v>
      </c>
      <c r="K79" s="9">
        <f t="shared" si="1"/>
        <v>1000</v>
      </c>
    </row>
    <row r="80" spans="1:11">
      <c r="A80" s="67" t="s">
        <v>581</v>
      </c>
      <c r="B80" s="41">
        <v>574</v>
      </c>
      <c r="C80" s="41" t="s">
        <v>731</v>
      </c>
      <c r="D80" s="41" t="s">
        <v>728</v>
      </c>
      <c r="E80" s="41" t="s">
        <v>358</v>
      </c>
      <c r="F80" s="41" t="s">
        <v>186</v>
      </c>
      <c r="G80" s="86" t="s">
        <v>871</v>
      </c>
      <c r="H80" s="81">
        <v>0</v>
      </c>
      <c r="I80" s="81">
        <v>1000</v>
      </c>
      <c r="J80" s="81">
        <v>0</v>
      </c>
      <c r="K80" s="9">
        <f t="shared" si="1"/>
        <v>1000</v>
      </c>
    </row>
    <row r="81" spans="1:11">
      <c r="A81" s="67" t="s">
        <v>581</v>
      </c>
      <c r="B81" s="41">
        <v>574</v>
      </c>
      <c r="C81" s="41" t="s">
        <v>731</v>
      </c>
      <c r="D81" s="41" t="s">
        <v>640</v>
      </c>
      <c r="E81" s="41" t="s">
        <v>730</v>
      </c>
      <c r="F81" s="41" t="s">
        <v>186</v>
      </c>
      <c r="G81" s="86" t="s">
        <v>832</v>
      </c>
      <c r="H81" s="81">
        <v>0</v>
      </c>
      <c r="I81" s="81">
        <v>1500</v>
      </c>
      <c r="J81" s="81">
        <v>0</v>
      </c>
      <c r="K81" s="9">
        <f t="shared" si="1"/>
        <v>1500</v>
      </c>
    </row>
    <row r="82" spans="1:11">
      <c r="A82" s="67" t="s">
        <v>581</v>
      </c>
      <c r="B82" s="41">
        <v>575</v>
      </c>
      <c r="C82" s="41" t="s">
        <v>731</v>
      </c>
      <c r="D82" s="41" t="s">
        <v>640</v>
      </c>
      <c r="E82" s="41" t="s">
        <v>732</v>
      </c>
      <c r="F82" s="41" t="s">
        <v>186</v>
      </c>
      <c r="G82" s="86" t="s">
        <v>1083</v>
      </c>
      <c r="H82" s="81">
        <v>5812</v>
      </c>
      <c r="I82" s="118">
        <v>3600</v>
      </c>
      <c r="J82" s="81">
        <v>0</v>
      </c>
      <c r="K82" s="9">
        <f t="shared" si="1"/>
        <v>9412</v>
      </c>
    </row>
    <row r="83" spans="1:11">
      <c r="A83" s="67" t="s">
        <v>581</v>
      </c>
      <c r="B83" s="41">
        <v>774</v>
      </c>
      <c r="C83" s="41" t="s">
        <v>92</v>
      </c>
      <c r="D83" s="41" t="s">
        <v>728</v>
      </c>
      <c r="E83" s="41" t="s">
        <v>93</v>
      </c>
      <c r="F83" s="41" t="s">
        <v>44</v>
      </c>
      <c r="G83" s="38" t="s">
        <v>44</v>
      </c>
      <c r="H83" s="81">
        <v>5765</v>
      </c>
      <c r="I83" s="81">
        <v>0</v>
      </c>
      <c r="J83" s="81">
        <v>0</v>
      </c>
      <c r="K83" s="9">
        <f t="shared" si="1"/>
        <v>5765</v>
      </c>
    </row>
    <row r="84" spans="1:11">
      <c r="A84" s="67" t="s">
        <v>581</v>
      </c>
      <c r="B84" s="41">
        <v>773</v>
      </c>
      <c r="C84" s="41" t="s">
        <v>92</v>
      </c>
      <c r="D84" s="41" t="s">
        <v>640</v>
      </c>
      <c r="E84" s="41" t="s">
        <v>93</v>
      </c>
      <c r="F84" s="41" t="s">
        <v>44</v>
      </c>
      <c r="G84" s="38" t="s">
        <v>44</v>
      </c>
      <c r="H84" s="81">
        <v>5800</v>
      </c>
      <c r="I84" s="81">
        <v>0</v>
      </c>
      <c r="J84" s="81">
        <v>0</v>
      </c>
      <c r="K84" s="9">
        <f t="shared" si="1"/>
        <v>5800</v>
      </c>
    </row>
    <row r="85" spans="1:11">
      <c r="A85" s="67" t="s">
        <v>772</v>
      </c>
      <c r="B85" s="98" t="s">
        <v>786</v>
      </c>
      <c r="C85" s="41" t="s">
        <v>220</v>
      </c>
      <c r="D85" s="41" t="s">
        <v>634</v>
      </c>
      <c r="E85" s="41" t="s">
        <v>787</v>
      </c>
      <c r="F85" s="41" t="s">
        <v>327</v>
      </c>
      <c r="G85" s="129" t="s">
        <v>1084</v>
      </c>
      <c r="H85" s="81">
        <v>10835</v>
      </c>
      <c r="I85" s="118">
        <v>16250</v>
      </c>
      <c r="J85" s="81">
        <v>0</v>
      </c>
      <c r="K85" s="9">
        <f t="shared" si="1"/>
        <v>27085</v>
      </c>
    </row>
    <row r="86" spans="1:11">
      <c r="A86" s="67" t="s">
        <v>772</v>
      </c>
      <c r="B86" s="41">
        <v>588</v>
      </c>
      <c r="C86" s="41" t="s">
        <v>731</v>
      </c>
      <c r="D86" s="41" t="s">
        <v>728</v>
      </c>
      <c r="E86" s="41" t="s">
        <v>811</v>
      </c>
      <c r="F86" s="41" t="s">
        <v>49</v>
      </c>
      <c r="G86" s="86" t="s">
        <v>884</v>
      </c>
      <c r="H86" s="81">
        <v>4911</v>
      </c>
      <c r="I86" s="81">
        <v>2000</v>
      </c>
      <c r="J86" s="81">
        <v>0</v>
      </c>
      <c r="K86" s="9">
        <f t="shared" si="1"/>
        <v>6911</v>
      </c>
    </row>
    <row r="87" spans="1:11">
      <c r="A87" s="67" t="s">
        <v>772</v>
      </c>
      <c r="B87" s="41">
        <v>588</v>
      </c>
      <c r="C87" s="41" t="s">
        <v>731</v>
      </c>
      <c r="D87" s="41" t="s">
        <v>728</v>
      </c>
      <c r="E87" s="41" t="s">
        <v>812</v>
      </c>
      <c r="F87" s="41" t="s">
        <v>186</v>
      </c>
      <c r="G87" s="86" t="s">
        <v>889</v>
      </c>
      <c r="H87" s="81">
        <v>0</v>
      </c>
      <c r="I87" s="81">
        <v>3100</v>
      </c>
      <c r="J87" s="81">
        <v>0</v>
      </c>
      <c r="K87" s="9">
        <f t="shared" si="1"/>
        <v>3100</v>
      </c>
    </row>
    <row r="88" spans="1:11">
      <c r="A88" s="67" t="s">
        <v>772</v>
      </c>
      <c r="B88" s="41">
        <v>485</v>
      </c>
      <c r="C88" s="41" t="s">
        <v>94</v>
      </c>
      <c r="D88" s="41" t="s">
        <v>728</v>
      </c>
      <c r="E88" s="41" t="s">
        <v>811</v>
      </c>
      <c r="F88" s="41" t="s">
        <v>49</v>
      </c>
      <c r="G88" s="86" t="s">
        <v>896</v>
      </c>
      <c r="H88" s="81">
        <v>8782</v>
      </c>
      <c r="I88" s="81">
        <v>2000</v>
      </c>
      <c r="J88" s="81">
        <v>0</v>
      </c>
      <c r="K88" s="9">
        <f t="shared" si="1"/>
        <v>10782</v>
      </c>
    </row>
    <row r="89" spans="1:11">
      <c r="A89" s="67" t="s">
        <v>772</v>
      </c>
      <c r="B89" s="41">
        <v>485</v>
      </c>
      <c r="C89" s="41" t="s">
        <v>94</v>
      </c>
      <c r="D89" s="41" t="s">
        <v>728</v>
      </c>
      <c r="E89" s="41" t="s">
        <v>363</v>
      </c>
      <c r="F89" s="41" t="s">
        <v>186</v>
      </c>
      <c r="G89" s="86" t="s">
        <v>1151</v>
      </c>
      <c r="H89" s="81">
        <v>0</v>
      </c>
      <c r="I89" s="118">
        <v>1700</v>
      </c>
      <c r="J89" s="81">
        <v>0</v>
      </c>
      <c r="K89" s="9">
        <f t="shared" si="1"/>
        <v>1700</v>
      </c>
    </row>
    <row r="90" spans="1:11">
      <c r="A90" s="67" t="s">
        <v>772</v>
      </c>
      <c r="B90" s="41">
        <v>776</v>
      </c>
      <c r="C90" s="41" t="s">
        <v>92</v>
      </c>
      <c r="D90" s="41" t="s">
        <v>728</v>
      </c>
      <c r="E90" s="41" t="s">
        <v>834</v>
      </c>
      <c r="F90" s="41" t="s">
        <v>49</v>
      </c>
      <c r="G90" s="86" t="s">
        <v>44</v>
      </c>
      <c r="H90" s="81">
        <v>3570</v>
      </c>
      <c r="I90" s="81">
        <v>0</v>
      </c>
      <c r="J90" s="81">
        <v>0</v>
      </c>
      <c r="K90" s="9">
        <f t="shared" si="1"/>
        <v>3570</v>
      </c>
    </row>
    <row r="91" spans="1:11">
      <c r="A91" s="67" t="s">
        <v>848</v>
      </c>
      <c r="B91" s="41" t="s">
        <v>865</v>
      </c>
      <c r="C91" s="41" t="s">
        <v>211</v>
      </c>
      <c r="D91" s="41" t="s">
        <v>640</v>
      </c>
      <c r="E91" s="41" t="s">
        <v>1082</v>
      </c>
      <c r="F91" s="41" t="s">
        <v>186</v>
      </c>
      <c r="G91" s="86" t="s">
        <v>1150</v>
      </c>
      <c r="H91" s="81">
        <v>1387</v>
      </c>
      <c r="I91" s="81">
        <v>1500</v>
      </c>
      <c r="J91" s="81">
        <v>0</v>
      </c>
      <c r="K91" s="9">
        <f t="shared" si="1"/>
        <v>2887</v>
      </c>
    </row>
    <row r="92" spans="1:11">
      <c r="A92" s="67" t="s">
        <v>848</v>
      </c>
      <c r="B92" s="41">
        <v>5489</v>
      </c>
      <c r="C92" s="41" t="s">
        <v>190</v>
      </c>
      <c r="D92" s="41" t="s">
        <v>728</v>
      </c>
      <c r="E92" s="41" t="s">
        <v>811</v>
      </c>
      <c r="F92" s="41" t="s">
        <v>49</v>
      </c>
      <c r="G92" s="86" t="s">
        <v>992</v>
      </c>
      <c r="H92" s="81">
        <v>8931</v>
      </c>
      <c r="I92" s="81">
        <v>2000</v>
      </c>
      <c r="J92" s="81">
        <v>0</v>
      </c>
      <c r="K92" s="9">
        <f t="shared" si="1"/>
        <v>10931</v>
      </c>
    </row>
    <row r="93" spans="1:11">
      <c r="A93" s="67" t="s">
        <v>848</v>
      </c>
      <c r="B93" s="41">
        <v>5489</v>
      </c>
      <c r="C93" s="41" t="s">
        <v>190</v>
      </c>
      <c r="D93" s="41" t="s">
        <v>728</v>
      </c>
      <c r="E93" s="41" t="s">
        <v>892</v>
      </c>
      <c r="F93" s="41" t="s">
        <v>49</v>
      </c>
      <c r="G93" s="86" t="s">
        <v>1035</v>
      </c>
      <c r="H93" s="81">
        <v>0</v>
      </c>
      <c r="I93" s="81">
        <v>350</v>
      </c>
      <c r="J93" s="81">
        <v>0</v>
      </c>
      <c r="K93" s="9">
        <f t="shared" si="1"/>
        <v>350</v>
      </c>
    </row>
    <row r="94" spans="1:11">
      <c r="A94" s="67" t="s">
        <v>848</v>
      </c>
      <c r="B94" s="41">
        <v>5489</v>
      </c>
      <c r="C94" s="41" t="s">
        <v>190</v>
      </c>
      <c r="D94" s="41" t="s">
        <v>728</v>
      </c>
      <c r="E94" s="41" t="s">
        <v>363</v>
      </c>
      <c r="F94" s="41" t="s">
        <v>186</v>
      </c>
      <c r="G94" s="86" t="s">
        <v>967</v>
      </c>
      <c r="H94" s="81">
        <v>0</v>
      </c>
      <c r="I94" s="81">
        <v>2000</v>
      </c>
      <c r="J94" s="81">
        <v>0</v>
      </c>
      <c r="K94" s="9">
        <f t="shared" si="1"/>
        <v>2000</v>
      </c>
    </row>
    <row r="95" spans="1:11">
      <c r="A95" s="67" t="s">
        <v>848</v>
      </c>
      <c r="B95" s="41">
        <v>5489</v>
      </c>
      <c r="C95" s="41" t="s">
        <v>190</v>
      </c>
      <c r="D95" s="41" t="s">
        <v>640</v>
      </c>
      <c r="E95" s="41" t="s">
        <v>873</v>
      </c>
      <c r="F95" s="41" t="s">
        <v>186</v>
      </c>
      <c r="G95" s="86" t="s">
        <v>44</v>
      </c>
      <c r="H95" s="81">
        <v>0</v>
      </c>
      <c r="I95" s="81">
        <v>0</v>
      </c>
      <c r="J95" s="81">
        <v>0</v>
      </c>
      <c r="K95" s="9">
        <f t="shared" si="1"/>
        <v>0</v>
      </c>
    </row>
    <row r="96" spans="1:11">
      <c r="A96" s="67" t="s">
        <v>848</v>
      </c>
      <c r="B96" s="41">
        <v>783</v>
      </c>
      <c r="C96" s="41" t="s">
        <v>92</v>
      </c>
      <c r="D96" s="41" t="s">
        <v>640</v>
      </c>
      <c r="E96" s="41" t="s">
        <v>929</v>
      </c>
      <c r="F96" s="41" t="s">
        <v>186</v>
      </c>
      <c r="G96" s="86" t="s">
        <v>44</v>
      </c>
      <c r="H96" s="81">
        <v>3700</v>
      </c>
      <c r="I96" s="81">
        <v>0</v>
      </c>
      <c r="J96" s="81">
        <v>0</v>
      </c>
      <c r="K96" s="9">
        <f t="shared" si="1"/>
        <v>3700</v>
      </c>
    </row>
    <row r="97" spans="1:13">
      <c r="A97" s="67" t="s">
        <v>848</v>
      </c>
      <c r="B97" s="41" t="s">
        <v>44</v>
      </c>
      <c r="C97" s="41" t="s">
        <v>148</v>
      </c>
      <c r="D97" s="41" t="s">
        <v>728</v>
      </c>
      <c r="E97" s="41" t="s">
        <v>892</v>
      </c>
      <c r="F97" s="41" t="s">
        <v>113</v>
      </c>
      <c r="G97" s="86" t="s">
        <v>893</v>
      </c>
      <c r="H97" s="81">
        <v>350</v>
      </c>
      <c r="I97" s="81">
        <v>350</v>
      </c>
      <c r="J97" s="81">
        <v>0</v>
      </c>
      <c r="K97" s="9">
        <f t="shared" si="1"/>
        <v>700</v>
      </c>
    </row>
    <row r="98" spans="1:13">
      <c r="A98" s="67" t="s">
        <v>848</v>
      </c>
      <c r="B98" s="41">
        <v>787</v>
      </c>
      <c r="C98" s="41" t="s">
        <v>92</v>
      </c>
      <c r="D98" s="41" t="s">
        <v>728</v>
      </c>
      <c r="E98" s="41" t="s">
        <v>944</v>
      </c>
      <c r="F98" s="41" t="s">
        <v>44</v>
      </c>
      <c r="G98" s="86" t="s">
        <v>44</v>
      </c>
      <c r="H98" s="81">
        <v>3350</v>
      </c>
      <c r="I98" s="81">
        <v>0</v>
      </c>
      <c r="J98" s="81">
        <v>0</v>
      </c>
      <c r="K98" s="9">
        <f t="shared" si="1"/>
        <v>3350</v>
      </c>
    </row>
    <row r="99" spans="1:13">
      <c r="A99" s="41"/>
      <c r="B99" s="41"/>
      <c r="C99" s="41"/>
      <c r="D99" s="41"/>
      <c r="E99" s="41"/>
      <c r="F99" s="41"/>
      <c r="G99" s="90" t="s">
        <v>372</v>
      </c>
      <c r="H99" s="41">
        <f>SUM(G110:G117)</f>
        <v>5300</v>
      </c>
      <c r="I99" s="81">
        <v>0</v>
      </c>
      <c r="J99" s="62">
        <v>0</v>
      </c>
      <c r="K99" s="9">
        <f t="shared" si="1"/>
        <v>5300</v>
      </c>
    </row>
    <row r="100" spans="1:13" ht="16.5" thickBot="1">
      <c r="A100" s="41"/>
      <c r="B100" s="41"/>
      <c r="C100" s="41"/>
      <c r="D100" s="41"/>
      <c r="E100" s="41"/>
      <c r="F100" s="41"/>
      <c r="G100" s="91" t="s">
        <v>11</v>
      </c>
      <c r="H100" s="82">
        <f>SUM(H4:H99)</f>
        <v>429522.66</v>
      </c>
      <c r="I100" s="82">
        <f>SUM(I4:I99)</f>
        <v>313550</v>
      </c>
      <c r="J100" s="82">
        <f>SUM(J4:J99)</f>
        <v>98960</v>
      </c>
      <c r="K100" s="61">
        <f>SUM(K4:K99)</f>
        <v>842032.66</v>
      </c>
    </row>
    <row r="101" spans="1:13">
      <c r="K101" s="55" t="s">
        <v>202</v>
      </c>
    </row>
    <row r="103" spans="1:13">
      <c r="G103" s="55" t="s">
        <v>202</v>
      </c>
    </row>
    <row r="104" spans="1:13">
      <c r="M104" s="83"/>
    </row>
    <row r="106" spans="1:13">
      <c r="E106" s="55" t="s">
        <v>703</v>
      </c>
    </row>
    <row r="109" spans="1:13" ht="15" customHeight="1">
      <c r="D109" s="84" t="s">
        <v>0</v>
      </c>
      <c r="E109" s="84" t="s">
        <v>704</v>
      </c>
      <c r="F109" s="84" t="s">
        <v>705</v>
      </c>
      <c r="G109" s="84" t="s">
        <v>706</v>
      </c>
    </row>
    <row r="110" spans="1:13">
      <c r="D110" s="67">
        <v>44353</v>
      </c>
      <c r="E110" s="41">
        <v>422</v>
      </c>
      <c r="F110" s="41" t="s">
        <v>346</v>
      </c>
      <c r="G110" s="41">
        <v>1360</v>
      </c>
    </row>
    <row r="111" spans="1:13">
      <c r="D111" s="67">
        <v>44354</v>
      </c>
      <c r="E111" s="41">
        <v>423</v>
      </c>
      <c r="F111" s="41" t="s">
        <v>346</v>
      </c>
      <c r="G111" s="41">
        <v>820</v>
      </c>
    </row>
    <row r="112" spans="1:13">
      <c r="D112" s="67">
        <v>44352</v>
      </c>
      <c r="E112" s="41">
        <v>421</v>
      </c>
      <c r="F112" s="41" t="s">
        <v>346</v>
      </c>
      <c r="G112" s="41">
        <v>780</v>
      </c>
    </row>
    <row r="113" spans="3:7">
      <c r="D113" s="67">
        <v>44356</v>
      </c>
      <c r="E113" s="41">
        <v>424</v>
      </c>
      <c r="F113" s="41" t="s">
        <v>346</v>
      </c>
      <c r="G113" s="41">
        <v>300</v>
      </c>
    </row>
    <row r="114" spans="3:7">
      <c r="D114" s="67">
        <v>44359</v>
      </c>
      <c r="E114" s="41">
        <v>427</v>
      </c>
      <c r="F114" s="41" t="s">
        <v>346</v>
      </c>
      <c r="G114" s="41">
        <v>1100</v>
      </c>
    </row>
    <row r="115" spans="3:7">
      <c r="D115" s="41" t="s">
        <v>458</v>
      </c>
      <c r="E115" s="41">
        <v>433</v>
      </c>
      <c r="F115" s="41" t="s">
        <v>346</v>
      </c>
      <c r="G115" s="41">
        <v>40</v>
      </c>
    </row>
    <row r="116" spans="3:7">
      <c r="C116" s="55">
        <v>0</v>
      </c>
      <c r="D116" s="41" t="s">
        <v>239</v>
      </c>
      <c r="E116" s="41">
        <v>434</v>
      </c>
      <c r="F116" s="41" t="s">
        <v>346</v>
      </c>
      <c r="G116" s="41">
        <v>500</v>
      </c>
    </row>
    <row r="117" spans="3:7">
      <c r="D117" s="41" t="s">
        <v>297</v>
      </c>
      <c r="E117" s="41">
        <v>437</v>
      </c>
      <c r="F117" s="41" t="s">
        <v>346</v>
      </c>
      <c r="G117" s="41">
        <v>400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0"/>
  <sheetViews>
    <sheetView topLeftCell="E26" workbookViewId="0">
      <selection activeCell="F50" sqref="F50"/>
    </sheetView>
  </sheetViews>
  <sheetFormatPr defaultRowHeight="15"/>
  <cols>
    <col min="1" max="1" width="10.42578125" style="55" bestFit="1" customWidth="1"/>
    <col min="2" max="2" width="15.7109375" style="55" bestFit="1" customWidth="1"/>
    <col min="3" max="3" width="14.5703125" style="55" bestFit="1" customWidth="1"/>
    <col min="4" max="4" width="21" style="55" bestFit="1" customWidth="1"/>
    <col min="5" max="5" width="22.5703125" style="55" bestFit="1" customWidth="1"/>
    <col min="6" max="6" width="15.42578125" style="55" bestFit="1" customWidth="1"/>
    <col min="7" max="7" width="56.7109375" style="55" customWidth="1"/>
    <col min="8" max="8" width="22.140625" style="55" bestFit="1" customWidth="1"/>
    <col min="9" max="9" width="16.7109375" style="55" bestFit="1" customWidth="1"/>
    <col min="10" max="10" width="27.7109375" style="55" bestFit="1" customWidth="1"/>
    <col min="11" max="11" width="13.85546875" style="55" bestFit="1" customWidth="1"/>
  </cols>
  <sheetData>
    <row r="1" spans="1:11" ht="15" customHeight="1" thickBot="1">
      <c r="A1" s="133" t="s">
        <v>29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</row>
    <row r="2" spans="1:11" ht="15.75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6"/>
    </row>
    <row r="3" spans="1:11" ht="15.75" thickBot="1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</row>
    <row r="4" spans="1:11">
      <c r="A4" s="48" t="s">
        <v>43</v>
      </c>
      <c r="B4" s="37" t="s">
        <v>67</v>
      </c>
      <c r="C4" s="48" t="s">
        <v>45</v>
      </c>
      <c r="D4" s="48" t="s">
        <v>46</v>
      </c>
      <c r="E4" s="48" t="s">
        <v>140</v>
      </c>
      <c r="F4" s="48" t="s">
        <v>47</v>
      </c>
      <c r="G4" s="96" t="s">
        <v>1078</v>
      </c>
      <c r="H4" s="8">
        <v>11766</v>
      </c>
      <c r="I4" s="8">
        <v>8750</v>
      </c>
      <c r="J4" s="8" t="s">
        <v>44</v>
      </c>
      <c r="K4" s="8">
        <f>SUM(H4:J4)</f>
        <v>20516</v>
      </c>
    </row>
    <row r="5" spans="1:11">
      <c r="A5" s="41" t="s">
        <v>43</v>
      </c>
      <c r="B5" s="38" t="s">
        <v>67</v>
      </c>
      <c r="C5" s="41" t="s">
        <v>45</v>
      </c>
      <c r="D5" s="41" t="s">
        <v>46</v>
      </c>
      <c r="E5" s="41" t="s">
        <v>109</v>
      </c>
      <c r="F5" s="41" t="s">
        <v>49</v>
      </c>
      <c r="G5" s="38" t="s">
        <v>108</v>
      </c>
      <c r="H5" s="62">
        <v>0</v>
      </c>
      <c r="I5" s="62">
        <v>2000</v>
      </c>
      <c r="J5" s="62">
        <v>2000</v>
      </c>
      <c r="K5" s="62">
        <f t="shared" ref="K5:K42" si="0">SUM(H5:J5)</f>
        <v>4000</v>
      </c>
    </row>
    <row r="6" spans="1:11">
      <c r="A6" s="41" t="s">
        <v>43</v>
      </c>
      <c r="B6" s="38">
        <v>5464</v>
      </c>
      <c r="C6" s="41" t="s">
        <v>58</v>
      </c>
      <c r="D6" s="41" t="s">
        <v>46</v>
      </c>
      <c r="E6" s="41" t="s">
        <v>59</v>
      </c>
      <c r="F6" s="41" t="s">
        <v>47</v>
      </c>
      <c r="G6" s="86" t="s">
        <v>1077</v>
      </c>
      <c r="H6" s="62">
        <v>23042</v>
      </c>
      <c r="I6" s="62">
        <v>11850</v>
      </c>
      <c r="J6" s="62" t="s">
        <v>44</v>
      </c>
      <c r="K6" s="62">
        <f t="shared" si="0"/>
        <v>34892</v>
      </c>
    </row>
    <row r="7" spans="1:11">
      <c r="A7" s="41" t="s">
        <v>43</v>
      </c>
      <c r="B7" s="38">
        <v>5464</v>
      </c>
      <c r="C7" s="41" t="s">
        <v>58</v>
      </c>
      <c r="D7" s="41" t="s">
        <v>46</v>
      </c>
      <c r="E7" s="41" t="s">
        <v>110</v>
      </c>
      <c r="F7" s="41" t="s">
        <v>49</v>
      </c>
      <c r="G7" s="38" t="s">
        <v>1012</v>
      </c>
      <c r="H7" s="62">
        <v>0</v>
      </c>
      <c r="I7" s="62">
        <v>1350</v>
      </c>
      <c r="J7" s="62">
        <v>1350</v>
      </c>
      <c r="K7" s="62">
        <f t="shared" si="0"/>
        <v>2700</v>
      </c>
    </row>
    <row r="8" spans="1:11">
      <c r="A8" s="41" t="s">
        <v>43</v>
      </c>
      <c r="B8" s="38">
        <v>5464</v>
      </c>
      <c r="C8" s="41" t="s">
        <v>58</v>
      </c>
      <c r="D8" s="41" t="s">
        <v>60</v>
      </c>
      <c r="E8" s="41" t="s">
        <v>61</v>
      </c>
      <c r="F8" s="41" t="s">
        <v>62</v>
      </c>
      <c r="G8" s="38" t="s">
        <v>1013</v>
      </c>
      <c r="H8" s="62">
        <v>0</v>
      </c>
      <c r="I8" s="62">
        <v>3800</v>
      </c>
      <c r="J8" s="62">
        <v>0</v>
      </c>
      <c r="K8" s="62">
        <f t="shared" si="0"/>
        <v>3800</v>
      </c>
    </row>
    <row r="9" spans="1:11">
      <c r="A9" s="41" t="s">
        <v>43</v>
      </c>
      <c r="B9" s="38">
        <v>696</v>
      </c>
      <c r="C9" s="41" t="s">
        <v>176</v>
      </c>
      <c r="D9" s="41" t="s">
        <v>325</v>
      </c>
      <c r="E9" s="41" t="s">
        <v>93</v>
      </c>
      <c r="F9" s="41" t="s">
        <v>44</v>
      </c>
      <c r="G9" s="38" t="s">
        <v>44</v>
      </c>
      <c r="H9" s="62">
        <v>1820</v>
      </c>
      <c r="I9" s="62">
        <v>0</v>
      </c>
      <c r="J9" s="62">
        <v>0</v>
      </c>
      <c r="K9" s="62">
        <f t="shared" si="0"/>
        <v>1820</v>
      </c>
    </row>
    <row r="10" spans="1:11">
      <c r="A10" s="41" t="s">
        <v>75</v>
      </c>
      <c r="B10" s="38">
        <v>109</v>
      </c>
      <c r="C10" s="41" t="s">
        <v>79</v>
      </c>
      <c r="D10" s="41" t="s">
        <v>60</v>
      </c>
      <c r="E10" s="41" t="s">
        <v>80</v>
      </c>
      <c r="F10" s="41" t="s">
        <v>62</v>
      </c>
      <c r="G10" s="86" t="s">
        <v>1014</v>
      </c>
      <c r="H10" s="62">
        <v>2207</v>
      </c>
      <c r="I10" s="62">
        <v>1300</v>
      </c>
      <c r="J10" s="62">
        <v>0</v>
      </c>
      <c r="K10" s="62">
        <f t="shared" si="0"/>
        <v>3507</v>
      </c>
    </row>
    <row r="11" spans="1:11">
      <c r="A11" s="41" t="s">
        <v>75</v>
      </c>
      <c r="B11" s="38">
        <v>109</v>
      </c>
      <c r="C11" s="41" t="s">
        <v>79</v>
      </c>
      <c r="D11" s="41" t="s">
        <v>46</v>
      </c>
      <c r="E11" s="41" t="s">
        <v>81</v>
      </c>
      <c r="F11" s="41" t="s">
        <v>47</v>
      </c>
      <c r="G11" s="86" t="s">
        <v>141</v>
      </c>
      <c r="H11" s="62">
        <v>0</v>
      </c>
      <c r="I11" s="62">
        <v>3200</v>
      </c>
      <c r="J11" s="62">
        <v>0</v>
      </c>
      <c r="K11" s="62">
        <f t="shared" si="0"/>
        <v>3200</v>
      </c>
    </row>
    <row r="12" spans="1:11">
      <c r="A12" s="41" t="s">
        <v>75</v>
      </c>
      <c r="B12" s="38">
        <v>5465</v>
      </c>
      <c r="C12" s="41" t="s">
        <v>86</v>
      </c>
      <c r="D12" s="41" t="s">
        <v>87</v>
      </c>
      <c r="E12" s="41" t="s">
        <v>88</v>
      </c>
      <c r="F12" s="41" t="s">
        <v>116</v>
      </c>
      <c r="G12" s="86" t="s">
        <v>1015</v>
      </c>
      <c r="H12" s="62">
        <v>4915</v>
      </c>
      <c r="I12" s="62">
        <v>4400</v>
      </c>
      <c r="J12" s="62">
        <v>0</v>
      </c>
      <c r="K12" s="62">
        <f t="shared" si="0"/>
        <v>9315</v>
      </c>
    </row>
    <row r="13" spans="1:11">
      <c r="A13" s="41" t="s">
        <v>75</v>
      </c>
      <c r="B13" s="38" t="s">
        <v>44</v>
      </c>
      <c r="C13" s="41" t="s">
        <v>1042</v>
      </c>
      <c r="D13" s="41" t="s">
        <v>60</v>
      </c>
      <c r="E13" s="41" t="s">
        <v>89</v>
      </c>
      <c r="F13" s="41" t="s">
        <v>90</v>
      </c>
      <c r="G13" s="38" t="s">
        <v>1016</v>
      </c>
      <c r="H13" s="62">
        <v>0</v>
      </c>
      <c r="I13" s="62">
        <v>0</v>
      </c>
      <c r="J13" s="62">
        <v>20960</v>
      </c>
      <c r="K13" s="62">
        <f t="shared" si="0"/>
        <v>20960</v>
      </c>
    </row>
    <row r="14" spans="1:11">
      <c r="A14" s="41" t="s">
        <v>75</v>
      </c>
      <c r="B14" s="38">
        <v>702</v>
      </c>
      <c r="C14" s="41" t="s">
        <v>92</v>
      </c>
      <c r="D14" s="41" t="s">
        <v>87</v>
      </c>
      <c r="E14" s="41" t="s">
        <v>93</v>
      </c>
      <c r="F14" s="41" t="s">
        <v>116</v>
      </c>
      <c r="G14" s="86" t="s">
        <v>44</v>
      </c>
      <c r="H14" s="62">
        <v>2080</v>
      </c>
      <c r="I14" s="62">
        <v>0</v>
      </c>
      <c r="J14" s="62">
        <v>0</v>
      </c>
      <c r="K14" s="62">
        <f t="shared" si="0"/>
        <v>2080</v>
      </c>
    </row>
    <row r="15" spans="1:11">
      <c r="A15" s="41" t="s">
        <v>103</v>
      </c>
      <c r="B15" s="38">
        <v>257</v>
      </c>
      <c r="C15" s="41" t="s">
        <v>94</v>
      </c>
      <c r="D15" s="41" t="s">
        <v>114</v>
      </c>
      <c r="E15" s="41" t="s">
        <v>115</v>
      </c>
      <c r="F15" s="41" t="s">
        <v>139</v>
      </c>
      <c r="G15" s="38" t="s">
        <v>1017</v>
      </c>
      <c r="H15" s="62">
        <v>2480</v>
      </c>
      <c r="I15" s="62">
        <v>12000</v>
      </c>
      <c r="J15" s="62">
        <v>0</v>
      </c>
      <c r="K15" s="62">
        <f t="shared" si="0"/>
        <v>14480</v>
      </c>
    </row>
    <row r="16" spans="1:11">
      <c r="A16" s="41" t="s">
        <v>103</v>
      </c>
      <c r="B16" s="38">
        <v>260</v>
      </c>
      <c r="C16" s="41" t="s">
        <v>94</v>
      </c>
      <c r="D16" s="41" t="s">
        <v>122</v>
      </c>
      <c r="E16" s="41" t="s">
        <v>123</v>
      </c>
      <c r="F16" s="41" t="s">
        <v>49</v>
      </c>
      <c r="G16" s="86" t="s">
        <v>1018</v>
      </c>
      <c r="H16" s="62">
        <v>5591</v>
      </c>
      <c r="I16" s="62">
        <v>3500</v>
      </c>
      <c r="J16" s="62">
        <v>0</v>
      </c>
      <c r="K16" s="62">
        <f t="shared" si="0"/>
        <v>9091</v>
      </c>
    </row>
    <row r="17" spans="1:11">
      <c r="A17" s="41" t="s">
        <v>133</v>
      </c>
      <c r="B17" s="38">
        <v>269</v>
      </c>
      <c r="C17" s="41" t="s">
        <v>94</v>
      </c>
      <c r="D17" s="41" t="s">
        <v>122</v>
      </c>
      <c r="E17" s="41" t="s">
        <v>134</v>
      </c>
      <c r="F17" s="41" t="s">
        <v>135</v>
      </c>
      <c r="G17" s="86" t="s">
        <v>144</v>
      </c>
      <c r="H17" s="62">
        <v>1401</v>
      </c>
      <c r="I17" s="62">
        <v>1000</v>
      </c>
      <c r="J17" s="62">
        <v>0</v>
      </c>
      <c r="K17" s="62">
        <f t="shared" si="0"/>
        <v>2401</v>
      </c>
    </row>
    <row r="18" spans="1:11">
      <c r="A18" s="41" t="s">
        <v>205</v>
      </c>
      <c r="B18" s="38">
        <v>5468</v>
      </c>
      <c r="C18" s="41" t="s">
        <v>190</v>
      </c>
      <c r="D18" s="41" t="s">
        <v>60</v>
      </c>
      <c r="E18" s="41" t="s">
        <v>157</v>
      </c>
      <c r="F18" s="41" t="s">
        <v>62</v>
      </c>
      <c r="G18" s="86" t="s">
        <v>226</v>
      </c>
      <c r="H18" s="62">
        <v>2200</v>
      </c>
      <c r="I18" s="62">
        <v>800</v>
      </c>
      <c r="J18" s="62">
        <v>0</v>
      </c>
      <c r="K18" s="62">
        <f t="shared" si="0"/>
        <v>3000</v>
      </c>
    </row>
    <row r="19" spans="1:11">
      <c r="A19" s="41" t="s">
        <v>205</v>
      </c>
      <c r="B19" s="123">
        <v>111040016513</v>
      </c>
      <c r="C19" s="41" t="s">
        <v>179</v>
      </c>
      <c r="D19" s="41" t="s">
        <v>207</v>
      </c>
      <c r="E19" s="41" t="s">
        <v>208</v>
      </c>
      <c r="F19" s="41" t="s">
        <v>90</v>
      </c>
      <c r="G19" s="86" t="s">
        <v>209</v>
      </c>
      <c r="H19" s="62">
        <v>0</v>
      </c>
      <c r="I19" s="62">
        <v>0</v>
      </c>
      <c r="J19" s="62">
        <v>1299</v>
      </c>
      <c r="K19" s="62">
        <f t="shared" si="0"/>
        <v>1299</v>
      </c>
    </row>
    <row r="20" spans="1:11">
      <c r="A20" s="41" t="s">
        <v>205</v>
      </c>
      <c r="B20" s="38">
        <v>90</v>
      </c>
      <c r="C20" s="41" t="s">
        <v>214</v>
      </c>
      <c r="D20" s="41" t="s">
        <v>215</v>
      </c>
      <c r="E20" s="41" t="s">
        <v>216</v>
      </c>
      <c r="F20" s="41" t="s">
        <v>49</v>
      </c>
      <c r="G20" s="86" t="s">
        <v>225</v>
      </c>
      <c r="H20" s="62">
        <v>1295</v>
      </c>
      <c r="I20" s="62">
        <v>3500</v>
      </c>
      <c r="J20" s="62">
        <v>0</v>
      </c>
      <c r="K20" s="62">
        <f t="shared" si="0"/>
        <v>4795</v>
      </c>
    </row>
    <row r="21" spans="1:11">
      <c r="A21" s="41" t="s">
        <v>205</v>
      </c>
      <c r="B21" s="38" t="s">
        <v>222</v>
      </c>
      <c r="C21" s="41" t="s">
        <v>151</v>
      </c>
      <c r="D21" s="41" t="s">
        <v>215</v>
      </c>
      <c r="E21" s="41" t="s">
        <v>269</v>
      </c>
      <c r="F21" s="41" t="s">
        <v>49</v>
      </c>
      <c r="G21" s="86" t="s">
        <v>1079</v>
      </c>
      <c r="H21" s="62">
        <v>16346</v>
      </c>
      <c r="I21" s="62">
        <v>12550</v>
      </c>
      <c r="J21" s="62">
        <v>0</v>
      </c>
      <c r="K21" s="62">
        <f t="shared" si="0"/>
        <v>28896</v>
      </c>
    </row>
    <row r="22" spans="1:11">
      <c r="A22" s="41" t="s">
        <v>205</v>
      </c>
      <c r="B22" s="38" t="s">
        <v>222</v>
      </c>
      <c r="C22" s="41" t="s">
        <v>151</v>
      </c>
      <c r="D22" s="41" t="s">
        <v>223</v>
      </c>
      <c r="E22" s="41" t="s">
        <v>238</v>
      </c>
      <c r="F22" s="41" t="s">
        <v>49</v>
      </c>
      <c r="G22" s="87" t="s">
        <v>1019</v>
      </c>
      <c r="H22" s="62">
        <v>0</v>
      </c>
      <c r="I22" s="62">
        <v>16600</v>
      </c>
      <c r="J22" s="62">
        <v>0</v>
      </c>
      <c r="K22" s="62">
        <f t="shared" si="0"/>
        <v>16600</v>
      </c>
    </row>
    <row r="23" spans="1:11">
      <c r="A23" s="41" t="s">
        <v>227</v>
      </c>
      <c r="B23" s="38">
        <v>5471</v>
      </c>
      <c r="C23" s="41" t="s">
        <v>190</v>
      </c>
      <c r="D23" s="41" t="s">
        <v>228</v>
      </c>
      <c r="E23" s="41" t="s">
        <v>212</v>
      </c>
      <c r="F23" s="41" t="s">
        <v>49</v>
      </c>
      <c r="G23" s="38" t="s">
        <v>1020</v>
      </c>
      <c r="H23" s="62">
        <v>1950</v>
      </c>
      <c r="I23" s="62">
        <v>2850</v>
      </c>
      <c r="J23" s="62">
        <v>0</v>
      </c>
      <c r="K23" s="62">
        <f t="shared" si="0"/>
        <v>4800</v>
      </c>
    </row>
    <row r="24" spans="1:11">
      <c r="A24" s="41" t="s">
        <v>227</v>
      </c>
      <c r="B24" s="38" t="s">
        <v>229</v>
      </c>
      <c r="C24" s="41" t="s">
        <v>220</v>
      </c>
      <c r="D24" s="41" t="s">
        <v>230</v>
      </c>
      <c r="E24" s="41" t="s">
        <v>231</v>
      </c>
      <c r="F24" s="41" t="s">
        <v>62</v>
      </c>
      <c r="G24" s="89" t="s">
        <v>450</v>
      </c>
      <c r="H24" s="62">
        <v>2415</v>
      </c>
      <c r="I24" s="62">
        <v>1200</v>
      </c>
      <c r="J24" s="62">
        <v>0</v>
      </c>
      <c r="K24" s="62">
        <f t="shared" si="0"/>
        <v>3615</v>
      </c>
    </row>
    <row r="25" spans="1:11">
      <c r="A25" s="41" t="s">
        <v>227</v>
      </c>
      <c r="B25" s="38">
        <v>728</v>
      </c>
      <c r="C25" s="41" t="s">
        <v>92</v>
      </c>
      <c r="D25" s="41" t="s">
        <v>228</v>
      </c>
      <c r="E25" s="41" t="s">
        <v>232</v>
      </c>
      <c r="F25" s="41" t="s">
        <v>49</v>
      </c>
      <c r="G25" s="86" t="s">
        <v>44</v>
      </c>
      <c r="H25" s="62">
        <v>300</v>
      </c>
      <c r="I25" s="62">
        <v>0</v>
      </c>
      <c r="J25" s="62">
        <v>0</v>
      </c>
      <c r="K25" s="62">
        <f t="shared" si="0"/>
        <v>300</v>
      </c>
    </row>
    <row r="26" spans="1:11">
      <c r="A26" s="41" t="s">
        <v>227</v>
      </c>
      <c r="B26" s="86">
        <v>313</v>
      </c>
      <c r="C26" s="41" t="s">
        <v>94</v>
      </c>
      <c r="D26" s="41" t="s">
        <v>228</v>
      </c>
      <c r="E26" s="41" t="s">
        <v>233</v>
      </c>
      <c r="F26" s="41" t="s">
        <v>49</v>
      </c>
      <c r="G26" s="38" t="s">
        <v>1021</v>
      </c>
      <c r="H26" s="62">
        <v>6608</v>
      </c>
      <c r="I26" s="62">
        <v>15150</v>
      </c>
      <c r="J26" s="62">
        <v>0</v>
      </c>
      <c r="K26" s="62">
        <f t="shared" si="0"/>
        <v>21758</v>
      </c>
    </row>
    <row r="27" spans="1:11">
      <c r="A27" s="41" t="s">
        <v>239</v>
      </c>
      <c r="B27" s="38">
        <v>5474</v>
      </c>
      <c r="C27" s="41" t="s">
        <v>240</v>
      </c>
      <c r="D27" s="41" t="s">
        <v>207</v>
      </c>
      <c r="E27" s="41" t="s">
        <v>241</v>
      </c>
      <c r="F27" s="41" t="s">
        <v>62</v>
      </c>
      <c r="G27" s="86" t="s">
        <v>353</v>
      </c>
      <c r="H27" s="62">
        <v>900</v>
      </c>
      <c r="I27" s="62">
        <v>400</v>
      </c>
      <c r="J27" s="62">
        <v>0</v>
      </c>
      <c r="K27" s="62">
        <f t="shared" si="0"/>
        <v>1300</v>
      </c>
    </row>
    <row r="28" spans="1:11">
      <c r="A28" s="41" t="s">
        <v>323</v>
      </c>
      <c r="B28" s="38" t="s">
        <v>324</v>
      </c>
      <c r="C28" s="41" t="s">
        <v>220</v>
      </c>
      <c r="D28" s="41" t="s">
        <v>325</v>
      </c>
      <c r="E28" s="41" t="s">
        <v>326</v>
      </c>
      <c r="F28" s="41" t="s">
        <v>327</v>
      </c>
      <c r="G28" s="38" t="s">
        <v>1022</v>
      </c>
      <c r="H28" s="62">
        <v>13645</v>
      </c>
      <c r="I28" s="62">
        <v>17500</v>
      </c>
      <c r="J28" s="62">
        <v>0</v>
      </c>
      <c r="K28" s="62">
        <f t="shared" si="0"/>
        <v>31145</v>
      </c>
    </row>
    <row r="29" spans="1:11">
      <c r="A29" s="67">
        <v>44366</v>
      </c>
      <c r="B29" s="38" t="s">
        <v>930</v>
      </c>
      <c r="C29" s="41" t="s">
        <v>220</v>
      </c>
      <c r="D29" s="41" t="s">
        <v>325</v>
      </c>
      <c r="E29" s="41" t="s">
        <v>332</v>
      </c>
      <c r="F29" s="41" t="s">
        <v>327</v>
      </c>
      <c r="G29" s="38" t="s">
        <v>1023</v>
      </c>
      <c r="H29" s="62">
        <v>4064</v>
      </c>
      <c r="I29" s="62">
        <v>6000</v>
      </c>
      <c r="J29" s="62">
        <v>0</v>
      </c>
      <c r="K29" s="62">
        <f t="shared" si="0"/>
        <v>10064</v>
      </c>
    </row>
    <row r="30" spans="1:11">
      <c r="A30" s="67" t="s">
        <v>402</v>
      </c>
      <c r="B30" s="38">
        <v>751</v>
      </c>
      <c r="C30" s="41" t="s">
        <v>92</v>
      </c>
      <c r="D30" s="41" t="s">
        <v>325</v>
      </c>
      <c r="E30" s="41" t="s">
        <v>93</v>
      </c>
      <c r="F30" s="41" t="s">
        <v>44</v>
      </c>
      <c r="G30" s="38" t="s">
        <v>44</v>
      </c>
      <c r="H30" s="62">
        <v>955</v>
      </c>
      <c r="I30" s="62">
        <v>0</v>
      </c>
      <c r="J30" s="62">
        <v>0</v>
      </c>
      <c r="K30" s="62">
        <f t="shared" si="0"/>
        <v>955</v>
      </c>
    </row>
    <row r="31" spans="1:11">
      <c r="A31" s="67">
        <v>44375</v>
      </c>
      <c r="B31" s="38" t="s">
        <v>710</v>
      </c>
      <c r="C31" s="41" t="s">
        <v>220</v>
      </c>
      <c r="D31" s="41" t="s">
        <v>711</v>
      </c>
      <c r="E31" s="41" t="s">
        <v>841</v>
      </c>
      <c r="F31" s="41" t="s">
        <v>62</v>
      </c>
      <c r="G31" s="86" t="s">
        <v>1183</v>
      </c>
      <c r="H31" s="62">
        <v>5513</v>
      </c>
      <c r="I31" s="110">
        <v>7850</v>
      </c>
      <c r="J31" s="62">
        <v>0</v>
      </c>
      <c r="K31" s="62">
        <f t="shared" si="0"/>
        <v>13363</v>
      </c>
    </row>
    <row r="32" spans="1:11">
      <c r="A32" s="67">
        <v>44375</v>
      </c>
      <c r="B32" s="38" t="s">
        <v>723</v>
      </c>
      <c r="C32" s="41" t="s">
        <v>79</v>
      </c>
      <c r="D32" s="41" t="s">
        <v>711</v>
      </c>
      <c r="E32" s="41" t="s">
        <v>1181</v>
      </c>
      <c r="F32" s="41" t="s">
        <v>62</v>
      </c>
      <c r="G32" s="86" t="s">
        <v>1182</v>
      </c>
      <c r="H32" s="62">
        <v>2034</v>
      </c>
      <c r="I32" s="120">
        <v>2500</v>
      </c>
      <c r="J32" s="62">
        <v>0</v>
      </c>
      <c r="K32" s="62">
        <f t="shared" si="0"/>
        <v>4534</v>
      </c>
    </row>
    <row r="33" spans="1:11">
      <c r="A33" s="41" t="s">
        <v>581</v>
      </c>
      <c r="B33" s="38">
        <v>472</v>
      </c>
      <c r="C33" s="41" t="s">
        <v>94</v>
      </c>
      <c r="D33" s="41" t="s">
        <v>215</v>
      </c>
      <c r="E33" s="41" t="s">
        <v>754</v>
      </c>
      <c r="F33" s="41" t="s">
        <v>49</v>
      </c>
      <c r="G33" s="86" t="s">
        <v>1111</v>
      </c>
      <c r="H33" s="62">
        <v>12472</v>
      </c>
      <c r="I33" s="62">
        <v>6400</v>
      </c>
      <c r="J33" s="62">
        <v>0</v>
      </c>
      <c r="K33" s="62">
        <f t="shared" si="0"/>
        <v>18872</v>
      </c>
    </row>
    <row r="34" spans="1:11">
      <c r="A34" s="41" t="s">
        <v>581</v>
      </c>
      <c r="B34" s="38">
        <v>472</v>
      </c>
      <c r="C34" s="41" t="s">
        <v>94</v>
      </c>
      <c r="D34" s="41" t="s">
        <v>215</v>
      </c>
      <c r="E34" s="41" t="s">
        <v>755</v>
      </c>
      <c r="F34" s="41" t="s">
        <v>49</v>
      </c>
      <c r="G34" s="86" t="s">
        <v>1105</v>
      </c>
      <c r="H34" s="62">
        <v>0</v>
      </c>
      <c r="I34" s="62">
        <v>1000</v>
      </c>
      <c r="J34" s="62">
        <v>0</v>
      </c>
      <c r="K34" s="62">
        <f t="shared" si="0"/>
        <v>1000</v>
      </c>
    </row>
    <row r="35" spans="1:11">
      <c r="A35" s="41" t="s">
        <v>581</v>
      </c>
      <c r="B35" s="38">
        <v>472</v>
      </c>
      <c r="C35" s="41" t="s">
        <v>94</v>
      </c>
      <c r="D35" s="41" t="s">
        <v>215</v>
      </c>
      <c r="E35" s="41" t="s">
        <v>465</v>
      </c>
      <c r="F35" s="41" t="s">
        <v>49</v>
      </c>
      <c r="G35" s="86" t="s">
        <v>1104</v>
      </c>
      <c r="H35" s="62">
        <v>0</v>
      </c>
      <c r="I35" s="62">
        <v>1000</v>
      </c>
      <c r="J35" s="62">
        <v>0</v>
      </c>
      <c r="K35" s="62">
        <f t="shared" si="0"/>
        <v>1000</v>
      </c>
    </row>
    <row r="36" spans="1:11">
      <c r="A36" s="41" t="s">
        <v>581</v>
      </c>
      <c r="B36" s="38">
        <v>472</v>
      </c>
      <c r="C36" s="41" t="s">
        <v>94</v>
      </c>
      <c r="D36" s="41" t="s">
        <v>223</v>
      </c>
      <c r="E36" s="41" t="s">
        <v>180</v>
      </c>
      <c r="F36" s="41" t="s">
        <v>49</v>
      </c>
      <c r="G36" s="86" t="s">
        <v>1097</v>
      </c>
      <c r="H36" s="62">
        <v>0</v>
      </c>
      <c r="I36" s="62">
        <v>9000</v>
      </c>
      <c r="J36" s="62">
        <v>0</v>
      </c>
      <c r="K36" s="62">
        <f t="shared" si="0"/>
        <v>9000</v>
      </c>
    </row>
    <row r="37" spans="1:11">
      <c r="A37" s="41" t="s">
        <v>581</v>
      </c>
      <c r="B37" s="38">
        <v>472</v>
      </c>
      <c r="C37" s="41" t="s">
        <v>94</v>
      </c>
      <c r="D37" s="41" t="s">
        <v>223</v>
      </c>
      <c r="E37" s="41" t="s">
        <v>757</v>
      </c>
      <c r="F37" s="41" t="s">
        <v>49</v>
      </c>
      <c r="G37" s="86" t="s">
        <v>1099</v>
      </c>
      <c r="H37" s="62">
        <v>0</v>
      </c>
      <c r="I37" s="62">
        <v>1000</v>
      </c>
      <c r="J37" s="62">
        <v>0</v>
      </c>
      <c r="K37" s="62">
        <f t="shared" si="0"/>
        <v>1000</v>
      </c>
    </row>
    <row r="38" spans="1:11">
      <c r="A38" s="41" t="s">
        <v>581</v>
      </c>
      <c r="B38" s="38">
        <v>472</v>
      </c>
      <c r="C38" s="41" t="s">
        <v>94</v>
      </c>
      <c r="D38" s="41" t="s">
        <v>223</v>
      </c>
      <c r="E38" s="41" t="s">
        <v>756</v>
      </c>
      <c r="F38" s="41" t="s">
        <v>49</v>
      </c>
      <c r="G38" s="86" t="s">
        <v>1100</v>
      </c>
      <c r="H38" s="62">
        <v>0</v>
      </c>
      <c r="I38" s="62">
        <v>1000</v>
      </c>
      <c r="J38" s="62">
        <v>0</v>
      </c>
      <c r="K38" s="62">
        <f t="shared" si="0"/>
        <v>1000</v>
      </c>
    </row>
    <row r="39" spans="1:11">
      <c r="A39" s="41" t="s">
        <v>772</v>
      </c>
      <c r="B39" s="38">
        <v>22483</v>
      </c>
      <c r="C39" s="41" t="s">
        <v>94</v>
      </c>
      <c r="D39" s="41" t="s">
        <v>821</v>
      </c>
      <c r="E39" s="41" t="s">
        <v>822</v>
      </c>
      <c r="F39" s="41" t="s">
        <v>49</v>
      </c>
      <c r="G39" s="86" t="s">
        <v>1098</v>
      </c>
      <c r="H39" s="62">
        <v>179</v>
      </c>
      <c r="I39" s="62">
        <v>0</v>
      </c>
      <c r="J39" s="62">
        <v>1000</v>
      </c>
      <c r="K39" s="62">
        <f t="shared" si="0"/>
        <v>1179</v>
      </c>
    </row>
    <row r="40" spans="1:11">
      <c r="A40" s="41" t="s">
        <v>848</v>
      </c>
      <c r="B40" s="99">
        <v>1036</v>
      </c>
      <c r="C40" s="41" t="s">
        <v>864</v>
      </c>
      <c r="D40" s="41" t="s">
        <v>60</v>
      </c>
      <c r="E40" s="41" t="s">
        <v>231</v>
      </c>
      <c r="F40" s="41" t="s">
        <v>90</v>
      </c>
      <c r="G40" s="86" t="s">
        <v>1044</v>
      </c>
      <c r="H40" s="62">
        <v>0</v>
      </c>
      <c r="I40" s="62">
        <v>0</v>
      </c>
      <c r="J40" s="62">
        <v>4293</v>
      </c>
      <c r="K40" s="62">
        <f t="shared" si="0"/>
        <v>4293</v>
      </c>
    </row>
    <row r="41" spans="1:11">
      <c r="A41" s="41" t="s">
        <v>848</v>
      </c>
      <c r="B41" s="38">
        <v>74</v>
      </c>
      <c r="C41" s="41" t="s">
        <v>864</v>
      </c>
      <c r="D41" s="41" t="s">
        <v>60</v>
      </c>
      <c r="E41" s="41" t="s">
        <v>80</v>
      </c>
      <c r="F41" s="41" t="s">
        <v>90</v>
      </c>
      <c r="G41" s="86" t="s">
        <v>1169</v>
      </c>
      <c r="H41" s="62">
        <v>0</v>
      </c>
      <c r="I41" s="62">
        <v>0</v>
      </c>
      <c r="J41" s="62">
        <v>3897</v>
      </c>
      <c r="K41" s="62">
        <f t="shared" si="0"/>
        <v>3897</v>
      </c>
    </row>
    <row r="42" spans="1:11" ht="15.75" thickBot="1">
      <c r="A42" s="53"/>
      <c r="B42" s="39"/>
      <c r="C42" s="53"/>
      <c r="D42" s="53"/>
      <c r="E42" s="53"/>
      <c r="F42" s="53"/>
      <c r="G42" s="101" t="s">
        <v>372</v>
      </c>
      <c r="H42" s="72">
        <f>SUM(G45:G54)</f>
        <v>2600</v>
      </c>
      <c r="I42" s="72">
        <v>0</v>
      </c>
      <c r="J42" s="72">
        <v>0</v>
      </c>
      <c r="K42" s="72">
        <f t="shared" si="0"/>
        <v>2600</v>
      </c>
    </row>
    <row r="43" spans="1:11" ht="16.5" thickBot="1">
      <c r="A43" s="115"/>
      <c r="B43" s="93"/>
      <c r="C43" s="116"/>
      <c r="D43" s="54"/>
      <c r="E43" s="116"/>
      <c r="F43" s="54"/>
      <c r="G43" s="17" t="s">
        <v>11</v>
      </c>
      <c r="H43" s="117">
        <f>SUM(H4:H42)</f>
        <v>128778</v>
      </c>
      <c r="I43" s="19">
        <f>SUM(I4:I42)</f>
        <v>159450</v>
      </c>
      <c r="J43" s="117">
        <f>SUM(J4:J42)</f>
        <v>34799</v>
      </c>
      <c r="K43" s="19">
        <f>SUM(K4:K42)</f>
        <v>323027</v>
      </c>
    </row>
    <row r="44" spans="1:11">
      <c r="B44" s="94"/>
    </row>
    <row r="45" spans="1:11">
      <c r="B45" s="94"/>
      <c r="E45" s="41" t="s">
        <v>75</v>
      </c>
      <c r="F45" s="41" t="s">
        <v>198</v>
      </c>
      <c r="G45" s="41">
        <v>660</v>
      </c>
    </row>
    <row r="46" spans="1:11">
      <c r="B46" s="94"/>
      <c r="E46" s="41" t="s">
        <v>126</v>
      </c>
      <c r="F46" s="41" t="s">
        <v>142</v>
      </c>
      <c r="G46" s="41">
        <v>320</v>
      </c>
    </row>
    <row r="47" spans="1:11">
      <c r="B47" s="94"/>
      <c r="E47" s="41" t="s">
        <v>227</v>
      </c>
      <c r="F47" s="41" t="s">
        <v>344</v>
      </c>
      <c r="G47" s="41">
        <v>900</v>
      </c>
    </row>
    <row r="48" spans="1:11">
      <c r="B48" s="94"/>
      <c r="E48" s="41" t="s">
        <v>458</v>
      </c>
      <c r="F48" s="41" t="s">
        <v>459</v>
      </c>
      <c r="G48" s="41">
        <v>240</v>
      </c>
    </row>
    <row r="49" spans="5:7">
      <c r="E49" s="41" t="s">
        <v>402</v>
      </c>
      <c r="F49" s="41" t="s">
        <v>461</v>
      </c>
      <c r="G49" s="41">
        <v>480</v>
      </c>
    </row>
    <row r="50" spans="5:7">
      <c r="E50" s="41"/>
      <c r="F50" s="41"/>
      <c r="G50" s="41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46"/>
  <sheetViews>
    <sheetView topLeftCell="C1" workbookViewId="0">
      <selection activeCell="H11" sqref="H1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3.42578125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>
      <c r="A1" s="133" t="s">
        <v>733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</row>
    <row r="2" spans="1:12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2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2">
      <c r="A4" s="6" t="s">
        <v>581</v>
      </c>
      <c r="B4" s="37" t="s">
        <v>44</v>
      </c>
      <c r="C4" s="7" t="s">
        <v>734</v>
      </c>
      <c r="D4" s="7" t="s">
        <v>44</v>
      </c>
      <c r="E4" s="7" t="s">
        <v>965</v>
      </c>
      <c r="F4" s="7" t="s">
        <v>90</v>
      </c>
      <c r="G4" s="74" t="s">
        <v>1066</v>
      </c>
      <c r="H4" s="8">
        <v>0</v>
      </c>
      <c r="I4" s="8">
        <v>0</v>
      </c>
      <c r="J4" s="8">
        <v>475</v>
      </c>
      <c r="K4" s="9">
        <f>SUM(H4:J4)</f>
        <v>475</v>
      </c>
      <c r="L4" t="s">
        <v>966</v>
      </c>
    </row>
    <row r="5" spans="1:12">
      <c r="A5" s="10" t="s">
        <v>581</v>
      </c>
      <c r="B5" s="38">
        <v>4446</v>
      </c>
      <c r="C5" s="11" t="s">
        <v>741</v>
      </c>
      <c r="D5" s="11" t="s">
        <v>44</v>
      </c>
      <c r="E5" s="11" t="s">
        <v>964</v>
      </c>
      <c r="F5" s="11" t="s">
        <v>90</v>
      </c>
      <c r="G5" s="43" t="s">
        <v>1081</v>
      </c>
      <c r="H5" s="8">
        <v>0</v>
      </c>
      <c r="I5" s="8">
        <v>0</v>
      </c>
      <c r="J5" s="8">
        <v>695</v>
      </c>
      <c r="K5" s="9">
        <f t="shared" ref="K5:K7" si="0">SUM(H5:J5)</f>
        <v>695</v>
      </c>
    </row>
    <row r="6" spans="1:12">
      <c r="A6" s="10" t="s">
        <v>581</v>
      </c>
      <c r="B6" s="38" t="s">
        <v>742</v>
      </c>
      <c r="C6" s="11" t="s">
        <v>743</v>
      </c>
      <c r="D6" s="11" t="s">
        <v>44</v>
      </c>
      <c r="E6" s="11" t="s">
        <v>994</v>
      </c>
      <c r="F6" s="11" t="s">
        <v>90</v>
      </c>
      <c r="G6" s="43" t="s">
        <v>1080</v>
      </c>
      <c r="H6" s="8">
        <v>0</v>
      </c>
      <c r="I6" s="8">
        <v>0</v>
      </c>
      <c r="J6" s="8">
        <v>12887</v>
      </c>
      <c r="K6" s="9">
        <f t="shared" si="0"/>
        <v>12887</v>
      </c>
    </row>
    <row r="7" spans="1:12" ht="15.75" thickBot="1">
      <c r="A7" s="10" t="s">
        <v>848</v>
      </c>
      <c r="B7" s="38">
        <v>811</v>
      </c>
      <c r="C7" s="11" t="s">
        <v>800</v>
      </c>
      <c r="D7" s="11" t="s">
        <v>44</v>
      </c>
      <c r="E7" s="11" t="s">
        <v>112</v>
      </c>
      <c r="F7" s="11" t="s">
        <v>113</v>
      </c>
      <c r="G7" s="43" t="s">
        <v>1167</v>
      </c>
      <c r="H7" s="8">
        <v>375</v>
      </c>
      <c r="I7" s="8">
        <v>350</v>
      </c>
      <c r="J7" s="8">
        <v>0</v>
      </c>
      <c r="K7" s="9">
        <f t="shared" si="0"/>
        <v>725</v>
      </c>
    </row>
    <row r="8" spans="1:12" ht="16.5" thickBot="1">
      <c r="A8" s="16"/>
      <c r="B8" s="93"/>
      <c r="C8" s="16"/>
      <c r="D8" s="16"/>
      <c r="E8" s="16"/>
      <c r="F8" s="16"/>
      <c r="G8" s="17" t="s">
        <v>11</v>
      </c>
      <c r="H8" s="18">
        <f>SUM(H4:H7)</f>
        <v>375</v>
      </c>
      <c r="I8" s="19">
        <f>SUM(I4:I7)</f>
        <v>350</v>
      </c>
      <c r="J8" s="19">
        <f>SUM(J4:J7)</f>
        <v>14057</v>
      </c>
      <c r="K8" s="20">
        <f>SUM(K4:K7)</f>
        <v>14782</v>
      </c>
    </row>
    <row r="9" spans="1:12">
      <c r="B9" s="94"/>
    </row>
    <row r="10" spans="1:12">
      <c r="B10" s="94"/>
    </row>
    <row r="11" spans="1:12">
      <c r="B11" s="94"/>
    </row>
    <row r="12" spans="1:12">
      <c r="B12" s="94"/>
    </row>
    <row r="13" spans="1:12">
      <c r="B13" s="94"/>
    </row>
    <row r="14" spans="1:12">
      <c r="B14" s="94"/>
    </row>
    <row r="15" spans="1:12">
      <c r="B15" s="94"/>
    </row>
    <row r="16" spans="1:12">
      <c r="B16" s="94"/>
    </row>
    <row r="17" spans="2:2">
      <c r="B17" s="94"/>
    </row>
    <row r="18" spans="2:2">
      <c r="B18" s="94"/>
    </row>
    <row r="19" spans="2:2">
      <c r="B19" s="94"/>
    </row>
    <row r="20" spans="2:2">
      <c r="B20" s="94"/>
    </row>
    <row r="21" spans="2:2">
      <c r="B21" s="94"/>
    </row>
    <row r="22" spans="2:2">
      <c r="B22" s="94"/>
    </row>
    <row r="23" spans="2:2">
      <c r="B23" s="94"/>
    </row>
    <row r="24" spans="2:2">
      <c r="B24" s="94"/>
    </row>
    <row r="25" spans="2:2">
      <c r="B25" s="94"/>
    </row>
    <row r="26" spans="2:2">
      <c r="B26" s="94"/>
    </row>
    <row r="27" spans="2:2">
      <c r="B27" s="94"/>
    </row>
    <row r="28" spans="2:2">
      <c r="B28" s="94"/>
    </row>
    <row r="29" spans="2:2">
      <c r="B29" s="94"/>
    </row>
    <row r="30" spans="2:2">
      <c r="B30" s="94"/>
    </row>
    <row r="31" spans="2:2">
      <c r="B31" s="94"/>
    </row>
    <row r="32" spans="2:2">
      <c r="B32" s="94"/>
    </row>
    <row r="33" spans="2:2">
      <c r="B33" s="94"/>
    </row>
    <row r="34" spans="2:2">
      <c r="B34" s="94"/>
    </row>
    <row r="35" spans="2:2">
      <c r="B35" s="94"/>
    </row>
    <row r="36" spans="2:2">
      <c r="B36" s="94"/>
    </row>
    <row r="37" spans="2:2">
      <c r="B37" s="94"/>
    </row>
    <row r="38" spans="2:2">
      <c r="B38" s="94"/>
    </row>
    <row r="39" spans="2:2">
      <c r="B39" s="94"/>
    </row>
    <row r="40" spans="2:2">
      <c r="B40" s="94"/>
    </row>
    <row r="41" spans="2:2">
      <c r="B41" s="94"/>
    </row>
    <row r="42" spans="2:2">
      <c r="B42" s="94"/>
    </row>
    <row r="43" spans="2:2">
      <c r="B43" s="94"/>
    </row>
    <row r="44" spans="2:2">
      <c r="B44" s="94"/>
    </row>
    <row r="45" spans="2:2">
      <c r="B45" s="94"/>
    </row>
    <row r="46" spans="2:2">
      <c r="B46" s="94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4"/>
  <sheetViews>
    <sheetView topLeftCell="C26" workbookViewId="0">
      <selection activeCell="G10" sqref="G10"/>
    </sheetView>
  </sheetViews>
  <sheetFormatPr defaultRowHeight="15"/>
  <cols>
    <col min="1" max="1" width="10.42578125" bestFit="1" customWidth="1"/>
    <col min="2" max="2" width="16.28515625" customWidth="1"/>
    <col min="3" max="3" width="14.5703125" bestFit="1" customWidth="1"/>
    <col min="4" max="4" width="21" bestFit="1" customWidth="1"/>
    <col min="5" max="5" width="21.5703125" bestFit="1" customWidth="1"/>
    <col min="6" max="6" width="15.42578125" bestFit="1" customWidth="1"/>
    <col min="7" max="7" width="26.855468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133" t="s">
        <v>30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>
      <c r="A4" s="6" t="s">
        <v>43</v>
      </c>
      <c r="B4" s="37">
        <v>5463</v>
      </c>
      <c r="C4" s="7" t="s">
        <v>50</v>
      </c>
      <c r="D4" s="7" t="s">
        <v>51</v>
      </c>
      <c r="E4" s="7" t="s">
        <v>52</v>
      </c>
      <c r="F4" s="7" t="s">
        <v>49</v>
      </c>
      <c r="G4" s="40" t="s">
        <v>118</v>
      </c>
      <c r="H4" s="8">
        <v>4112</v>
      </c>
      <c r="I4" s="8">
        <v>3500</v>
      </c>
      <c r="J4" s="8">
        <v>0</v>
      </c>
      <c r="K4" s="9">
        <f>SUM(H4:J4)</f>
        <v>7612</v>
      </c>
    </row>
    <row r="5" spans="1:11">
      <c r="A5" s="6" t="s">
        <v>43</v>
      </c>
      <c r="B5" s="37">
        <v>5463</v>
      </c>
      <c r="C5" s="7" t="s">
        <v>50</v>
      </c>
      <c r="D5" s="11" t="s">
        <v>51</v>
      </c>
      <c r="E5" s="11" t="s">
        <v>53</v>
      </c>
      <c r="F5" s="11" t="s">
        <v>49</v>
      </c>
      <c r="G5" s="42" t="s">
        <v>119</v>
      </c>
      <c r="H5" s="8">
        <v>0</v>
      </c>
      <c r="I5" s="8">
        <v>3500</v>
      </c>
      <c r="J5" s="8">
        <v>0</v>
      </c>
      <c r="K5" s="9">
        <f t="shared" ref="K5:K37" si="0">SUM(H5:J5)</f>
        <v>3500</v>
      </c>
    </row>
    <row r="6" spans="1:11">
      <c r="A6" s="6" t="s">
        <v>43</v>
      </c>
      <c r="B6" s="37">
        <v>235</v>
      </c>
      <c r="C6" s="7" t="s">
        <v>54</v>
      </c>
      <c r="D6" s="11" t="s">
        <v>51</v>
      </c>
      <c r="E6" s="11" t="s">
        <v>55</v>
      </c>
      <c r="F6" s="11" t="s">
        <v>49</v>
      </c>
      <c r="G6" s="42" t="s">
        <v>117</v>
      </c>
      <c r="H6" s="8">
        <v>2119</v>
      </c>
      <c r="I6" s="8">
        <v>3500</v>
      </c>
      <c r="J6" s="8">
        <v>0</v>
      </c>
      <c r="K6" s="9">
        <f t="shared" si="0"/>
        <v>5619</v>
      </c>
    </row>
    <row r="7" spans="1:11">
      <c r="A7" s="6" t="s">
        <v>43</v>
      </c>
      <c r="B7" s="37">
        <v>235</v>
      </c>
      <c r="C7" s="7" t="s">
        <v>54</v>
      </c>
      <c r="D7" s="11" t="s">
        <v>56</v>
      </c>
      <c r="E7" s="11" t="s">
        <v>57</v>
      </c>
      <c r="F7" s="11" t="s">
        <v>49</v>
      </c>
      <c r="G7" s="43" t="s">
        <v>44</v>
      </c>
      <c r="H7" s="8">
        <v>0</v>
      </c>
      <c r="I7" s="8">
        <v>0</v>
      </c>
      <c r="J7" s="8">
        <v>0</v>
      </c>
      <c r="K7" s="9">
        <f t="shared" si="0"/>
        <v>0</v>
      </c>
    </row>
    <row r="8" spans="1:11">
      <c r="A8" s="10" t="s">
        <v>178</v>
      </c>
      <c r="B8" s="38">
        <v>293</v>
      </c>
      <c r="C8" s="11" t="s">
        <v>54</v>
      </c>
      <c r="D8" s="11" t="s">
        <v>56</v>
      </c>
      <c r="E8" s="11" t="s">
        <v>183</v>
      </c>
      <c r="F8" s="11" t="s">
        <v>185</v>
      </c>
      <c r="G8" s="43" t="s">
        <v>203</v>
      </c>
      <c r="H8" s="8">
        <v>3977</v>
      </c>
      <c r="I8" s="8">
        <v>1250</v>
      </c>
      <c r="J8" s="8">
        <v>0</v>
      </c>
      <c r="K8" s="9">
        <f t="shared" si="0"/>
        <v>5227</v>
      </c>
    </row>
    <row r="9" spans="1:11">
      <c r="A9" s="10" t="s">
        <v>178</v>
      </c>
      <c r="B9" s="38">
        <v>293</v>
      </c>
      <c r="C9" s="11" t="s">
        <v>54</v>
      </c>
      <c r="D9" s="11" t="s">
        <v>56</v>
      </c>
      <c r="E9" s="11" t="s">
        <v>184</v>
      </c>
      <c r="F9" s="11" t="s">
        <v>185</v>
      </c>
      <c r="G9" s="43" t="s">
        <v>204</v>
      </c>
      <c r="H9" s="8">
        <v>0</v>
      </c>
      <c r="I9" s="8">
        <v>1250</v>
      </c>
      <c r="J9" s="8">
        <v>0</v>
      </c>
      <c r="K9" s="9">
        <f t="shared" si="0"/>
        <v>1250</v>
      </c>
    </row>
    <row r="10" spans="1:11">
      <c r="A10" s="10" t="s">
        <v>235</v>
      </c>
      <c r="B10" s="38" t="s">
        <v>143</v>
      </c>
      <c r="C10" s="11" t="s">
        <v>236</v>
      </c>
      <c r="D10" s="11" t="s">
        <v>246</v>
      </c>
      <c r="E10" s="11" t="s">
        <v>237</v>
      </c>
      <c r="F10" s="11" t="s">
        <v>78</v>
      </c>
      <c r="G10" s="42" t="s">
        <v>296</v>
      </c>
      <c r="H10" s="8">
        <v>0</v>
      </c>
      <c r="I10" s="8">
        <v>0</v>
      </c>
      <c r="J10" s="8">
        <v>1040</v>
      </c>
      <c r="K10" s="9">
        <f t="shared" si="0"/>
        <v>1040</v>
      </c>
    </row>
    <row r="11" spans="1:11">
      <c r="A11" s="10" t="s">
        <v>239</v>
      </c>
      <c r="B11" s="38">
        <v>369</v>
      </c>
      <c r="C11" s="11" t="s">
        <v>242</v>
      </c>
      <c r="D11" s="11" t="s">
        <v>243</v>
      </c>
      <c r="E11" s="11" t="s">
        <v>775</v>
      </c>
      <c r="F11" s="11" t="s">
        <v>78</v>
      </c>
      <c r="G11" s="42" t="s">
        <v>295</v>
      </c>
      <c r="H11" s="8">
        <v>0</v>
      </c>
      <c r="I11" s="126">
        <v>1200</v>
      </c>
      <c r="J11" s="8">
        <v>0</v>
      </c>
      <c r="K11" s="9">
        <f t="shared" si="0"/>
        <v>1200</v>
      </c>
    </row>
    <row r="12" spans="1:11">
      <c r="A12" s="10" t="s">
        <v>239</v>
      </c>
      <c r="B12" s="38">
        <v>5473</v>
      </c>
      <c r="C12" s="11" t="s">
        <v>50</v>
      </c>
      <c r="D12" s="11" t="s">
        <v>244</v>
      </c>
      <c r="E12" s="11" t="s">
        <v>245</v>
      </c>
      <c r="F12" s="11" t="s">
        <v>132</v>
      </c>
      <c r="G12" s="42" t="s">
        <v>394</v>
      </c>
      <c r="H12" s="8">
        <v>2875</v>
      </c>
      <c r="I12" s="8">
        <v>2800</v>
      </c>
      <c r="J12" s="8">
        <v>0</v>
      </c>
      <c r="K12" s="9">
        <f t="shared" si="0"/>
        <v>5675</v>
      </c>
    </row>
    <row r="13" spans="1:11">
      <c r="A13" s="10" t="s">
        <v>239</v>
      </c>
      <c r="B13" s="38" t="s">
        <v>44</v>
      </c>
      <c r="C13" s="11" t="s">
        <v>283</v>
      </c>
      <c r="D13" s="11" t="s">
        <v>284</v>
      </c>
      <c r="E13" s="11" t="s">
        <v>285</v>
      </c>
      <c r="F13" s="11" t="s">
        <v>49</v>
      </c>
      <c r="G13" s="11" t="s">
        <v>533</v>
      </c>
      <c r="H13" s="8">
        <v>5500</v>
      </c>
      <c r="I13" s="8">
        <v>9000</v>
      </c>
      <c r="J13" s="8">
        <v>0</v>
      </c>
      <c r="K13" s="9">
        <f t="shared" si="0"/>
        <v>14500</v>
      </c>
    </row>
    <row r="14" spans="1:11">
      <c r="A14" s="73">
        <v>44365</v>
      </c>
      <c r="B14" s="38">
        <v>5476</v>
      </c>
      <c r="C14" s="11" t="s">
        <v>190</v>
      </c>
      <c r="D14" s="11" t="s">
        <v>306</v>
      </c>
      <c r="E14" s="11" t="s">
        <v>212</v>
      </c>
      <c r="F14" s="11" t="s">
        <v>132</v>
      </c>
      <c r="G14" s="42" t="s">
        <v>393</v>
      </c>
      <c r="H14" s="8">
        <v>3410</v>
      </c>
      <c r="I14" s="8">
        <v>2850</v>
      </c>
      <c r="J14" s="8">
        <v>0</v>
      </c>
      <c r="K14" s="9">
        <f t="shared" si="0"/>
        <v>6260</v>
      </c>
    </row>
    <row r="15" spans="1:11">
      <c r="A15" s="73">
        <v>44365</v>
      </c>
      <c r="B15" s="38">
        <v>5478</v>
      </c>
      <c r="C15" s="11" t="s">
        <v>190</v>
      </c>
      <c r="D15" s="11" t="s">
        <v>306</v>
      </c>
      <c r="E15" s="11" t="s">
        <v>189</v>
      </c>
      <c r="F15" s="11" t="s">
        <v>132</v>
      </c>
      <c r="G15" s="43" t="s">
        <v>44</v>
      </c>
      <c r="H15" s="8">
        <v>122</v>
      </c>
      <c r="I15" s="8">
        <v>0</v>
      </c>
      <c r="J15" s="8">
        <v>0</v>
      </c>
      <c r="K15" s="9">
        <f t="shared" si="0"/>
        <v>122</v>
      </c>
    </row>
    <row r="16" spans="1:11">
      <c r="A16" s="73">
        <v>44365</v>
      </c>
      <c r="B16" s="38" t="s">
        <v>44</v>
      </c>
      <c r="C16" s="11" t="s">
        <v>307</v>
      </c>
      <c r="D16" s="11" t="s">
        <v>308</v>
      </c>
      <c r="E16" s="11" t="s">
        <v>309</v>
      </c>
      <c r="F16" s="11" t="s">
        <v>90</v>
      </c>
      <c r="G16" s="11" t="s">
        <v>498</v>
      </c>
      <c r="H16" s="8">
        <v>0</v>
      </c>
      <c r="I16" s="8">
        <v>0</v>
      </c>
      <c r="J16" s="8">
        <v>499</v>
      </c>
      <c r="K16" s="9">
        <f t="shared" si="0"/>
        <v>499</v>
      </c>
    </row>
    <row r="17" spans="1:12">
      <c r="A17" s="73">
        <v>44366</v>
      </c>
      <c r="B17" s="38" t="s">
        <v>44</v>
      </c>
      <c r="C17" s="11" t="s">
        <v>347</v>
      </c>
      <c r="D17" s="11" t="s">
        <v>244</v>
      </c>
      <c r="E17" s="11" t="s">
        <v>348</v>
      </c>
      <c r="F17" s="11" t="s">
        <v>90</v>
      </c>
      <c r="G17" s="43" t="s">
        <v>383</v>
      </c>
      <c r="H17" s="8">
        <v>0</v>
      </c>
      <c r="I17" s="8">
        <v>0</v>
      </c>
      <c r="J17" s="8">
        <v>7480</v>
      </c>
      <c r="K17" s="9">
        <f t="shared" si="0"/>
        <v>7480</v>
      </c>
    </row>
    <row r="18" spans="1:12">
      <c r="A18" s="73" t="s">
        <v>402</v>
      </c>
      <c r="B18" s="38">
        <v>2555</v>
      </c>
      <c r="C18" s="11" t="s">
        <v>176</v>
      </c>
      <c r="D18" s="11" t="s">
        <v>284</v>
      </c>
      <c r="E18" s="11" t="s">
        <v>937</v>
      </c>
      <c r="F18" s="11" t="s">
        <v>132</v>
      </c>
      <c r="G18" s="43" t="s">
        <v>44</v>
      </c>
      <c r="H18" s="8">
        <v>540</v>
      </c>
      <c r="I18" s="8">
        <v>0</v>
      </c>
      <c r="J18" s="8">
        <v>0</v>
      </c>
      <c r="K18" s="9">
        <f t="shared" si="0"/>
        <v>540</v>
      </c>
    </row>
    <row r="19" spans="1:12">
      <c r="A19" s="58">
        <v>44370</v>
      </c>
      <c r="B19" s="38">
        <v>5484</v>
      </c>
      <c r="C19" s="11" t="s">
        <v>190</v>
      </c>
      <c r="D19" s="11" t="s">
        <v>468</v>
      </c>
      <c r="E19" s="11" t="s">
        <v>187</v>
      </c>
      <c r="F19" s="11" t="s">
        <v>49</v>
      </c>
      <c r="G19" s="43" t="s">
        <v>753</v>
      </c>
      <c r="H19" s="8">
        <v>11510</v>
      </c>
      <c r="I19" s="8">
        <v>3500</v>
      </c>
      <c r="J19" s="8">
        <v>0</v>
      </c>
      <c r="K19" s="9">
        <f t="shared" si="0"/>
        <v>15010</v>
      </c>
    </row>
    <row r="20" spans="1:12">
      <c r="A20" s="58" t="s">
        <v>469</v>
      </c>
      <c r="B20" s="38" t="s">
        <v>496</v>
      </c>
      <c r="C20" s="11" t="s">
        <v>291</v>
      </c>
      <c r="D20" s="11" t="s">
        <v>284</v>
      </c>
      <c r="E20" s="11" t="s">
        <v>292</v>
      </c>
      <c r="F20" s="11" t="s">
        <v>78</v>
      </c>
      <c r="G20" s="42" t="s">
        <v>497</v>
      </c>
      <c r="H20" s="8">
        <v>0</v>
      </c>
      <c r="I20" s="8">
        <v>0</v>
      </c>
      <c r="J20" s="8">
        <v>720</v>
      </c>
      <c r="K20" s="9">
        <f t="shared" si="0"/>
        <v>720</v>
      </c>
    </row>
    <row r="21" spans="1:12">
      <c r="A21" s="58" t="s">
        <v>500</v>
      </c>
      <c r="B21" s="38">
        <v>808</v>
      </c>
      <c r="C21" s="11" t="s">
        <v>555</v>
      </c>
      <c r="D21" s="11" t="s">
        <v>56</v>
      </c>
      <c r="E21" s="11" t="s">
        <v>556</v>
      </c>
      <c r="F21" s="11" t="s">
        <v>49</v>
      </c>
      <c r="G21" s="36" t="s">
        <v>48</v>
      </c>
      <c r="H21" s="8">
        <v>3300</v>
      </c>
      <c r="I21" s="8">
        <v>0</v>
      </c>
      <c r="J21" s="8">
        <v>0</v>
      </c>
      <c r="K21" s="9">
        <f t="shared" si="0"/>
        <v>3300</v>
      </c>
    </row>
    <row r="22" spans="1:12">
      <c r="A22" s="58" t="s">
        <v>576</v>
      </c>
      <c r="B22" s="38" t="s">
        <v>44</v>
      </c>
      <c r="C22" s="11" t="s">
        <v>575</v>
      </c>
      <c r="D22" s="11" t="s">
        <v>574</v>
      </c>
      <c r="E22" s="11" t="s">
        <v>573</v>
      </c>
      <c r="F22" s="11" t="s">
        <v>572</v>
      </c>
      <c r="G22" s="43" t="s">
        <v>1160</v>
      </c>
      <c r="H22" s="8">
        <v>0</v>
      </c>
      <c r="I22" s="8">
        <v>0</v>
      </c>
      <c r="J22" s="8">
        <v>3400</v>
      </c>
      <c r="K22" s="9">
        <f t="shared" si="0"/>
        <v>3400</v>
      </c>
    </row>
    <row r="23" spans="1:12">
      <c r="A23" s="58" t="s">
        <v>581</v>
      </c>
      <c r="B23" s="38" t="s">
        <v>44</v>
      </c>
      <c r="C23" s="11" t="s">
        <v>148</v>
      </c>
      <c r="D23" s="11" t="s">
        <v>738</v>
      </c>
      <c r="E23" s="11" t="s">
        <v>358</v>
      </c>
      <c r="F23" s="11" t="s">
        <v>148</v>
      </c>
      <c r="G23" s="43" t="s">
        <v>752</v>
      </c>
      <c r="H23" s="8">
        <v>500</v>
      </c>
      <c r="I23" s="8">
        <v>1100</v>
      </c>
      <c r="J23" s="8">
        <v>0</v>
      </c>
      <c r="K23" s="9">
        <f t="shared" si="0"/>
        <v>1600</v>
      </c>
    </row>
    <row r="24" spans="1:12">
      <c r="A24" s="58" t="s">
        <v>772</v>
      </c>
      <c r="B24" s="38">
        <v>5485</v>
      </c>
      <c r="C24" s="11" t="s">
        <v>783</v>
      </c>
      <c r="D24" s="11" t="s">
        <v>244</v>
      </c>
      <c r="E24" s="11" t="s">
        <v>785</v>
      </c>
      <c r="F24" s="11" t="s">
        <v>132</v>
      </c>
      <c r="G24" s="43" t="s">
        <v>1039</v>
      </c>
      <c r="H24" s="8">
        <v>5653</v>
      </c>
      <c r="I24" s="8">
        <v>2500</v>
      </c>
      <c r="J24" s="8">
        <v>0</v>
      </c>
      <c r="K24" s="9">
        <f t="shared" si="0"/>
        <v>8153</v>
      </c>
    </row>
    <row r="25" spans="1:12">
      <c r="A25" s="58" t="s">
        <v>772</v>
      </c>
      <c r="B25" s="38">
        <v>5485</v>
      </c>
      <c r="C25" s="11" t="s">
        <v>783</v>
      </c>
      <c r="D25" s="11" t="s">
        <v>784</v>
      </c>
      <c r="E25" s="11" t="s">
        <v>729</v>
      </c>
      <c r="F25" s="11" t="s">
        <v>49</v>
      </c>
      <c r="G25" s="43" t="s">
        <v>888</v>
      </c>
      <c r="H25" s="8">
        <v>0</v>
      </c>
      <c r="I25" s="8">
        <v>1000</v>
      </c>
      <c r="J25" s="8">
        <v>0</v>
      </c>
      <c r="K25" s="9">
        <f t="shared" si="0"/>
        <v>1000</v>
      </c>
    </row>
    <row r="26" spans="1:12">
      <c r="A26" s="58" t="s">
        <v>772</v>
      </c>
      <c r="B26" s="38">
        <v>5485</v>
      </c>
      <c r="C26" s="11" t="s">
        <v>783</v>
      </c>
      <c r="D26" s="11" t="s">
        <v>784</v>
      </c>
      <c r="E26" s="11" t="s">
        <v>358</v>
      </c>
      <c r="F26" s="11" t="s">
        <v>185</v>
      </c>
      <c r="G26" s="43" t="s">
        <v>955</v>
      </c>
      <c r="H26" s="8">
        <v>0</v>
      </c>
      <c r="I26" s="8">
        <v>1000</v>
      </c>
      <c r="J26" s="8">
        <v>0</v>
      </c>
      <c r="K26" s="9">
        <f t="shared" si="0"/>
        <v>1000</v>
      </c>
    </row>
    <row r="27" spans="1:12">
      <c r="A27" s="58" t="s">
        <v>772</v>
      </c>
      <c r="B27" s="38">
        <v>810</v>
      </c>
      <c r="C27" s="11" t="s">
        <v>800</v>
      </c>
      <c r="D27" s="11" t="s">
        <v>801</v>
      </c>
      <c r="E27" s="11" t="s">
        <v>729</v>
      </c>
      <c r="F27" s="11" t="s">
        <v>49</v>
      </c>
      <c r="G27" s="43" t="s">
        <v>995</v>
      </c>
      <c r="H27" s="8">
        <v>3500</v>
      </c>
      <c r="I27" s="8">
        <v>1000</v>
      </c>
      <c r="J27" s="8">
        <v>0</v>
      </c>
      <c r="K27" s="9">
        <f t="shared" si="0"/>
        <v>4500</v>
      </c>
    </row>
    <row r="28" spans="1:12">
      <c r="A28" s="58" t="s">
        <v>772</v>
      </c>
      <c r="B28" s="38">
        <v>810</v>
      </c>
      <c r="C28" s="11" t="s">
        <v>555</v>
      </c>
      <c r="D28" s="11" t="s">
        <v>802</v>
      </c>
      <c r="E28" s="11" t="s">
        <v>729</v>
      </c>
      <c r="F28" s="11" t="s">
        <v>49</v>
      </c>
      <c r="G28" s="43" t="s">
        <v>924</v>
      </c>
      <c r="H28" s="8">
        <v>2900</v>
      </c>
      <c r="I28" s="8">
        <v>1000</v>
      </c>
      <c r="J28" s="8">
        <v>0</v>
      </c>
      <c r="K28" s="9">
        <f t="shared" si="0"/>
        <v>3900</v>
      </c>
    </row>
    <row r="29" spans="1:12">
      <c r="A29" s="58" t="s">
        <v>772</v>
      </c>
      <c r="B29" s="38" t="s">
        <v>996</v>
      </c>
      <c r="C29" s="11" t="s">
        <v>997</v>
      </c>
      <c r="D29" s="11" t="s">
        <v>801</v>
      </c>
      <c r="E29" s="11" t="s">
        <v>358</v>
      </c>
      <c r="F29" s="11" t="s">
        <v>49</v>
      </c>
      <c r="G29" s="43" t="s">
        <v>998</v>
      </c>
      <c r="H29" s="8">
        <v>0</v>
      </c>
      <c r="I29" s="8">
        <v>1100</v>
      </c>
      <c r="J29" s="8">
        <v>0</v>
      </c>
      <c r="K29" s="9">
        <f t="shared" si="0"/>
        <v>1100</v>
      </c>
    </row>
    <row r="30" spans="1:12">
      <c r="A30" s="58" t="s">
        <v>772</v>
      </c>
      <c r="B30" s="38" t="s">
        <v>44</v>
      </c>
      <c r="C30" s="11" t="s">
        <v>816</v>
      </c>
      <c r="D30" s="11" t="s">
        <v>818</v>
      </c>
      <c r="E30" s="11" t="s">
        <v>817</v>
      </c>
      <c r="F30" s="11" t="s">
        <v>78</v>
      </c>
      <c r="G30" s="43" t="s">
        <v>851</v>
      </c>
      <c r="H30" s="8">
        <v>0</v>
      </c>
      <c r="I30" s="8">
        <v>0</v>
      </c>
      <c r="J30" s="8">
        <v>750</v>
      </c>
      <c r="K30" s="9">
        <f t="shared" si="0"/>
        <v>750</v>
      </c>
      <c r="L30" t="s">
        <v>815</v>
      </c>
    </row>
    <row r="31" spans="1:12">
      <c r="A31" s="58" t="s">
        <v>772</v>
      </c>
      <c r="B31" s="38">
        <v>1733</v>
      </c>
      <c r="C31" s="11" t="s">
        <v>819</v>
      </c>
      <c r="D31" s="11" t="s">
        <v>306</v>
      </c>
      <c r="E31" s="11" t="s">
        <v>770</v>
      </c>
      <c r="F31" s="11" t="s">
        <v>132</v>
      </c>
      <c r="G31" s="43" t="s">
        <v>1037</v>
      </c>
      <c r="H31" s="8">
        <v>1313</v>
      </c>
      <c r="I31" s="8">
        <v>2500</v>
      </c>
      <c r="J31" s="8">
        <v>0</v>
      </c>
      <c r="K31" s="9">
        <f t="shared" si="0"/>
        <v>3813</v>
      </c>
    </row>
    <row r="32" spans="1:12">
      <c r="A32" s="58" t="s">
        <v>772</v>
      </c>
      <c r="B32" s="38">
        <v>5486</v>
      </c>
      <c r="C32" s="11" t="s">
        <v>783</v>
      </c>
      <c r="D32" s="11" t="s">
        <v>468</v>
      </c>
      <c r="E32" s="11" t="s">
        <v>820</v>
      </c>
      <c r="F32" s="11" t="s">
        <v>49</v>
      </c>
      <c r="G32" s="43" t="s">
        <v>1170</v>
      </c>
      <c r="H32" s="8">
        <v>1365</v>
      </c>
      <c r="I32" s="8">
        <v>1200</v>
      </c>
      <c r="J32" s="8">
        <v>0</v>
      </c>
      <c r="K32" s="9">
        <f t="shared" si="0"/>
        <v>2565</v>
      </c>
    </row>
    <row r="33" spans="1:11">
      <c r="A33" s="58" t="s">
        <v>848</v>
      </c>
      <c r="B33" s="38" t="s">
        <v>866</v>
      </c>
      <c r="C33" s="11" t="s">
        <v>594</v>
      </c>
      <c r="D33" s="11" t="s">
        <v>306</v>
      </c>
      <c r="E33" s="11" t="s">
        <v>867</v>
      </c>
      <c r="F33" s="11" t="s">
        <v>132</v>
      </c>
      <c r="G33" s="43" t="s">
        <v>1038</v>
      </c>
      <c r="H33" s="8">
        <v>804</v>
      </c>
      <c r="I33" s="8">
        <v>450</v>
      </c>
      <c r="J33" s="8">
        <v>0</v>
      </c>
      <c r="K33" s="9">
        <f t="shared" si="0"/>
        <v>1254</v>
      </c>
    </row>
    <row r="34" spans="1:11">
      <c r="A34" s="58" t="s">
        <v>848</v>
      </c>
      <c r="B34" s="38">
        <v>5487</v>
      </c>
      <c r="C34" s="11" t="s">
        <v>783</v>
      </c>
      <c r="D34" s="11" t="s">
        <v>801</v>
      </c>
      <c r="E34" s="11" t="s">
        <v>363</v>
      </c>
      <c r="F34" s="11" t="s">
        <v>49</v>
      </c>
      <c r="G34" s="43" t="s">
        <v>960</v>
      </c>
      <c r="H34" s="8">
        <v>2750</v>
      </c>
      <c r="I34" s="8">
        <v>2200</v>
      </c>
      <c r="J34" s="8">
        <v>0</v>
      </c>
      <c r="K34" s="9">
        <f t="shared" si="0"/>
        <v>4950</v>
      </c>
    </row>
    <row r="35" spans="1:11">
      <c r="A35" s="58" t="s">
        <v>848</v>
      </c>
      <c r="B35" s="38">
        <v>5487</v>
      </c>
      <c r="C35" s="11" t="s">
        <v>783</v>
      </c>
      <c r="D35" s="11" t="s">
        <v>738</v>
      </c>
      <c r="E35" s="11" t="s">
        <v>363</v>
      </c>
      <c r="F35" s="11" t="s">
        <v>49</v>
      </c>
      <c r="G35" s="43" t="s">
        <v>958</v>
      </c>
      <c r="H35" s="8">
        <v>0</v>
      </c>
      <c r="I35" s="8">
        <v>2200</v>
      </c>
      <c r="J35" s="8">
        <v>0</v>
      </c>
      <c r="K35" s="9">
        <f t="shared" si="0"/>
        <v>2200</v>
      </c>
    </row>
    <row r="36" spans="1:11">
      <c r="A36" s="58" t="s">
        <v>848</v>
      </c>
      <c r="B36" s="38">
        <v>5487</v>
      </c>
      <c r="C36" s="11" t="s">
        <v>783</v>
      </c>
      <c r="D36" s="11" t="s">
        <v>802</v>
      </c>
      <c r="E36" s="11" t="s">
        <v>363</v>
      </c>
      <c r="F36" s="11" t="s">
        <v>49</v>
      </c>
      <c r="G36" s="43" t="s">
        <v>959</v>
      </c>
      <c r="H36" s="8">
        <v>0</v>
      </c>
      <c r="I36" s="8">
        <v>2200</v>
      </c>
      <c r="J36" s="8">
        <v>0</v>
      </c>
      <c r="K36" s="9">
        <f t="shared" si="0"/>
        <v>2200</v>
      </c>
    </row>
    <row r="37" spans="1:11">
      <c r="A37" s="58" t="s">
        <v>848</v>
      </c>
      <c r="B37" s="38">
        <v>5487</v>
      </c>
      <c r="C37" s="11" t="s">
        <v>783</v>
      </c>
      <c r="D37" s="11" t="s">
        <v>818</v>
      </c>
      <c r="E37" s="11" t="s">
        <v>820</v>
      </c>
      <c r="F37" s="11" t="s">
        <v>49</v>
      </c>
      <c r="G37" s="43" t="s">
        <v>1040</v>
      </c>
      <c r="H37" s="8">
        <v>0</v>
      </c>
      <c r="I37" s="8">
        <v>3500</v>
      </c>
      <c r="J37" s="8">
        <v>0</v>
      </c>
      <c r="K37" s="9">
        <f t="shared" si="0"/>
        <v>3500</v>
      </c>
    </row>
    <row r="38" spans="1:11" ht="15.75" thickBot="1">
      <c r="A38" s="12"/>
      <c r="B38" s="39"/>
      <c r="C38" s="13"/>
      <c r="D38" s="13"/>
      <c r="E38" s="13"/>
      <c r="F38" s="13"/>
      <c r="G38" s="68" t="s">
        <v>369</v>
      </c>
      <c r="H38" s="14">
        <f>SUM(F41:F45)</f>
        <v>870</v>
      </c>
      <c r="I38" s="14">
        <v>0</v>
      </c>
      <c r="J38" s="14">
        <v>0</v>
      </c>
      <c r="K38" s="15">
        <f>SUM(H38:J38)</f>
        <v>870</v>
      </c>
    </row>
    <row r="39" spans="1:11" ht="16.5" thickBot="1">
      <c r="A39" s="16"/>
      <c r="B39" s="16"/>
      <c r="C39" s="16"/>
      <c r="D39" s="16"/>
      <c r="E39" s="16"/>
      <c r="F39" s="16"/>
      <c r="G39" s="17" t="s">
        <v>11</v>
      </c>
      <c r="H39" s="18">
        <f>SUM(H4:H38)</f>
        <v>57120</v>
      </c>
      <c r="I39" s="19">
        <f>SUM(I4:I38)</f>
        <v>55300</v>
      </c>
      <c r="J39" s="19">
        <f>SUM(J4:J38)</f>
        <v>13889</v>
      </c>
      <c r="K39" s="20">
        <f>SUM(K4:K38)</f>
        <v>126309</v>
      </c>
    </row>
    <row r="41" spans="1:11">
      <c r="D41" s="11" t="s">
        <v>75</v>
      </c>
      <c r="E41" s="11" t="s">
        <v>107</v>
      </c>
      <c r="F41" s="11">
        <v>300</v>
      </c>
    </row>
    <row r="42" spans="1:11">
      <c r="D42" s="75" t="s">
        <v>178</v>
      </c>
      <c r="E42" s="11" t="s">
        <v>343</v>
      </c>
      <c r="F42" s="11">
        <v>300</v>
      </c>
    </row>
    <row r="43" spans="1:11">
      <c r="D43" s="11" t="s">
        <v>772</v>
      </c>
      <c r="E43" s="11" t="s">
        <v>1085</v>
      </c>
      <c r="F43" s="11">
        <v>270</v>
      </c>
    </row>
    <row r="44" spans="1:11">
      <c r="D44" s="11" t="s">
        <v>202</v>
      </c>
      <c r="E44" s="11"/>
      <c r="F44" s="11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8"/>
  <sheetViews>
    <sheetView topLeftCell="E31" workbookViewId="0">
      <selection activeCell="M47" sqref="M47"/>
    </sheetView>
  </sheetViews>
  <sheetFormatPr defaultRowHeight="15"/>
  <cols>
    <col min="1" max="1" width="10.42578125" style="55" bestFit="1" customWidth="1"/>
    <col min="2" max="2" width="9.42578125" bestFit="1" customWidth="1"/>
    <col min="3" max="3" width="14.5703125" bestFit="1" customWidth="1"/>
    <col min="4" max="4" width="27.42578125" bestFit="1" customWidth="1"/>
    <col min="5" max="5" width="27" bestFit="1" customWidth="1"/>
    <col min="6" max="6" width="15.42578125" style="55" customWidth="1"/>
    <col min="7" max="7" width="40.42578125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133" t="s">
        <v>31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</row>
    <row r="2" spans="1:11" ht="15.75" thickBot="1">
      <c r="A2" s="44"/>
      <c r="B2" s="2"/>
      <c r="C2" s="2"/>
      <c r="D2" s="2"/>
      <c r="E2" s="2"/>
      <c r="F2" s="45"/>
      <c r="G2" s="2"/>
      <c r="H2" s="2"/>
      <c r="I2" s="2"/>
      <c r="J2" s="2"/>
      <c r="K2" s="3"/>
    </row>
    <row r="3" spans="1:11" ht="15.75" thickBot="1">
      <c r="A3" s="5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>
      <c r="A4" s="47" t="s">
        <v>43</v>
      </c>
      <c r="B4" s="37">
        <v>240</v>
      </c>
      <c r="C4" s="7" t="s">
        <v>54</v>
      </c>
      <c r="D4" s="7" t="s">
        <v>68</v>
      </c>
      <c r="E4" s="7" t="s">
        <v>69</v>
      </c>
      <c r="F4" s="48" t="s">
        <v>49</v>
      </c>
      <c r="G4" s="100" t="s">
        <v>128</v>
      </c>
      <c r="H4" s="8">
        <v>3711</v>
      </c>
      <c r="I4" s="8">
        <v>8800</v>
      </c>
      <c r="J4" s="8">
        <v>0</v>
      </c>
      <c r="K4" s="9">
        <f>SUM(H4:J4)</f>
        <v>12511</v>
      </c>
    </row>
    <row r="5" spans="1:11">
      <c r="A5" s="47" t="s">
        <v>43</v>
      </c>
      <c r="B5" s="37">
        <v>240</v>
      </c>
      <c r="C5" s="7" t="s">
        <v>54</v>
      </c>
      <c r="D5" s="11" t="s">
        <v>73</v>
      </c>
      <c r="E5" s="11" t="s">
        <v>72</v>
      </c>
      <c r="F5" s="41" t="s">
        <v>74</v>
      </c>
      <c r="G5" s="38" t="s">
        <v>1030</v>
      </c>
      <c r="H5" s="8">
        <v>0</v>
      </c>
      <c r="I5" s="8">
        <v>4500</v>
      </c>
      <c r="J5" s="8">
        <v>0</v>
      </c>
      <c r="K5" s="9">
        <f t="shared" ref="K5:K58" si="0">SUM(H5:J5)</f>
        <v>4500</v>
      </c>
    </row>
    <row r="6" spans="1:11">
      <c r="A6" s="49" t="s">
        <v>75</v>
      </c>
      <c r="B6" s="38" t="s">
        <v>44</v>
      </c>
      <c r="C6" s="11" t="s">
        <v>84</v>
      </c>
      <c r="D6" s="11" t="s">
        <v>85</v>
      </c>
      <c r="E6" s="11" t="s">
        <v>91</v>
      </c>
      <c r="F6" s="41" t="s">
        <v>78</v>
      </c>
      <c r="G6" s="38" t="s">
        <v>1041</v>
      </c>
      <c r="H6" s="8">
        <v>0</v>
      </c>
      <c r="I6" s="8">
        <v>0</v>
      </c>
      <c r="J6" s="8">
        <v>82879</v>
      </c>
      <c r="K6" s="9">
        <f t="shared" si="0"/>
        <v>82879</v>
      </c>
    </row>
    <row r="7" spans="1:11">
      <c r="A7" s="49" t="s">
        <v>103</v>
      </c>
      <c r="B7" s="38" t="s">
        <v>44</v>
      </c>
      <c r="C7" s="11" t="s">
        <v>54</v>
      </c>
      <c r="D7" s="11" t="s">
        <v>124</v>
      </c>
      <c r="E7" s="11" t="s">
        <v>1033</v>
      </c>
      <c r="F7" s="41" t="s">
        <v>125</v>
      </c>
      <c r="G7" s="38" t="s">
        <v>44</v>
      </c>
      <c r="H7" s="8">
        <v>0</v>
      </c>
      <c r="I7" s="8">
        <v>0</v>
      </c>
      <c r="J7" s="8">
        <v>0</v>
      </c>
      <c r="K7" s="9">
        <f t="shared" si="0"/>
        <v>0</v>
      </c>
    </row>
    <row r="8" spans="1:11">
      <c r="A8" s="49" t="s">
        <v>126</v>
      </c>
      <c r="B8" s="38" t="s">
        <v>44</v>
      </c>
      <c r="C8" s="11" t="s">
        <v>130</v>
      </c>
      <c r="D8" s="11" t="s">
        <v>85</v>
      </c>
      <c r="E8" s="11" t="s">
        <v>131</v>
      </c>
      <c r="F8" s="41" t="s">
        <v>132</v>
      </c>
      <c r="G8" s="38" t="s">
        <v>1004</v>
      </c>
      <c r="H8" s="8">
        <v>2020</v>
      </c>
      <c r="I8" s="8">
        <v>3850</v>
      </c>
      <c r="J8" s="8">
        <v>0</v>
      </c>
      <c r="K8" s="9">
        <f t="shared" si="0"/>
        <v>5870</v>
      </c>
    </row>
    <row r="9" spans="1:11">
      <c r="A9" s="57">
        <v>44358</v>
      </c>
      <c r="B9" s="38" t="s">
        <v>219</v>
      </c>
      <c r="C9" s="11" t="s">
        <v>220</v>
      </c>
      <c r="D9" s="11" t="s">
        <v>124</v>
      </c>
      <c r="E9" s="11" t="s">
        <v>221</v>
      </c>
      <c r="F9" s="41" t="s">
        <v>125</v>
      </c>
      <c r="G9" s="87" t="s">
        <v>957</v>
      </c>
      <c r="H9" s="8">
        <v>7586</v>
      </c>
      <c r="I9" s="119">
        <v>8800</v>
      </c>
      <c r="J9" s="8">
        <v>0</v>
      </c>
      <c r="K9" s="9">
        <f t="shared" si="0"/>
        <v>16386</v>
      </c>
    </row>
    <row r="10" spans="1:11">
      <c r="A10" s="57">
        <v>44358</v>
      </c>
      <c r="B10" s="38" t="s">
        <v>224</v>
      </c>
      <c r="C10" s="11" t="s">
        <v>54</v>
      </c>
      <c r="D10" s="11" t="s">
        <v>124</v>
      </c>
      <c r="E10" s="11" t="s">
        <v>1034</v>
      </c>
      <c r="F10" s="41" t="s">
        <v>125</v>
      </c>
      <c r="G10" s="38" t="s">
        <v>769</v>
      </c>
      <c r="H10" s="8">
        <v>3063</v>
      </c>
      <c r="I10" s="8">
        <v>0</v>
      </c>
      <c r="J10" s="8">
        <v>0</v>
      </c>
      <c r="K10" s="9">
        <f t="shared" si="0"/>
        <v>3063</v>
      </c>
    </row>
    <row r="11" spans="1:11">
      <c r="A11" s="57">
        <v>44366</v>
      </c>
      <c r="B11" s="38">
        <v>5479</v>
      </c>
      <c r="C11" s="11" t="s">
        <v>190</v>
      </c>
      <c r="D11" s="11" t="s">
        <v>333</v>
      </c>
      <c r="E11" s="11" t="s">
        <v>183</v>
      </c>
      <c r="F11" s="41" t="s">
        <v>49</v>
      </c>
      <c r="G11" s="89" t="s">
        <v>411</v>
      </c>
      <c r="H11" s="8">
        <v>4087</v>
      </c>
      <c r="I11" s="8">
        <v>1000</v>
      </c>
      <c r="J11" s="8">
        <v>0</v>
      </c>
      <c r="K11" s="9">
        <f t="shared" si="0"/>
        <v>5087</v>
      </c>
    </row>
    <row r="12" spans="1:11">
      <c r="A12" s="57">
        <v>44366</v>
      </c>
      <c r="B12" s="38">
        <v>5479</v>
      </c>
      <c r="C12" s="11" t="s">
        <v>190</v>
      </c>
      <c r="D12" s="11" t="s">
        <v>333</v>
      </c>
      <c r="E12" s="11" t="s">
        <v>334</v>
      </c>
      <c r="F12" s="41" t="s">
        <v>125</v>
      </c>
      <c r="G12" s="89" t="s">
        <v>412</v>
      </c>
      <c r="H12" s="8">
        <v>0</v>
      </c>
      <c r="I12" s="8">
        <v>1000</v>
      </c>
      <c r="J12" s="8">
        <v>0</v>
      </c>
      <c r="K12" s="9">
        <f t="shared" si="0"/>
        <v>1000</v>
      </c>
    </row>
    <row r="13" spans="1:11">
      <c r="A13" s="57">
        <v>44366</v>
      </c>
      <c r="B13" s="38" t="s">
        <v>339</v>
      </c>
      <c r="C13" s="11" t="s">
        <v>220</v>
      </c>
      <c r="D13" s="11" t="s">
        <v>340</v>
      </c>
      <c r="E13" s="11" t="s">
        <v>341</v>
      </c>
      <c r="F13" s="41" t="s">
        <v>132</v>
      </c>
      <c r="G13" s="87" t="s">
        <v>1011</v>
      </c>
      <c r="H13" s="8">
        <v>5713</v>
      </c>
      <c r="I13" s="8">
        <v>5500</v>
      </c>
      <c r="J13" s="8">
        <v>0</v>
      </c>
      <c r="K13" s="9">
        <f t="shared" si="0"/>
        <v>11213</v>
      </c>
    </row>
    <row r="14" spans="1:11">
      <c r="A14" s="57">
        <v>44366</v>
      </c>
      <c r="B14" s="38" t="s">
        <v>355</v>
      </c>
      <c r="C14" s="11" t="s">
        <v>314</v>
      </c>
      <c r="D14" s="11" t="s">
        <v>356</v>
      </c>
      <c r="E14" s="11" t="s">
        <v>357</v>
      </c>
      <c r="F14" s="41" t="s">
        <v>49</v>
      </c>
      <c r="G14" s="89" t="s">
        <v>475</v>
      </c>
      <c r="H14" s="8">
        <v>3725</v>
      </c>
      <c r="I14" s="8">
        <v>2000</v>
      </c>
      <c r="J14" s="8">
        <v>0</v>
      </c>
      <c r="K14" s="9">
        <f t="shared" si="0"/>
        <v>5725</v>
      </c>
    </row>
    <row r="15" spans="1:11">
      <c r="A15" s="57">
        <v>44366</v>
      </c>
      <c r="B15" s="38" t="s">
        <v>355</v>
      </c>
      <c r="C15" s="11" t="s">
        <v>314</v>
      </c>
      <c r="D15" s="11" t="s">
        <v>356</v>
      </c>
      <c r="E15" s="11" t="s">
        <v>358</v>
      </c>
      <c r="F15" s="41" t="s">
        <v>49</v>
      </c>
      <c r="G15" s="38" t="s">
        <v>1091</v>
      </c>
      <c r="H15" s="8">
        <v>0</v>
      </c>
      <c r="I15" s="8">
        <v>1500</v>
      </c>
      <c r="J15" s="8">
        <v>0</v>
      </c>
      <c r="K15" s="9">
        <f t="shared" si="0"/>
        <v>1500</v>
      </c>
    </row>
    <row r="16" spans="1:11">
      <c r="A16" s="57">
        <v>44366</v>
      </c>
      <c r="B16" s="38" t="s">
        <v>355</v>
      </c>
      <c r="C16" s="11" t="s">
        <v>314</v>
      </c>
      <c r="D16" s="11" t="s">
        <v>356</v>
      </c>
      <c r="E16" s="11" t="s">
        <v>359</v>
      </c>
      <c r="F16" s="41" t="s">
        <v>49</v>
      </c>
      <c r="G16" s="38" t="s">
        <v>360</v>
      </c>
      <c r="H16" s="8">
        <v>0</v>
      </c>
      <c r="I16" s="8">
        <v>450</v>
      </c>
      <c r="J16" s="8">
        <v>0</v>
      </c>
      <c r="K16" s="9">
        <f t="shared" si="0"/>
        <v>450</v>
      </c>
    </row>
    <row r="17" spans="1:11">
      <c r="A17" s="57">
        <v>44366</v>
      </c>
      <c r="B17" s="38" t="s">
        <v>361</v>
      </c>
      <c r="C17" s="11" t="s">
        <v>94</v>
      </c>
      <c r="D17" s="11" t="s">
        <v>333</v>
      </c>
      <c r="E17" s="11" t="s">
        <v>362</v>
      </c>
      <c r="F17" s="41" t="s">
        <v>49</v>
      </c>
      <c r="G17" s="89" t="s">
        <v>473</v>
      </c>
      <c r="H17" s="8">
        <v>17059</v>
      </c>
      <c r="I17" s="8">
        <v>2000</v>
      </c>
      <c r="J17" s="8">
        <v>0</v>
      </c>
      <c r="K17" s="9">
        <f t="shared" si="0"/>
        <v>19059</v>
      </c>
    </row>
    <row r="18" spans="1:11">
      <c r="A18" s="57">
        <v>44366</v>
      </c>
      <c r="B18" s="38" t="s">
        <v>361</v>
      </c>
      <c r="C18" s="11" t="s">
        <v>94</v>
      </c>
      <c r="D18" s="11" t="s">
        <v>333</v>
      </c>
      <c r="E18" s="11" t="s">
        <v>363</v>
      </c>
      <c r="F18" s="41" t="s">
        <v>125</v>
      </c>
      <c r="G18" s="89" t="s">
        <v>499</v>
      </c>
      <c r="H18" s="8">
        <v>0</v>
      </c>
      <c r="I18" s="8">
        <v>2000</v>
      </c>
      <c r="J18" s="8">
        <v>0</v>
      </c>
      <c r="K18" s="9">
        <f t="shared" si="0"/>
        <v>2000</v>
      </c>
    </row>
    <row r="19" spans="1:11">
      <c r="A19" s="57">
        <v>44366</v>
      </c>
      <c r="B19" s="38" t="s">
        <v>361</v>
      </c>
      <c r="C19" s="11" t="s">
        <v>94</v>
      </c>
      <c r="D19" s="11" t="s">
        <v>333</v>
      </c>
      <c r="E19" s="11" t="s">
        <v>368</v>
      </c>
      <c r="F19" s="107" t="s">
        <v>49</v>
      </c>
      <c r="G19" s="89" t="s">
        <v>474</v>
      </c>
      <c r="H19" s="8">
        <v>0</v>
      </c>
      <c r="I19" s="8">
        <v>700</v>
      </c>
      <c r="J19" s="8">
        <v>0</v>
      </c>
      <c r="K19" s="9">
        <f t="shared" si="0"/>
        <v>700</v>
      </c>
    </row>
    <row r="20" spans="1:11">
      <c r="A20" s="66">
        <v>44366</v>
      </c>
      <c r="B20" s="38" t="s">
        <v>361</v>
      </c>
      <c r="C20" s="11" t="s">
        <v>94</v>
      </c>
      <c r="D20" s="13" t="s">
        <v>356</v>
      </c>
      <c r="E20" s="13" t="s">
        <v>364</v>
      </c>
      <c r="F20" s="53" t="s">
        <v>49</v>
      </c>
      <c r="G20" s="39" t="s">
        <v>1031</v>
      </c>
      <c r="H20" s="62">
        <v>0</v>
      </c>
      <c r="I20" s="62">
        <v>7000</v>
      </c>
      <c r="J20" s="62">
        <v>0</v>
      </c>
      <c r="K20" s="9">
        <f t="shared" si="0"/>
        <v>7000</v>
      </c>
    </row>
    <row r="21" spans="1:11">
      <c r="A21" s="66">
        <v>44366</v>
      </c>
      <c r="B21" s="38" t="s">
        <v>361</v>
      </c>
      <c r="C21" s="11" t="s">
        <v>94</v>
      </c>
      <c r="D21" s="13" t="s">
        <v>356</v>
      </c>
      <c r="E21" s="13" t="s">
        <v>365</v>
      </c>
      <c r="F21" s="53" t="s">
        <v>49</v>
      </c>
      <c r="G21" s="39" t="s">
        <v>1032</v>
      </c>
      <c r="H21" s="62">
        <v>0</v>
      </c>
      <c r="I21" s="62">
        <v>0</v>
      </c>
      <c r="J21" s="62">
        <v>0</v>
      </c>
      <c r="K21" s="9">
        <f t="shared" si="0"/>
        <v>0</v>
      </c>
    </row>
    <row r="22" spans="1:11">
      <c r="A22" s="66">
        <v>44366</v>
      </c>
      <c r="B22" s="38" t="s">
        <v>361</v>
      </c>
      <c r="C22" s="11" t="s">
        <v>94</v>
      </c>
      <c r="D22" s="13" t="s">
        <v>367</v>
      </c>
      <c r="E22" s="13" t="s">
        <v>66</v>
      </c>
      <c r="F22" s="53" t="s">
        <v>132</v>
      </c>
      <c r="G22" s="97" t="s">
        <v>1010</v>
      </c>
      <c r="H22" s="62">
        <v>0</v>
      </c>
      <c r="I22" s="62">
        <v>3000</v>
      </c>
      <c r="J22" s="62">
        <v>0</v>
      </c>
      <c r="K22" s="9">
        <f t="shared" si="0"/>
        <v>3000</v>
      </c>
    </row>
    <row r="23" spans="1:11">
      <c r="A23" s="66">
        <v>44368</v>
      </c>
      <c r="B23" s="38">
        <v>1061</v>
      </c>
      <c r="C23" s="11" t="s">
        <v>373</v>
      </c>
      <c r="D23" s="13" t="s">
        <v>356</v>
      </c>
      <c r="E23" s="13" t="s">
        <v>374</v>
      </c>
      <c r="F23" s="53" t="s">
        <v>49</v>
      </c>
      <c r="G23" s="102" t="s">
        <v>415</v>
      </c>
      <c r="H23" s="62">
        <v>1540</v>
      </c>
      <c r="I23" s="62">
        <v>3500</v>
      </c>
      <c r="J23" s="62">
        <v>0</v>
      </c>
      <c r="K23" s="9">
        <f t="shared" si="0"/>
        <v>5040</v>
      </c>
    </row>
    <row r="24" spans="1:11">
      <c r="A24" s="66">
        <v>44368</v>
      </c>
      <c r="B24" s="38">
        <v>91</v>
      </c>
      <c r="C24" s="11" t="s">
        <v>375</v>
      </c>
      <c r="D24" s="13" t="s">
        <v>356</v>
      </c>
      <c r="E24" s="13" t="s">
        <v>376</v>
      </c>
      <c r="F24" s="53" t="s">
        <v>49</v>
      </c>
      <c r="G24" s="102" t="s">
        <v>415</v>
      </c>
      <c r="H24" s="62">
        <v>1415</v>
      </c>
      <c r="I24" s="62">
        <v>0</v>
      </c>
      <c r="J24" s="62">
        <v>0</v>
      </c>
      <c r="K24" s="9">
        <f t="shared" si="0"/>
        <v>1415</v>
      </c>
    </row>
    <row r="25" spans="1:11">
      <c r="A25" s="66">
        <v>44368</v>
      </c>
      <c r="B25" s="38">
        <v>2554</v>
      </c>
      <c r="C25" s="11" t="s">
        <v>70</v>
      </c>
      <c r="D25" s="13" t="s">
        <v>377</v>
      </c>
      <c r="E25" s="13" t="s">
        <v>299</v>
      </c>
      <c r="F25" s="53" t="s">
        <v>49</v>
      </c>
      <c r="G25" s="102" t="s">
        <v>44</v>
      </c>
      <c r="H25" s="62">
        <v>3010</v>
      </c>
      <c r="I25" s="62">
        <v>0</v>
      </c>
      <c r="J25" s="62">
        <v>0</v>
      </c>
      <c r="K25" s="9">
        <f t="shared" si="0"/>
        <v>3010</v>
      </c>
    </row>
    <row r="26" spans="1:11">
      <c r="A26" s="66">
        <v>44368</v>
      </c>
      <c r="B26" s="38">
        <v>1061</v>
      </c>
      <c r="C26" s="11" t="s">
        <v>156</v>
      </c>
      <c r="D26" s="13" t="s">
        <v>356</v>
      </c>
      <c r="E26" s="13" t="s">
        <v>374</v>
      </c>
      <c r="F26" s="53" t="s">
        <v>49</v>
      </c>
      <c r="G26" s="88" t="s">
        <v>48</v>
      </c>
      <c r="H26" s="62">
        <v>1540</v>
      </c>
      <c r="I26" s="62">
        <v>0</v>
      </c>
      <c r="J26" s="62">
        <v>0</v>
      </c>
      <c r="K26" s="9">
        <f t="shared" si="0"/>
        <v>1540</v>
      </c>
    </row>
    <row r="27" spans="1:11">
      <c r="A27" s="66">
        <v>44368</v>
      </c>
      <c r="B27" s="38">
        <v>91</v>
      </c>
      <c r="C27" s="11" t="s">
        <v>375</v>
      </c>
      <c r="D27" s="13" t="s">
        <v>356</v>
      </c>
      <c r="E27" s="13" t="s">
        <v>381</v>
      </c>
      <c r="F27" s="53" t="s">
        <v>49</v>
      </c>
      <c r="G27" s="97" t="s">
        <v>44</v>
      </c>
      <c r="H27" s="62">
        <v>1415</v>
      </c>
      <c r="I27" s="62">
        <v>0</v>
      </c>
      <c r="J27" s="62">
        <v>0</v>
      </c>
      <c r="K27" s="9">
        <f t="shared" si="0"/>
        <v>1415</v>
      </c>
    </row>
    <row r="28" spans="1:11">
      <c r="A28" s="66">
        <v>44368</v>
      </c>
      <c r="B28" s="38">
        <v>2554</v>
      </c>
      <c r="C28" s="11" t="s">
        <v>176</v>
      </c>
      <c r="D28" s="13" t="s">
        <v>382</v>
      </c>
      <c r="E28" s="13" t="s">
        <v>93</v>
      </c>
      <c r="F28" s="53" t="s">
        <v>49</v>
      </c>
      <c r="G28" s="97" t="s">
        <v>44</v>
      </c>
      <c r="H28" s="62">
        <v>3010</v>
      </c>
      <c r="I28" s="62">
        <v>0</v>
      </c>
      <c r="J28" s="62">
        <v>0</v>
      </c>
      <c r="K28" s="9">
        <f t="shared" si="0"/>
        <v>3010</v>
      </c>
    </row>
    <row r="29" spans="1:11">
      <c r="A29" s="66">
        <v>44368</v>
      </c>
      <c r="B29" s="38">
        <v>746</v>
      </c>
      <c r="C29" s="11" t="s">
        <v>176</v>
      </c>
      <c r="D29" s="13" t="s">
        <v>386</v>
      </c>
      <c r="E29" s="13" t="s">
        <v>93</v>
      </c>
      <c r="F29" s="53" t="s">
        <v>49</v>
      </c>
      <c r="G29" s="97" t="s">
        <v>44</v>
      </c>
      <c r="H29" s="62">
        <v>4109</v>
      </c>
      <c r="I29" s="62">
        <v>0</v>
      </c>
      <c r="J29" s="62">
        <v>0</v>
      </c>
      <c r="K29" s="9">
        <f t="shared" si="0"/>
        <v>4109</v>
      </c>
    </row>
    <row r="30" spans="1:11">
      <c r="A30" s="66">
        <v>44368</v>
      </c>
      <c r="B30" s="38" t="s">
        <v>396</v>
      </c>
      <c r="C30" s="11" t="s">
        <v>54</v>
      </c>
      <c r="D30" s="13" t="s">
        <v>85</v>
      </c>
      <c r="E30" s="13" t="s">
        <v>66</v>
      </c>
      <c r="F30" s="53" t="s">
        <v>456</v>
      </c>
      <c r="G30" s="39" t="s">
        <v>1045</v>
      </c>
      <c r="H30" s="62">
        <v>3921</v>
      </c>
      <c r="I30" s="62">
        <v>4000</v>
      </c>
      <c r="J30" s="62">
        <v>0</v>
      </c>
      <c r="K30" s="9">
        <f t="shared" si="0"/>
        <v>7921</v>
      </c>
    </row>
    <row r="31" spans="1:11">
      <c r="A31" s="66" t="s">
        <v>402</v>
      </c>
      <c r="B31" s="38">
        <v>754</v>
      </c>
      <c r="C31" s="11" t="s">
        <v>70</v>
      </c>
      <c r="D31" s="13" t="s">
        <v>356</v>
      </c>
      <c r="E31" s="13" t="s">
        <v>943</v>
      </c>
      <c r="F31" s="53" t="s">
        <v>49</v>
      </c>
      <c r="G31" s="39" t="s">
        <v>44</v>
      </c>
      <c r="H31" s="62">
        <v>3150</v>
      </c>
      <c r="I31" s="62">
        <v>0</v>
      </c>
      <c r="J31" s="62">
        <v>0</v>
      </c>
      <c r="K31" s="9">
        <f t="shared" si="0"/>
        <v>3150</v>
      </c>
    </row>
    <row r="32" spans="1:11">
      <c r="A32" s="66">
        <v>44369</v>
      </c>
      <c r="B32" s="38" t="s">
        <v>431</v>
      </c>
      <c r="C32" s="11" t="s">
        <v>432</v>
      </c>
      <c r="D32" s="13" t="s">
        <v>433</v>
      </c>
      <c r="E32" s="13" t="s">
        <v>434</v>
      </c>
      <c r="F32" s="53" t="s">
        <v>435</v>
      </c>
      <c r="G32" s="39" t="s">
        <v>750</v>
      </c>
      <c r="H32" s="62">
        <v>9306</v>
      </c>
      <c r="I32" s="110">
        <v>15850</v>
      </c>
      <c r="J32" s="62">
        <v>0</v>
      </c>
      <c r="K32" s="9">
        <f t="shared" si="0"/>
        <v>25156</v>
      </c>
    </row>
    <row r="33" spans="1:11">
      <c r="A33" s="66">
        <v>44369</v>
      </c>
      <c r="B33" s="38">
        <v>92</v>
      </c>
      <c r="C33" s="11" t="s">
        <v>214</v>
      </c>
      <c r="D33" s="13" t="s">
        <v>340</v>
      </c>
      <c r="E33" s="13" t="s">
        <v>438</v>
      </c>
      <c r="F33" s="53" t="s">
        <v>435</v>
      </c>
      <c r="G33" s="97" t="s">
        <v>44</v>
      </c>
      <c r="H33" s="62">
        <v>175</v>
      </c>
      <c r="I33" s="62">
        <v>0</v>
      </c>
      <c r="J33" s="62">
        <v>0</v>
      </c>
      <c r="K33" s="9">
        <f t="shared" si="0"/>
        <v>175</v>
      </c>
    </row>
    <row r="34" spans="1:11">
      <c r="A34" s="66">
        <v>44369</v>
      </c>
      <c r="B34" s="38" t="s">
        <v>455</v>
      </c>
      <c r="C34" s="11" t="s">
        <v>54</v>
      </c>
      <c r="D34" s="13" t="s">
        <v>367</v>
      </c>
      <c r="E34" s="13" t="s">
        <v>457</v>
      </c>
      <c r="F34" s="53" t="s">
        <v>456</v>
      </c>
      <c r="G34" s="97" t="s">
        <v>1005</v>
      </c>
      <c r="H34" s="62">
        <v>4344</v>
      </c>
      <c r="I34" s="120">
        <v>3250</v>
      </c>
      <c r="J34" s="62">
        <v>0</v>
      </c>
      <c r="K34" s="9">
        <f t="shared" si="0"/>
        <v>7594</v>
      </c>
    </row>
    <row r="35" spans="1:11">
      <c r="A35" s="66" t="s">
        <v>477</v>
      </c>
      <c r="B35" s="38" t="s">
        <v>487</v>
      </c>
      <c r="C35" s="11" t="s">
        <v>310</v>
      </c>
      <c r="D35" s="13" t="s">
        <v>488</v>
      </c>
      <c r="E35" s="13" t="s">
        <v>489</v>
      </c>
      <c r="F35" s="53" t="s">
        <v>49</v>
      </c>
      <c r="G35" s="39" t="s">
        <v>1009</v>
      </c>
      <c r="H35" s="62">
        <v>5364</v>
      </c>
      <c r="I35" s="62">
        <v>4000</v>
      </c>
      <c r="J35" s="62">
        <v>0</v>
      </c>
      <c r="K35" s="9">
        <f t="shared" si="0"/>
        <v>9364</v>
      </c>
    </row>
    <row r="36" spans="1:11">
      <c r="A36" s="66" t="s">
        <v>477</v>
      </c>
      <c r="B36" s="38" t="s">
        <v>487</v>
      </c>
      <c r="C36" s="11" t="s">
        <v>310</v>
      </c>
      <c r="D36" s="13" t="s">
        <v>488</v>
      </c>
      <c r="E36" s="13" t="s">
        <v>358</v>
      </c>
      <c r="F36" s="53" t="s">
        <v>366</v>
      </c>
      <c r="G36" s="39" t="s">
        <v>928</v>
      </c>
      <c r="H36" s="62">
        <v>0</v>
      </c>
      <c r="I36" s="62">
        <v>1050</v>
      </c>
      <c r="J36" s="62">
        <v>0</v>
      </c>
      <c r="K36" s="9">
        <f t="shared" si="0"/>
        <v>1050</v>
      </c>
    </row>
    <row r="37" spans="1:11">
      <c r="A37" s="66" t="s">
        <v>477</v>
      </c>
      <c r="B37" s="38">
        <v>558</v>
      </c>
      <c r="C37" s="11" t="s">
        <v>491</v>
      </c>
      <c r="D37" s="13" t="s">
        <v>340</v>
      </c>
      <c r="E37" s="13" t="s">
        <v>770</v>
      </c>
      <c r="F37" s="53" t="s">
        <v>456</v>
      </c>
      <c r="G37" s="97" t="s">
        <v>806</v>
      </c>
      <c r="H37" s="62">
        <v>3268</v>
      </c>
      <c r="I37" s="62">
        <v>3150</v>
      </c>
      <c r="J37" s="62">
        <v>0</v>
      </c>
      <c r="K37" s="9">
        <f t="shared" si="0"/>
        <v>6418</v>
      </c>
    </row>
    <row r="38" spans="1:11">
      <c r="A38" s="66" t="s">
        <v>500</v>
      </c>
      <c r="B38" s="38">
        <v>438</v>
      </c>
      <c r="C38" s="11" t="s">
        <v>509</v>
      </c>
      <c r="D38" s="13" t="s">
        <v>510</v>
      </c>
      <c r="E38" s="13" t="s">
        <v>776</v>
      </c>
      <c r="F38" s="53" t="s">
        <v>49</v>
      </c>
      <c r="G38" s="102" t="s">
        <v>565</v>
      </c>
      <c r="H38" s="62">
        <v>1283</v>
      </c>
      <c r="I38" s="62">
        <v>0</v>
      </c>
      <c r="J38" s="62">
        <v>0</v>
      </c>
      <c r="K38" s="9">
        <f t="shared" si="0"/>
        <v>1283</v>
      </c>
    </row>
    <row r="39" spans="1:11">
      <c r="A39" s="66" t="s">
        <v>500</v>
      </c>
      <c r="B39" s="38">
        <v>438</v>
      </c>
      <c r="C39" s="11" t="s">
        <v>509</v>
      </c>
      <c r="D39" s="13" t="s">
        <v>511</v>
      </c>
      <c r="E39" s="13" t="s">
        <v>512</v>
      </c>
      <c r="F39" s="53" t="s">
        <v>49</v>
      </c>
      <c r="G39" s="102" t="s">
        <v>44</v>
      </c>
      <c r="H39" s="62">
        <v>0</v>
      </c>
      <c r="I39" s="62">
        <v>0</v>
      </c>
      <c r="J39" s="62">
        <v>0</v>
      </c>
      <c r="K39" s="9">
        <f t="shared" si="0"/>
        <v>0</v>
      </c>
    </row>
    <row r="40" spans="1:11">
      <c r="A40" s="66" t="s">
        <v>500</v>
      </c>
      <c r="B40" s="38">
        <v>763</v>
      </c>
      <c r="C40" s="11" t="s">
        <v>70</v>
      </c>
      <c r="D40" s="13" t="s">
        <v>488</v>
      </c>
      <c r="E40" s="13" t="s">
        <v>299</v>
      </c>
      <c r="F40" s="53" t="s">
        <v>49</v>
      </c>
      <c r="G40" s="102" t="s">
        <v>44</v>
      </c>
      <c r="H40" s="62">
        <v>8810</v>
      </c>
      <c r="I40" s="62">
        <v>0</v>
      </c>
      <c r="J40" s="62">
        <v>0</v>
      </c>
      <c r="K40" s="9">
        <f t="shared" si="0"/>
        <v>8810</v>
      </c>
    </row>
    <row r="41" spans="1:11">
      <c r="A41" s="66">
        <v>44372</v>
      </c>
      <c r="B41" s="38" t="s">
        <v>531</v>
      </c>
      <c r="C41" s="11" t="s">
        <v>54</v>
      </c>
      <c r="D41" s="13" t="s">
        <v>333</v>
      </c>
      <c r="E41" s="13" t="s">
        <v>532</v>
      </c>
      <c r="F41" s="53" t="s">
        <v>49</v>
      </c>
      <c r="G41" s="102" t="s">
        <v>564</v>
      </c>
      <c r="H41" s="62">
        <v>6993</v>
      </c>
      <c r="I41" s="62">
        <v>1000</v>
      </c>
      <c r="J41" s="62">
        <v>0</v>
      </c>
      <c r="K41" s="9">
        <f t="shared" si="0"/>
        <v>7993</v>
      </c>
    </row>
    <row r="42" spans="1:11">
      <c r="A42" s="66">
        <v>44372</v>
      </c>
      <c r="B42" s="38" t="s">
        <v>531</v>
      </c>
      <c r="C42" s="11" t="s">
        <v>54</v>
      </c>
      <c r="D42" s="13" t="s">
        <v>333</v>
      </c>
      <c r="E42" s="13" t="s">
        <v>365</v>
      </c>
      <c r="F42" s="53" t="s">
        <v>125</v>
      </c>
      <c r="G42" s="39" t="s">
        <v>891</v>
      </c>
      <c r="H42" s="62">
        <v>0</v>
      </c>
      <c r="I42" s="110">
        <v>2000</v>
      </c>
      <c r="J42" s="62">
        <v>0</v>
      </c>
      <c r="K42" s="9">
        <f t="shared" si="0"/>
        <v>2000</v>
      </c>
    </row>
    <row r="43" spans="1:11">
      <c r="A43" s="66">
        <v>44372</v>
      </c>
      <c r="B43" s="38" t="s">
        <v>531</v>
      </c>
      <c r="C43" s="11" t="s">
        <v>54</v>
      </c>
      <c r="D43" s="13" t="s">
        <v>333</v>
      </c>
      <c r="E43" s="13" t="s">
        <v>999</v>
      </c>
      <c r="F43" s="53" t="s">
        <v>113</v>
      </c>
      <c r="G43" s="39" t="s">
        <v>1000</v>
      </c>
      <c r="H43" s="62">
        <v>0</v>
      </c>
      <c r="I43" s="110">
        <v>3500</v>
      </c>
      <c r="J43" s="62"/>
      <c r="K43" s="9">
        <f t="shared" si="0"/>
        <v>3500</v>
      </c>
    </row>
    <row r="44" spans="1:11">
      <c r="A44" s="66" t="s">
        <v>544</v>
      </c>
      <c r="B44" s="38">
        <v>769</v>
      </c>
      <c r="C44" s="11" t="s">
        <v>70</v>
      </c>
      <c r="D44" s="13" t="s">
        <v>124</v>
      </c>
      <c r="E44" s="13" t="s">
        <v>299</v>
      </c>
      <c r="F44" s="53" t="s">
        <v>49</v>
      </c>
      <c r="G44" s="103" t="s">
        <v>44</v>
      </c>
      <c r="H44" s="62">
        <v>1880</v>
      </c>
      <c r="I44" s="62">
        <v>0</v>
      </c>
      <c r="J44" s="62">
        <v>0</v>
      </c>
      <c r="K44" s="9">
        <f t="shared" si="0"/>
        <v>1880</v>
      </c>
    </row>
    <row r="45" spans="1:11">
      <c r="A45" s="66" t="s">
        <v>544</v>
      </c>
      <c r="B45" s="38">
        <v>772</v>
      </c>
      <c r="C45" s="11" t="s">
        <v>70</v>
      </c>
      <c r="D45" s="13" t="s">
        <v>124</v>
      </c>
      <c r="E45" s="13" t="s">
        <v>299</v>
      </c>
      <c r="F45" s="53" t="s">
        <v>49</v>
      </c>
      <c r="G45" s="103" t="s">
        <v>44</v>
      </c>
      <c r="H45" s="62">
        <v>4720</v>
      </c>
      <c r="I45" s="62">
        <v>0</v>
      </c>
      <c r="J45" s="62">
        <v>0</v>
      </c>
      <c r="K45" s="9">
        <f t="shared" si="0"/>
        <v>4720</v>
      </c>
    </row>
    <row r="46" spans="1:11">
      <c r="A46" s="66" t="s">
        <v>544</v>
      </c>
      <c r="B46" s="38" t="s">
        <v>569</v>
      </c>
      <c r="C46" s="11" t="s">
        <v>54</v>
      </c>
      <c r="D46" s="13" t="s">
        <v>356</v>
      </c>
      <c r="E46" s="13" t="s">
        <v>771</v>
      </c>
      <c r="F46" s="53" t="s">
        <v>49</v>
      </c>
      <c r="G46" s="97" t="s">
        <v>961</v>
      </c>
      <c r="H46" s="62">
        <v>2589</v>
      </c>
      <c r="I46" s="62">
        <v>2100</v>
      </c>
      <c r="J46" s="62">
        <v>0</v>
      </c>
      <c r="K46" s="9">
        <f t="shared" si="0"/>
        <v>4689</v>
      </c>
    </row>
    <row r="47" spans="1:11">
      <c r="A47" s="66" t="s">
        <v>544</v>
      </c>
      <c r="B47" s="38" t="s">
        <v>569</v>
      </c>
      <c r="C47" s="11" t="s">
        <v>54</v>
      </c>
      <c r="D47" s="13" t="s">
        <v>333</v>
      </c>
      <c r="E47" s="13" t="s">
        <v>184</v>
      </c>
      <c r="F47" s="53" t="s">
        <v>49</v>
      </c>
      <c r="G47" s="88" t="s">
        <v>48</v>
      </c>
      <c r="H47" s="62">
        <v>0</v>
      </c>
      <c r="I47" s="62">
        <v>0</v>
      </c>
      <c r="J47" s="62">
        <v>0</v>
      </c>
      <c r="K47" s="9">
        <f t="shared" si="0"/>
        <v>0</v>
      </c>
    </row>
    <row r="48" spans="1:11">
      <c r="A48" s="66" t="s">
        <v>772</v>
      </c>
      <c r="B48" s="99" t="s">
        <v>798</v>
      </c>
      <c r="C48" s="11" t="s">
        <v>220</v>
      </c>
      <c r="D48" s="13" t="s">
        <v>85</v>
      </c>
      <c r="E48" s="13" t="s">
        <v>799</v>
      </c>
      <c r="F48" s="53" t="s">
        <v>49</v>
      </c>
      <c r="G48" s="97" t="s">
        <v>840</v>
      </c>
      <c r="H48" s="62">
        <v>1890</v>
      </c>
      <c r="I48" s="62">
        <v>500</v>
      </c>
      <c r="J48" s="62">
        <v>0</v>
      </c>
      <c r="K48" s="9">
        <f t="shared" si="0"/>
        <v>2390</v>
      </c>
    </row>
    <row r="49" spans="1:11">
      <c r="A49" s="66" t="s">
        <v>772</v>
      </c>
      <c r="B49" s="38">
        <v>777</v>
      </c>
      <c r="C49" s="11" t="s">
        <v>70</v>
      </c>
      <c r="D49" s="13" t="s">
        <v>356</v>
      </c>
      <c r="E49" s="13" t="s">
        <v>808</v>
      </c>
      <c r="F49" s="53" t="s">
        <v>44</v>
      </c>
      <c r="G49" s="39" t="s">
        <v>44</v>
      </c>
      <c r="H49" s="62">
        <v>5695</v>
      </c>
      <c r="I49" s="62">
        <v>0</v>
      </c>
      <c r="J49" s="62">
        <v>0</v>
      </c>
      <c r="K49" s="9">
        <f t="shared" si="0"/>
        <v>5695</v>
      </c>
    </row>
    <row r="50" spans="1:11">
      <c r="A50" s="66" t="s">
        <v>772</v>
      </c>
      <c r="B50" s="38">
        <v>22484</v>
      </c>
      <c r="C50" s="11" t="s">
        <v>94</v>
      </c>
      <c r="D50" s="13" t="s">
        <v>333</v>
      </c>
      <c r="E50" s="13" t="s">
        <v>112</v>
      </c>
      <c r="F50" s="53" t="s">
        <v>49</v>
      </c>
      <c r="G50" s="97" t="s">
        <v>886</v>
      </c>
      <c r="H50" s="62">
        <v>4779</v>
      </c>
      <c r="I50" s="62">
        <v>1000</v>
      </c>
      <c r="J50" s="62">
        <v>0</v>
      </c>
      <c r="K50" s="9">
        <f t="shared" si="0"/>
        <v>5779</v>
      </c>
    </row>
    <row r="51" spans="1:11">
      <c r="A51" s="66" t="s">
        <v>772</v>
      </c>
      <c r="B51" s="38">
        <v>22484</v>
      </c>
      <c r="C51" s="11" t="s">
        <v>94</v>
      </c>
      <c r="D51" s="13" t="s">
        <v>333</v>
      </c>
      <c r="E51" s="13" t="s">
        <v>358</v>
      </c>
      <c r="F51" s="53" t="s">
        <v>125</v>
      </c>
      <c r="G51" s="97" t="s">
        <v>887</v>
      </c>
      <c r="H51" s="62">
        <v>0</v>
      </c>
      <c r="I51" s="62">
        <v>1000</v>
      </c>
      <c r="J51" s="62">
        <v>0</v>
      </c>
      <c r="K51" s="9">
        <f t="shared" si="0"/>
        <v>1000</v>
      </c>
    </row>
    <row r="52" spans="1:11">
      <c r="A52" s="66" t="s">
        <v>772</v>
      </c>
      <c r="B52" s="38">
        <v>780</v>
      </c>
      <c r="C52" s="11" t="s">
        <v>70</v>
      </c>
      <c r="D52" s="13" t="s">
        <v>333</v>
      </c>
      <c r="E52" s="13" t="s">
        <v>299</v>
      </c>
      <c r="F52" s="53" t="s">
        <v>49</v>
      </c>
      <c r="G52" s="97" t="s">
        <v>44</v>
      </c>
      <c r="H52" s="62">
        <v>800</v>
      </c>
      <c r="I52" s="62">
        <v>0</v>
      </c>
      <c r="J52" s="62">
        <v>0</v>
      </c>
      <c r="K52" s="9">
        <f t="shared" si="0"/>
        <v>800</v>
      </c>
    </row>
    <row r="53" spans="1:11">
      <c r="A53" s="66" t="s">
        <v>848</v>
      </c>
      <c r="B53" s="38" t="s">
        <v>868</v>
      </c>
      <c r="C53" s="11" t="s">
        <v>594</v>
      </c>
      <c r="D53" s="13" t="s">
        <v>333</v>
      </c>
      <c r="E53" s="13" t="s">
        <v>358</v>
      </c>
      <c r="F53" s="53" t="s">
        <v>125</v>
      </c>
      <c r="G53" s="97" t="s">
        <v>1036</v>
      </c>
      <c r="H53" s="62">
        <v>322</v>
      </c>
      <c r="I53" s="62">
        <v>1000</v>
      </c>
      <c r="J53" s="62">
        <v>0</v>
      </c>
      <c r="K53" s="9">
        <f t="shared" si="0"/>
        <v>1322</v>
      </c>
    </row>
    <row r="54" spans="1:11">
      <c r="A54" s="66" t="s">
        <v>848</v>
      </c>
      <c r="B54" s="38" t="s">
        <v>870</v>
      </c>
      <c r="C54" s="11" t="s">
        <v>594</v>
      </c>
      <c r="D54" s="13" t="s">
        <v>333</v>
      </c>
      <c r="E54" s="13" t="s">
        <v>811</v>
      </c>
      <c r="F54" s="53" t="s">
        <v>49</v>
      </c>
      <c r="G54" s="97" t="s">
        <v>927</v>
      </c>
      <c r="H54" s="62">
        <v>6491</v>
      </c>
      <c r="I54" s="62">
        <v>2000</v>
      </c>
      <c r="J54" s="62">
        <v>0</v>
      </c>
      <c r="K54" s="9">
        <f t="shared" si="0"/>
        <v>8491</v>
      </c>
    </row>
    <row r="55" spans="1:11">
      <c r="A55" s="66" t="s">
        <v>848</v>
      </c>
      <c r="B55" s="38" t="s">
        <v>870</v>
      </c>
      <c r="C55" s="11" t="s">
        <v>594</v>
      </c>
      <c r="D55" s="13" t="s">
        <v>333</v>
      </c>
      <c r="E55" s="13" t="s">
        <v>661</v>
      </c>
      <c r="F55" s="53" t="s">
        <v>125</v>
      </c>
      <c r="G55" s="97" t="s">
        <v>1113</v>
      </c>
      <c r="H55" s="62">
        <v>0</v>
      </c>
      <c r="I55" s="110">
        <v>8000</v>
      </c>
      <c r="J55" s="62">
        <v>0</v>
      </c>
      <c r="K55" s="9">
        <f t="shared" si="0"/>
        <v>8000</v>
      </c>
    </row>
    <row r="56" spans="1:11">
      <c r="A56" s="66" t="s">
        <v>848</v>
      </c>
      <c r="B56" s="38">
        <v>5490</v>
      </c>
      <c r="C56" s="11" t="s">
        <v>190</v>
      </c>
      <c r="D56" s="13" t="s">
        <v>333</v>
      </c>
      <c r="E56" s="13" t="s">
        <v>878</v>
      </c>
      <c r="F56" s="53" t="s">
        <v>125</v>
      </c>
      <c r="G56" s="97" t="s">
        <v>44</v>
      </c>
      <c r="H56" s="62">
        <v>632</v>
      </c>
      <c r="I56" s="62">
        <v>0</v>
      </c>
      <c r="J56" s="62">
        <v>0</v>
      </c>
      <c r="K56" s="9">
        <f t="shared" si="0"/>
        <v>632</v>
      </c>
    </row>
    <row r="57" spans="1:11">
      <c r="A57" s="66" t="s">
        <v>848</v>
      </c>
      <c r="B57" s="38">
        <v>786</v>
      </c>
      <c r="C57" s="11" t="s">
        <v>70</v>
      </c>
      <c r="D57" s="13" t="s">
        <v>333</v>
      </c>
      <c r="E57" s="13" t="s">
        <v>890</v>
      </c>
      <c r="F57" s="53" t="s">
        <v>125</v>
      </c>
      <c r="G57" s="97" t="s">
        <v>44</v>
      </c>
      <c r="H57" s="62">
        <v>2420</v>
      </c>
      <c r="I57" s="62">
        <v>0</v>
      </c>
      <c r="J57" s="62">
        <v>0</v>
      </c>
      <c r="K57" s="9">
        <f t="shared" si="0"/>
        <v>2420</v>
      </c>
    </row>
    <row r="58" spans="1:11" ht="15.75" thickBot="1">
      <c r="A58" s="52"/>
      <c r="B58" s="38"/>
      <c r="C58" s="11"/>
      <c r="D58" s="13"/>
      <c r="E58" s="13"/>
      <c r="F58" s="53"/>
      <c r="G58" s="101" t="s">
        <v>369</v>
      </c>
      <c r="H58" s="72">
        <f>SUM(H61:H69)</f>
        <v>5050</v>
      </c>
      <c r="I58" s="72">
        <v>0</v>
      </c>
      <c r="J58" s="72">
        <v>0</v>
      </c>
      <c r="K58" s="15">
        <f t="shared" si="0"/>
        <v>5050</v>
      </c>
    </row>
    <row r="59" spans="1:11" ht="16.5" thickBot="1">
      <c r="A59" s="54"/>
      <c r="B59" s="16"/>
      <c r="C59" s="16"/>
      <c r="D59" s="16"/>
      <c r="E59" s="16"/>
      <c r="F59" s="54"/>
      <c r="G59" s="17" t="s">
        <v>11</v>
      </c>
      <c r="H59" s="18">
        <f>SUM(H4:H58)</f>
        <v>146885</v>
      </c>
      <c r="I59" s="19">
        <f>SUM(I4:I58)</f>
        <v>109000</v>
      </c>
      <c r="J59" s="19">
        <f>SUM(J4:J58)</f>
        <v>82879</v>
      </c>
      <c r="K59" s="20">
        <f>SUM(K4:K58)</f>
        <v>338764</v>
      </c>
    </row>
    <row r="61" spans="1:11">
      <c r="F61" s="41" t="s">
        <v>75</v>
      </c>
      <c r="G61" s="11" t="s">
        <v>106</v>
      </c>
      <c r="H61" s="11">
        <v>300</v>
      </c>
    </row>
    <row r="62" spans="1:11">
      <c r="F62" s="41" t="s">
        <v>196</v>
      </c>
      <c r="G62" s="11" t="s">
        <v>197</v>
      </c>
      <c r="H62" s="11">
        <v>1200</v>
      </c>
    </row>
    <row r="63" spans="1:11">
      <c r="F63" s="41" t="s">
        <v>227</v>
      </c>
      <c r="G63" s="11" t="s">
        <v>345</v>
      </c>
      <c r="H63" s="11">
        <v>500</v>
      </c>
    </row>
    <row r="64" spans="1:11">
      <c r="F64" s="41" t="s">
        <v>402</v>
      </c>
      <c r="G64" s="11" t="s">
        <v>460</v>
      </c>
      <c r="H64" s="11">
        <v>1900</v>
      </c>
    </row>
    <row r="65" spans="6:8">
      <c r="F65" s="41" t="s">
        <v>469</v>
      </c>
      <c r="G65" s="132" t="s">
        <v>880</v>
      </c>
      <c r="H65" s="132">
        <v>350</v>
      </c>
    </row>
    <row r="66" spans="6:8">
      <c r="F66" s="41" t="s">
        <v>500</v>
      </c>
      <c r="G66" s="132" t="s">
        <v>882</v>
      </c>
      <c r="H66" s="132">
        <v>600</v>
      </c>
    </row>
    <row r="67" spans="6:8">
      <c r="F67" s="41" t="s">
        <v>581</v>
      </c>
      <c r="G67" s="132" t="s">
        <v>883</v>
      </c>
      <c r="H67" s="132">
        <v>200</v>
      </c>
    </row>
    <row r="68" spans="6:8">
      <c r="F68" s="41"/>
      <c r="G68" s="11"/>
      <c r="H68" s="11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1"/>
  <sheetViews>
    <sheetView topLeftCell="D1" workbookViewId="0">
      <selection activeCell="I18" sqref="I18"/>
    </sheetView>
  </sheetViews>
  <sheetFormatPr defaultRowHeight="15"/>
  <cols>
    <col min="1" max="1" width="10.42578125" bestFit="1" customWidth="1"/>
    <col min="3" max="3" width="14.5703125" bestFit="1" customWidth="1"/>
    <col min="4" max="4" width="21" bestFit="1" customWidth="1"/>
    <col min="5" max="5" width="17" bestFit="1" customWidth="1"/>
    <col min="6" max="6" width="15.42578125" bestFit="1" customWidth="1"/>
    <col min="7" max="7" width="47.42578125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133" t="s">
        <v>32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>
      <c r="A4" s="6" t="s">
        <v>274</v>
      </c>
      <c r="B4" s="37" t="s">
        <v>288</v>
      </c>
      <c r="C4" s="7" t="s">
        <v>54</v>
      </c>
      <c r="D4" s="7" t="s">
        <v>289</v>
      </c>
      <c r="E4" s="7" t="s">
        <v>290</v>
      </c>
      <c r="F4" s="7" t="s">
        <v>62</v>
      </c>
      <c r="G4" s="35" t="s">
        <v>989</v>
      </c>
      <c r="H4" s="8">
        <v>15042</v>
      </c>
      <c r="I4" s="8">
        <v>13230</v>
      </c>
      <c r="J4" s="8">
        <v>0</v>
      </c>
      <c r="K4" s="9">
        <f>SUM(H4:J4)</f>
        <v>28272</v>
      </c>
    </row>
    <row r="5" spans="1:11">
      <c r="A5" s="6" t="s">
        <v>274</v>
      </c>
      <c r="B5" s="37">
        <v>738</v>
      </c>
      <c r="C5" s="7" t="s">
        <v>176</v>
      </c>
      <c r="D5" s="7" t="s">
        <v>289</v>
      </c>
      <c r="E5" s="7" t="s">
        <v>939</v>
      </c>
      <c r="F5" s="7" t="s">
        <v>62</v>
      </c>
      <c r="G5" s="74" t="s">
        <v>44</v>
      </c>
      <c r="H5" s="8">
        <v>255</v>
      </c>
      <c r="I5" s="8">
        <v>0</v>
      </c>
      <c r="J5" s="8">
        <v>0</v>
      </c>
      <c r="K5" s="9">
        <v>255</v>
      </c>
    </row>
    <row r="6" spans="1:11">
      <c r="A6" s="58" t="s">
        <v>401</v>
      </c>
      <c r="B6" s="38" t="s">
        <v>350</v>
      </c>
      <c r="C6" s="11" t="s">
        <v>94</v>
      </c>
      <c r="D6" s="11" t="s">
        <v>351</v>
      </c>
      <c r="E6" s="11" t="s">
        <v>352</v>
      </c>
      <c r="F6" s="11" t="s">
        <v>49</v>
      </c>
      <c r="G6" s="36" t="s">
        <v>571</v>
      </c>
      <c r="H6" s="8">
        <v>20306</v>
      </c>
      <c r="I6" s="8">
        <v>10500</v>
      </c>
      <c r="J6" s="8">
        <v>0</v>
      </c>
      <c r="K6" s="9">
        <f t="shared" ref="K6:K15" si="0">SUM(H6:J6)</f>
        <v>30806</v>
      </c>
    </row>
    <row r="7" spans="1:11">
      <c r="A7" s="58" t="s">
        <v>401</v>
      </c>
      <c r="B7" s="38">
        <v>748</v>
      </c>
      <c r="C7" s="11" t="s">
        <v>176</v>
      </c>
      <c r="D7" s="11" t="s">
        <v>351</v>
      </c>
      <c r="E7" s="11" t="s">
        <v>354</v>
      </c>
      <c r="F7" s="11" t="s">
        <v>49</v>
      </c>
      <c r="G7" s="11" t="s">
        <v>44</v>
      </c>
      <c r="H7" s="8">
        <v>6040</v>
      </c>
      <c r="I7" s="8">
        <v>0</v>
      </c>
      <c r="J7" s="8">
        <v>0</v>
      </c>
      <c r="K7" s="9">
        <f t="shared" si="0"/>
        <v>6040</v>
      </c>
    </row>
    <row r="8" spans="1:11">
      <c r="A8" s="58" t="s">
        <v>940</v>
      </c>
      <c r="B8" s="38">
        <v>749</v>
      </c>
      <c r="C8" s="11" t="s">
        <v>176</v>
      </c>
      <c r="D8" s="11" t="s">
        <v>351</v>
      </c>
      <c r="E8" s="11" t="s">
        <v>941</v>
      </c>
      <c r="F8" s="11" t="s">
        <v>44</v>
      </c>
      <c r="G8" s="11" t="s">
        <v>44</v>
      </c>
      <c r="H8" s="8">
        <v>4200</v>
      </c>
      <c r="I8" s="8">
        <v>0</v>
      </c>
      <c r="J8" s="8">
        <v>0</v>
      </c>
      <c r="K8" s="9">
        <v>4200</v>
      </c>
    </row>
    <row r="9" spans="1:11">
      <c r="A9" s="58" t="s">
        <v>402</v>
      </c>
      <c r="B9" s="38" t="s">
        <v>384</v>
      </c>
      <c r="C9" s="11" t="s">
        <v>314</v>
      </c>
      <c r="D9" s="11" t="s">
        <v>351</v>
      </c>
      <c r="E9" s="11" t="s">
        <v>385</v>
      </c>
      <c r="F9" s="11" t="s">
        <v>49</v>
      </c>
      <c r="G9" s="43" t="s">
        <v>912</v>
      </c>
      <c r="H9" s="8">
        <v>1171</v>
      </c>
      <c r="I9" s="8">
        <v>0</v>
      </c>
      <c r="J9" s="8">
        <v>0</v>
      </c>
      <c r="K9" s="9">
        <f t="shared" si="0"/>
        <v>1171</v>
      </c>
    </row>
    <row r="10" spans="1:11">
      <c r="A10" s="10" t="s">
        <v>402</v>
      </c>
      <c r="B10" s="38" t="s">
        <v>390</v>
      </c>
      <c r="C10" s="11" t="s">
        <v>54</v>
      </c>
      <c r="D10" s="11" t="s">
        <v>391</v>
      </c>
      <c r="E10" s="11" t="s">
        <v>392</v>
      </c>
      <c r="F10" s="11" t="s">
        <v>49</v>
      </c>
      <c r="G10" s="43" t="s">
        <v>913</v>
      </c>
      <c r="H10" s="8">
        <v>1960</v>
      </c>
      <c r="I10" s="8">
        <v>0</v>
      </c>
      <c r="J10" s="8">
        <v>0</v>
      </c>
      <c r="K10" s="9">
        <f t="shared" si="0"/>
        <v>1960</v>
      </c>
    </row>
    <row r="11" spans="1:11">
      <c r="A11" s="10" t="s">
        <v>402</v>
      </c>
      <c r="B11" s="38" t="s">
        <v>403</v>
      </c>
      <c r="C11" s="11" t="s">
        <v>54</v>
      </c>
      <c r="D11" s="11" t="s">
        <v>404</v>
      </c>
      <c r="E11" s="11" t="s">
        <v>405</v>
      </c>
      <c r="F11" s="11" t="s">
        <v>49</v>
      </c>
      <c r="G11" s="43" t="s">
        <v>914</v>
      </c>
      <c r="H11" s="8">
        <v>3501</v>
      </c>
      <c r="I11" s="8">
        <v>0</v>
      </c>
      <c r="J11" s="8">
        <v>0</v>
      </c>
      <c r="K11" s="9">
        <f t="shared" si="0"/>
        <v>3501</v>
      </c>
    </row>
    <row r="12" spans="1:11">
      <c r="A12" s="10" t="s">
        <v>402</v>
      </c>
      <c r="B12" s="38" t="s">
        <v>403</v>
      </c>
      <c r="C12" s="11" t="s">
        <v>54</v>
      </c>
      <c r="D12" s="11" t="s">
        <v>404</v>
      </c>
      <c r="E12" s="11" t="s">
        <v>184</v>
      </c>
      <c r="F12" s="11" t="s">
        <v>406</v>
      </c>
      <c r="G12" s="43" t="s">
        <v>915</v>
      </c>
      <c r="H12" s="8">
        <v>0</v>
      </c>
      <c r="I12" s="8">
        <v>900</v>
      </c>
      <c r="J12" s="8">
        <v>0</v>
      </c>
      <c r="K12" s="9">
        <f t="shared" si="0"/>
        <v>900</v>
      </c>
    </row>
    <row r="13" spans="1:11">
      <c r="A13" s="10" t="s">
        <v>402</v>
      </c>
      <c r="B13" s="38">
        <v>753</v>
      </c>
      <c r="C13" s="11" t="s">
        <v>176</v>
      </c>
      <c r="D13" s="11" t="s">
        <v>351</v>
      </c>
      <c r="E13" s="11" t="s">
        <v>942</v>
      </c>
      <c r="F13" s="11" t="s">
        <v>44</v>
      </c>
      <c r="G13" s="43" t="s">
        <v>44</v>
      </c>
      <c r="H13" s="8">
        <v>4100</v>
      </c>
      <c r="I13" s="8">
        <v>0</v>
      </c>
      <c r="J13" s="8">
        <v>0</v>
      </c>
      <c r="K13" s="9">
        <f t="shared" si="0"/>
        <v>4100</v>
      </c>
    </row>
    <row r="14" spans="1:11">
      <c r="A14" s="10" t="s">
        <v>500</v>
      </c>
      <c r="B14" s="38">
        <v>807</v>
      </c>
      <c r="C14" s="11" t="s">
        <v>555</v>
      </c>
      <c r="D14" s="11" t="s">
        <v>404</v>
      </c>
      <c r="E14" s="11" t="s">
        <v>557</v>
      </c>
      <c r="F14" s="11" t="s">
        <v>49</v>
      </c>
      <c r="G14" s="36" t="s">
        <v>990</v>
      </c>
      <c r="H14" s="8">
        <f>1400+1300+1300+1300+1350+1400</f>
        <v>8050</v>
      </c>
      <c r="I14" s="8">
        <v>6000</v>
      </c>
      <c r="J14" s="8">
        <v>0</v>
      </c>
      <c r="K14" s="9">
        <f t="shared" si="0"/>
        <v>14050</v>
      </c>
    </row>
    <row r="15" spans="1:11" ht="15.75" thickBot="1">
      <c r="A15" s="12"/>
      <c r="B15" s="39"/>
      <c r="C15" s="13"/>
      <c r="D15" s="13"/>
      <c r="E15" s="13"/>
      <c r="F15" s="13"/>
      <c r="G15" s="13" t="s">
        <v>372</v>
      </c>
      <c r="H15" s="14">
        <f>SUM(H19:H23)</f>
        <v>200</v>
      </c>
      <c r="I15" s="14">
        <v>0</v>
      </c>
      <c r="J15" s="14">
        <v>0</v>
      </c>
      <c r="K15" s="9">
        <f t="shared" si="0"/>
        <v>200</v>
      </c>
    </row>
    <row r="16" spans="1:11" ht="16.5" thickBot="1">
      <c r="A16" s="16"/>
      <c r="B16" s="93"/>
      <c r="C16" s="16"/>
      <c r="D16" s="16"/>
      <c r="E16" s="16"/>
      <c r="F16" s="16"/>
      <c r="G16" s="17" t="s">
        <v>11</v>
      </c>
      <c r="H16" s="18">
        <f>SUM(H4:H15)</f>
        <v>64825</v>
      </c>
      <c r="I16" s="19">
        <f>SUM(I4:I15)</f>
        <v>30630</v>
      </c>
      <c r="J16" s="19">
        <f>SUM(J4:J15)</f>
        <v>0</v>
      </c>
      <c r="K16" s="20">
        <f>SUM(K4:K15)</f>
        <v>95455</v>
      </c>
    </row>
    <row r="17" spans="2:8">
      <c r="B17" s="94"/>
    </row>
    <row r="18" spans="2:8">
      <c r="B18" s="94"/>
    </row>
    <row r="19" spans="2:8">
      <c r="B19" s="94"/>
      <c r="E19" s="11" t="s">
        <v>402</v>
      </c>
      <c r="F19" s="11">
        <v>440</v>
      </c>
      <c r="G19" s="11" t="s">
        <v>462</v>
      </c>
      <c r="H19" s="11">
        <v>200</v>
      </c>
    </row>
    <row r="20" spans="2:8">
      <c r="B20" s="94"/>
    </row>
    <row r="21" spans="2:8">
      <c r="B21" s="94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6"/>
  <sheetViews>
    <sheetView topLeftCell="F1" workbookViewId="0">
      <selection activeCell="H12" sqref="H12:J12"/>
    </sheetView>
  </sheetViews>
  <sheetFormatPr defaultRowHeight="15"/>
  <cols>
    <col min="1" max="1" width="10.42578125" bestFit="1" customWidth="1"/>
    <col min="3" max="3" width="16.42578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71.57031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133" t="s">
        <v>33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>
      <c r="A4" s="6" t="s">
        <v>75</v>
      </c>
      <c r="B4" s="37" t="s">
        <v>44</v>
      </c>
      <c r="C4" s="7" t="s">
        <v>82</v>
      </c>
      <c r="D4" s="7" t="s">
        <v>76</v>
      </c>
      <c r="E4" s="7" t="s">
        <v>77</v>
      </c>
      <c r="F4" s="7" t="s">
        <v>78</v>
      </c>
      <c r="G4" s="40" t="s">
        <v>83</v>
      </c>
      <c r="H4" s="8">
        <v>0</v>
      </c>
      <c r="I4" s="8">
        <v>0</v>
      </c>
      <c r="J4" s="8">
        <v>1299</v>
      </c>
      <c r="K4" s="9">
        <f>SUM(H4:J4)</f>
        <v>1299</v>
      </c>
    </row>
    <row r="5" spans="1:11">
      <c r="A5" s="10" t="s">
        <v>192</v>
      </c>
      <c r="B5" s="38">
        <v>703</v>
      </c>
      <c r="C5" s="11" t="s">
        <v>193</v>
      </c>
      <c r="D5" s="11" t="s">
        <v>194</v>
      </c>
      <c r="E5" s="11" t="s">
        <v>195</v>
      </c>
      <c r="F5" s="11" t="s">
        <v>78</v>
      </c>
      <c r="G5" s="11" t="s">
        <v>991</v>
      </c>
      <c r="H5" s="8">
        <v>0</v>
      </c>
      <c r="I5" s="8">
        <v>0</v>
      </c>
      <c r="J5" s="8">
        <v>17145</v>
      </c>
      <c r="K5" s="9">
        <f t="shared" ref="K5:K11" si="0">SUM(H5:J5)</f>
        <v>17145</v>
      </c>
    </row>
    <row r="6" spans="1:11">
      <c r="A6" s="10" t="s">
        <v>239</v>
      </c>
      <c r="B6" s="38">
        <v>1006</v>
      </c>
      <c r="C6" s="11" t="s">
        <v>272</v>
      </c>
      <c r="D6" s="11" t="s">
        <v>273</v>
      </c>
      <c r="E6" s="11" t="s">
        <v>817</v>
      </c>
      <c r="F6" s="11" t="s">
        <v>78</v>
      </c>
      <c r="G6" s="43" t="s">
        <v>1050</v>
      </c>
      <c r="H6" s="8">
        <v>0</v>
      </c>
      <c r="I6" s="8">
        <v>0</v>
      </c>
      <c r="J6" s="8">
        <v>1040</v>
      </c>
      <c r="K6" s="9">
        <f t="shared" si="0"/>
        <v>1040</v>
      </c>
    </row>
    <row r="7" spans="1:11">
      <c r="A7" s="58">
        <v>44375</v>
      </c>
      <c r="B7" s="38">
        <v>1182</v>
      </c>
      <c r="C7" s="11" t="s">
        <v>272</v>
      </c>
      <c r="D7" s="11" t="s">
        <v>1052</v>
      </c>
      <c r="E7" s="11" t="s">
        <v>775</v>
      </c>
      <c r="F7" s="11" t="s">
        <v>78</v>
      </c>
      <c r="G7" s="43" t="s">
        <v>1051</v>
      </c>
      <c r="H7" s="8">
        <v>0</v>
      </c>
      <c r="I7" s="8">
        <v>0</v>
      </c>
      <c r="J7" s="8">
        <v>1898</v>
      </c>
      <c r="K7" s="9">
        <f t="shared" si="0"/>
        <v>1898</v>
      </c>
    </row>
    <row r="8" spans="1:11">
      <c r="A8" s="125" t="s">
        <v>75</v>
      </c>
      <c r="B8" s="39">
        <v>47</v>
      </c>
      <c r="C8" s="13" t="s">
        <v>1046</v>
      </c>
      <c r="D8" s="13" t="s">
        <v>1047</v>
      </c>
      <c r="E8" s="13" t="s">
        <v>1048</v>
      </c>
      <c r="F8" s="13" t="s">
        <v>78</v>
      </c>
      <c r="G8" s="79" t="s">
        <v>1049</v>
      </c>
      <c r="H8" s="62">
        <v>0</v>
      </c>
      <c r="I8" s="62">
        <v>0</v>
      </c>
      <c r="J8" s="62">
        <v>10416</v>
      </c>
      <c r="K8" s="9">
        <f t="shared" si="0"/>
        <v>10416</v>
      </c>
    </row>
    <row r="9" spans="1:11">
      <c r="A9" s="125" t="s">
        <v>477</v>
      </c>
      <c r="B9" s="39">
        <v>9</v>
      </c>
      <c r="C9" s="13" t="s">
        <v>1053</v>
      </c>
      <c r="D9" s="13" t="s">
        <v>1054</v>
      </c>
      <c r="E9" s="13" t="s">
        <v>1055</v>
      </c>
      <c r="F9" s="13" t="s">
        <v>78</v>
      </c>
      <c r="G9" s="79" t="s">
        <v>1056</v>
      </c>
      <c r="H9" s="62">
        <v>0</v>
      </c>
      <c r="I9" s="62">
        <v>0</v>
      </c>
      <c r="J9" s="62">
        <v>300</v>
      </c>
      <c r="K9" s="9">
        <f t="shared" si="0"/>
        <v>300</v>
      </c>
    </row>
    <row r="10" spans="1:11">
      <c r="A10" s="125"/>
      <c r="B10" s="39"/>
      <c r="C10" s="13"/>
      <c r="D10" s="13"/>
      <c r="E10" s="13"/>
      <c r="F10" s="13"/>
      <c r="G10" s="76"/>
      <c r="H10" s="62"/>
      <c r="I10" s="62"/>
      <c r="J10" s="62"/>
      <c r="K10" s="9"/>
    </row>
    <row r="11" spans="1:11" ht="15.75" thickBot="1">
      <c r="A11" s="12"/>
      <c r="B11" s="39"/>
      <c r="C11" s="13"/>
      <c r="D11" s="13"/>
      <c r="E11" s="13"/>
      <c r="F11" s="13"/>
      <c r="G11" s="13" t="s">
        <v>369</v>
      </c>
      <c r="H11" s="14">
        <v>270</v>
      </c>
      <c r="I11" s="14"/>
      <c r="J11" s="14"/>
      <c r="K11" s="9">
        <f t="shared" si="0"/>
        <v>270</v>
      </c>
    </row>
    <row r="12" spans="1:11" ht="16.5" thickBot="1">
      <c r="A12" s="16"/>
      <c r="B12" s="93"/>
      <c r="C12" s="16"/>
      <c r="D12" s="16"/>
      <c r="E12" s="16"/>
      <c r="F12" s="16"/>
      <c r="G12" s="17" t="s">
        <v>11</v>
      </c>
      <c r="H12" s="18">
        <f>SUM(H4:H11)</f>
        <v>270</v>
      </c>
      <c r="I12" s="19">
        <f>SUM(I4:I11)</f>
        <v>0</v>
      </c>
      <c r="J12" s="19">
        <f>SUM(J4:J11)</f>
        <v>32098</v>
      </c>
      <c r="K12" s="20">
        <f>SUM(K4:K11)</f>
        <v>32368</v>
      </c>
    </row>
    <row r="13" spans="1:11">
      <c r="B13" s="94"/>
    </row>
    <row r="14" spans="1:11">
      <c r="B14" s="94"/>
    </row>
    <row r="15" spans="1:11">
      <c r="B15" s="94"/>
      <c r="D15" s="75">
        <v>44366</v>
      </c>
      <c r="E15" s="11" t="s">
        <v>342</v>
      </c>
      <c r="F15" s="11"/>
      <c r="G15" s="11">
        <v>270</v>
      </c>
    </row>
    <row r="16" spans="1:11">
      <c r="B16" s="94"/>
    </row>
    <row r="17" spans="2:2">
      <c r="B17" s="94"/>
    </row>
    <row r="18" spans="2:2">
      <c r="B18" s="94"/>
    </row>
    <row r="19" spans="2:2">
      <c r="B19" s="94"/>
    </row>
    <row r="20" spans="2:2">
      <c r="B20" s="94"/>
    </row>
    <row r="21" spans="2:2">
      <c r="B21" s="94"/>
    </row>
    <row r="22" spans="2:2">
      <c r="B22" s="94"/>
    </row>
    <row r="23" spans="2:2">
      <c r="B23" s="94"/>
    </row>
    <row r="24" spans="2:2">
      <c r="B24" s="94"/>
    </row>
    <row r="25" spans="2:2">
      <c r="B25" s="94"/>
    </row>
    <row r="26" spans="2:2">
      <c r="B26" s="94"/>
    </row>
    <row r="27" spans="2:2">
      <c r="B27" s="94"/>
    </row>
    <row r="28" spans="2:2">
      <c r="B28" s="94"/>
    </row>
    <row r="29" spans="2:2">
      <c r="B29" s="94"/>
    </row>
    <row r="30" spans="2:2">
      <c r="B30" s="94"/>
    </row>
    <row r="31" spans="2:2">
      <c r="B31" s="94"/>
    </row>
    <row r="32" spans="2:2">
      <c r="B32" s="94"/>
    </row>
    <row r="33" spans="2:2">
      <c r="B33" s="94"/>
    </row>
    <row r="34" spans="2:2">
      <c r="B34" s="94"/>
    </row>
    <row r="35" spans="2:2">
      <c r="B35" s="94"/>
    </row>
    <row r="36" spans="2:2">
      <c r="B36" s="94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42"/>
  <sheetViews>
    <sheetView topLeftCell="B13" workbookViewId="0">
      <selection activeCell="G13" sqref="G13"/>
    </sheetView>
  </sheetViews>
  <sheetFormatPr defaultRowHeight="15"/>
  <cols>
    <col min="1" max="1" width="10.42578125" style="55" bestFit="1" customWidth="1"/>
    <col min="2" max="2" width="19" style="55" bestFit="1" customWidth="1"/>
    <col min="3" max="3" width="15.7109375" style="55" bestFit="1" customWidth="1"/>
    <col min="4" max="4" width="21" style="55" bestFit="1" customWidth="1"/>
    <col min="5" max="5" width="20.42578125" style="55" bestFit="1" customWidth="1"/>
    <col min="6" max="6" width="15.42578125" style="55" bestFit="1" customWidth="1"/>
    <col min="7" max="7" width="26.28515625" style="55" bestFit="1" customWidth="1"/>
    <col min="8" max="8" width="22.140625" style="55" bestFit="1" customWidth="1"/>
    <col min="9" max="9" width="16.7109375" style="55" bestFit="1" customWidth="1"/>
    <col min="10" max="10" width="27.7109375" style="55" bestFit="1" customWidth="1"/>
    <col min="11" max="11" width="13.85546875" style="55" bestFit="1" customWidth="1"/>
  </cols>
  <sheetData>
    <row r="1" spans="1:15" ht="15" customHeight="1" thickBot="1">
      <c r="A1" s="133" t="s">
        <v>34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</row>
    <row r="2" spans="1:15" ht="15.75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6"/>
    </row>
    <row r="3" spans="1:15" ht="15.75" thickBot="1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</row>
    <row r="4" spans="1:15">
      <c r="A4" s="47" t="s">
        <v>75</v>
      </c>
      <c r="B4" s="48">
        <v>248</v>
      </c>
      <c r="C4" s="48" t="s">
        <v>94</v>
      </c>
      <c r="D4" s="48" t="s">
        <v>95</v>
      </c>
      <c r="E4" s="48" t="s">
        <v>1163</v>
      </c>
      <c r="F4" s="48" t="s">
        <v>96</v>
      </c>
      <c r="G4" s="85" t="s">
        <v>138</v>
      </c>
      <c r="H4" s="8">
        <v>980</v>
      </c>
      <c r="I4" s="8">
        <v>1200</v>
      </c>
      <c r="J4" s="8">
        <v>0</v>
      </c>
      <c r="K4" s="9">
        <f>SUM(H4:J4)</f>
        <v>2180</v>
      </c>
    </row>
    <row r="5" spans="1:15">
      <c r="A5" s="49" t="s">
        <v>75</v>
      </c>
      <c r="B5" s="41">
        <v>643</v>
      </c>
      <c r="C5" s="41" t="s">
        <v>97</v>
      </c>
      <c r="D5" s="41" t="s">
        <v>98</v>
      </c>
      <c r="E5" s="41" t="s">
        <v>99</v>
      </c>
      <c r="F5" s="41" t="s">
        <v>96</v>
      </c>
      <c r="G5" s="100" t="s">
        <v>129</v>
      </c>
      <c r="H5" s="8">
        <v>1454</v>
      </c>
      <c r="I5" s="8">
        <v>1200</v>
      </c>
      <c r="J5" s="8">
        <v>0</v>
      </c>
      <c r="K5" s="9">
        <f t="shared" ref="K5:K31" si="0">SUM(H5:J5)</f>
        <v>2654</v>
      </c>
    </row>
    <row r="6" spans="1:15">
      <c r="A6" s="49" t="s">
        <v>75</v>
      </c>
      <c r="B6" s="41">
        <v>643</v>
      </c>
      <c r="C6" s="41" t="s">
        <v>97</v>
      </c>
      <c r="D6" s="41" t="s">
        <v>100</v>
      </c>
      <c r="E6" s="41" t="s">
        <v>101</v>
      </c>
      <c r="F6" s="41" t="s">
        <v>102</v>
      </c>
      <c r="G6" s="85" t="s">
        <v>137</v>
      </c>
      <c r="H6" s="8">
        <v>0</v>
      </c>
      <c r="I6" s="8">
        <v>1000</v>
      </c>
      <c r="J6" s="8">
        <v>0</v>
      </c>
      <c r="K6" s="9">
        <f t="shared" si="0"/>
        <v>1000</v>
      </c>
    </row>
    <row r="7" spans="1:15">
      <c r="A7" s="49" t="s">
        <v>103</v>
      </c>
      <c r="B7" s="41" t="s">
        <v>44</v>
      </c>
      <c r="C7" s="41" t="s">
        <v>104</v>
      </c>
      <c r="D7" s="41" t="s">
        <v>95</v>
      </c>
      <c r="E7" s="41" t="s">
        <v>105</v>
      </c>
      <c r="F7" s="41" t="s">
        <v>49</v>
      </c>
      <c r="G7" s="86" t="s">
        <v>136</v>
      </c>
      <c r="H7" s="8">
        <v>1000</v>
      </c>
      <c r="I7" s="8">
        <v>1350</v>
      </c>
      <c r="J7" s="8">
        <v>0</v>
      </c>
      <c r="K7" s="9">
        <f t="shared" si="0"/>
        <v>2350</v>
      </c>
    </row>
    <row r="8" spans="1:15">
      <c r="A8" s="49" t="s">
        <v>103</v>
      </c>
      <c r="B8" s="41">
        <v>31</v>
      </c>
      <c r="C8" s="41" t="s">
        <v>111</v>
      </c>
      <c r="D8" s="41" t="s">
        <v>100</v>
      </c>
      <c r="E8" s="41" t="s">
        <v>112</v>
      </c>
      <c r="F8" s="41" t="s">
        <v>113</v>
      </c>
      <c r="G8" s="89" t="s">
        <v>121</v>
      </c>
      <c r="H8" s="8">
        <v>1464</v>
      </c>
      <c r="I8" s="8">
        <v>1000</v>
      </c>
      <c r="J8" s="8">
        <v>0</v>
      </c>
      <c r="K8" s="9">
        <f t="shared" si="0"/>
        <v>2464</v>
      </c>
    </row>
    <row r="9" spans="1:15">
      <c r="A9" s="49" t="s">
        <v>103</v>
      </c>
      <c r="B9" s="41">
        <v>704</v>
      </c>
      <c r="C9" s="41" t="s">
        <v>92</v>
      </c>
      <c r="D9" s="41" t="s">
        <v>100</v>
      </c>
      <c r="E9" s="41" t="s">
        <v>93</v>
      </c>
      <c r="F9" s="41" t="s">
        <v>113</v>
      </c>
      <c r="G9" s="38" t="s">
        <v>44</v>
      </c>
      <c r="H9" s="8">
        <v>1155</v>
      </c>
      <c r="I9" s="8">
        <v>0</v>
      </c>
      <c r="J9" s="8">
        <v>0</v>
      </c>
      <c r="K9" s="9">
        <f t="shared" si="0"/>
        <v>1155</v>
      </c>
    </row>
    <row r="10" spans="1:15">
      <c r="A10" s="49" t="s">
        <v>126</v>
      </c>
      <c r="B10" s="41">
        <v>1036</v>
      </c>
      <c r="C10" s="41" t="s">
        <v>111</v>
      </c>
      <c r="D10" s="41" t="s">
        <v>100</v>
      </c>
      <c r="E10" s="41" t="s">
        <v>127</v>
      </c>
      <c r="F10" s="41" t="s">
        <v>49</v>
      </c>
      <c r="G10" s="85" t="s">
        <v>137</v>
      </c>
      <c r="H10" s="8">
        <v>1655</v>
      </c>
      <c r="I10" s="8">
        <v>0</v>
      </c>
      <c r="J10" s="8">
        <v>0</v>
      </c>
      <c r="K10" s="9">
        <f t="shared" si="0"/>
        <v>1655</v>
      </c>
    </row>
    <row r="11" spans="1:15">
      <c r="A11" s="49" t="s">
        <v>126</v>
      </c>
      <c r="B11" s="41">
        <v>2540</v>
      </c>
      <c r="C11" s="41" t="s">
        <v>92</v>
      </c>
      <c r="D11" s="41" t="s">
        <v>100</v>
      </c>
      <c r="E11" s="41" t="s">
        <v>93</v>
      </c>
      <c r="F11" s="41" t="s">
        <v>49</v>
      </c>
      <c r="G11" s="38" t="s">
        <v>44</v>
      </c>
      <c r="H11" s="8">
        <v>710</v>
      </c>
      <c r="I11" s="8">
        <v>0</v>
      </c>
      <c r="J11" s="8">
        <v>0</v>
      </c>
      <c r="K11" s="9">
        <f t="shared" si="0"/>
        <v>710</v>
      </c>
    </row>
    <row r="12" spans="1:15">
      <c r="A12" s="49" t="s">
        <v>155</v>
      </c>
      <c r="B12" s="41">
        <v>1054</v>
      </c>
      <c r="C12" s="41" t="s">
        <v>156</v>
      </c>
      <c r="D12" s="41" t="s">
        <v>95</v>
      </c>
      <c r="E12" s="41" t="s">
        <v>157</v>
      </c>
      <c r="F12" s="41" t="s">
        <v>96</v>
      </c>
      <c r="G12" s="38" t="s">
        <v>182</v>
      </c>
      <c r="H12" s="8">
        <v>900</v>
      </c>
      <c r="I12" s="8">
        <v>700</v>
      </c>
      <c r="J12" s="8">
        <v>0</v>
      </c>
      <c r="K12" s="9">
        <f t="shared" si="0"/>
        <v>1600</v>
      </c>
    </row>
    <row r="13" spans="1:15">
      <c r="A13" s="49" t="s">
        <v>205</v>
      </c>
      <c r="B13" s="124">
        <v>111004017243</v>
      </c>
      <c r="C13" s="41" t="s">
        <v>179</v>
      </c>
      <c r="D13" s="41" t="s">
        <v>95</v>
      </c>
      <c r="E13" s="41" t="s">
        <v>218</v>
      </c>
      <c r="F13" s="41" t="s">
        <v>78</v>
      </c>
      <c r="G13" s="86" t="s">
        <v>981</v>
      </c>
      <c r="H13" s="8">
        <v>0</v>
      </c>
      <c r="I13" s="8">
        <v>0</v>
      </c>
      <c r="J13" s="8">
        <v>1598</v>
      </c>
      <c r="K13" s="9">
        <f t="shared" si="0"/>
        <v>1598</v>
      </c>
    </row>
    <row r="14" spans="1:15">
      <c r="A14" s="49" t="s">
        <v>239</v>
      </c>
      <c r="B14" s="41" t="s">
        <v>44</v>
      </c>
      <c r="C14" s="41" t="s">
        <v>305</v>
      </c>
      <c r="D14" s="41" t="s">
        <v>303</v>
      </c>
      <c r="E14" s="41" t="s">
        <v>304</v>
      </c>
      <c r="F14" s="41" t="s">
        <v>78</v>
      </c>
      <c r="G14" s="86" t="s">
        <v>979</v>
      </c>
      <c r="H14" s="8">
        <v>0</v>
      </c>
      <c r="I14" s="8">
        <v>0</v>
      </c>
      <c r="J14" s="8">
        <v>1400</v>
      </c>
      <c r="K14" s="9">
        <f t="shared" si="0"/>
        <v>1400</v>
      </c>
    </row>
    <row r="15" spans="1:15">
      <c r="A15" s="57">
        <v>44365</v>
      </c>
      <c r="B15" s="41" t="s">
        <v>1101</v>
      </c>
      <c r="C15" s="41" t="s">
        <v>310</v>
      </c>
      <c r="D15" s="41" t="s">
        <v>311</v>
      </c>
      <c r="E15" s="41" t="s">
        <v>312</v>
      </c>
      <c r="F15" s="41" t="s">
        <v>102</v>
      </c>
      <c r="G15" s="87" t="s">
        <v>414</v>
      </c>
      <c r="H15" s="8">
        <v>2696</v>
      </c>
      <c r="I15" s="8">
        <v>2500</v>
      </c>
      <c r="J15" s="8">
        <v>0</v>
      </c>
      <c r="K15" s="9">
        <f t="shared" si="0"/>
        <v>5196</v>
      </c>
      <c r="L15" t="s">
        <v>1074</v>
      </c>
      <c r="O15" t="s">
        <v>1076</v>
      </c>
    </row>
    <row r="16" spans="1:15">
      <c r="A16" s="57">
        <v>44365</v>
      </c>
      <c r="B16" s="41" t="s">
        <v>313</v>
      </c>
      <c r="C16" s="41" t="s">
        <v>314</v>
      </c>
      <c r="D16" s="41" t="s">
        <v>311</v>
      </c>
      <c r="E16" s="41" t="s">
        <v>312</v>
      </c>
      <c r="F16" s="41" t="s">
        <v>102</v>
      </c>
      <c r="G16" s="87" t="s">
        <v>413</v>
      </c>
      <c r="H16" s="8">
        <v>1209</v>
      </c>
      <c r="I16" s="8">
        <v>2500</v>
      </c>
      <c r="J16" s="8">
        <v>0</v>
      </c>
      <c r="K16" s="9">
        <f t="shared" si="0"/>
        <v>3709</v>
      </c>
      <c r="L16" t="s">
        <v>1075</v>
      </c>
      <c r="O16" t="s">
        <v>1076</v>
      </c>
    </row>
    <row r="17" spans="1:16">
      <c r="A17" s="57">
        <v>44365</v>
      </c>
      <c r="B17" s="41">
        <v>744</v>
      </c>
      <c r="C17" s="41" t="s">
        <v>310</v>
      </c>
      <c r="D17" s="41" t="s">
        <v>315</v>
      </c>
      <c r="E17" s="41" t="s">
        <v>316</v>
      </c>
      <c r="F17" s="41" t="s">
        <v>102</v>
      </c>
      <c r="G17" s="97" t="s">
        <v>44</v>
      </c>
      <c r="H17" s="8">
        <v>2290</v>
      </c>
      <c r="I17" s="8">
        <v>0</v>
      </c>
      <c r="J17" s="8">
        <v>0</v>
      </c>
      <c r="K17" s="9">
        <f t="shared" si="0"/>
        <v>2290</v>
      </c>
    </row>
    <row r="18" spans="1:16">
      <c r="A18" s="66">
        <v>44365</v>
      </c>
      <c r="B18" s="53" t="s">
        <v>317</v>
      </c>
      <c r="C18" s="53" t="s">
        <v>314</v>
      </c>
      <c r="D18" s="53" t="s">
        <v>311</v>
      </c>
      <c r="E18" s="53" t="s">
        <v>189</v>
      </c>
      <c r="F18" s="53" t="s">
        <v>102</v>
      </c>
      <c r="G18" s="97" t="s">
        <v>44</v>
      </c>
      <c r="H18" s="62">
        <v>107</v>
      </c>
      <c r="I18" s="62">
        <v>0</v>
      </c>
      <c r="J18" s="62">
        <v>0</v>
      </c>
      <c r="K18" s="9">
        <f t="shared" si="0"/>
        <v>107</v>
      </c>
    </row>
    <row r="19" spans="1:16">
      <c r="A19" s="66">
        <v>44366</v>
      </c>
      <c r="B19" s="53" t="s">
        <v>1102</v>
      </c>
      <c r="C19" s="53" t="s">
        <v>111</v>
      </c>
      <c r="D19" s="53" t="s">
        <v>311</v>
      </c>
      <c r="E19" s="53" t="s">
        <v>338</v>
      </c>
      <c r="F19" s="53" t="s">
        <v>102</v>
      </c>
      <c r="G19" s="88" t="s">
        <v>852</v>
      </c>
      <c r="H19" s="62">
        <v>3122</v>
      </c>
      <c r="I19" s="62">
        <v>3000</v>
      </c>
      <c r="J19" s="62">
        <v>0</v>
      </c>
      <c r="K19" s="9">
        <f t="shared" si="0"/>
        <v>6122</v>
      </c>
    </row>
    <row r="20" spans="1:16">
      <c r="A20" s="66">
        <v>44366</v>
      </c>
      <c r="B20" s="53">
        <v>2551</v>
      </c>
      <c r="C20" s="53" t="s">
        <v>176</v>
      </c>
      <c r="D20" s="53" t="s">
        <v>311</v>
      </c>
      <c r="E20" s="53" t="s">
        <v>93</v>
      </c>
      <c r="F20" s="53" t="s">
        <v>102</v>
      </c>
      <c r="G20" s="97" t="s">
        <v>44</v>
      </c>
      <c r="H20" s="62">
        <v>1525</v>
      </c>
      <c r="I20" s="62">
        <v>0</v>
      </c>
      <c r="J20" s="62">
        <v>0</v>
      </c>
      <c r="K20" s="9">
        <f t="shared" si="0"/>
        <v>1525</v>
      </c>
    </row>
    <row r="21" spans="1:16">
      <c r="A21" s="67" t="s">
        <v>402</v>
      </c>
      <c r="B21" s="41">
        <v>71</v>
      </c>
      <c r="C21" s="41" t="s">
        <v>298</v>
      </c>
      <c r="D21" s="41" t="s">
        <v>303</v>
      </c>
      <c r="E21" s="41" t="s">
        <v>282</v>
      </c>
      <c r="F21" s="41" t="s">
        <v>102</v>
      </c>
      <c r="G21" s="86" t="s">
        <v>850</v>
      </c>
      <c r="H21" s="62">
        <v>509</v>
      </c>
      <c r="I21" s="62">
        <v>0</v>
      </c>
      <c r="J21" s="62">
        <v>0</v>
      </c>
      <c r="K21" s="9">
        <f t="shared" si="0"/>
        <v>509</v>
      </c>
    </row>
    <row r="22" spans="1:16">
      <c r="A22" s="67" t="s">
        <v>402</v>
      </c>
      <c r="B22" s="41">
        <v>74</v>
      </c>
      <c r="C22" s="41" t="s">
        <v>298</v>
      </c>
      <c r="D22" s="41" t="s">
        <v>303</v>
      </c>
      <c r="E22" s="41" t="s">
        <v>387</v>
      </c>
      <c r="F22" s="41" t="s">
        <v>102</v>
      </c>
      <c r="G22" s="86" t="s">
        <v>1072</v>
      </c>
      <c r="H22" s="62">
        <v>1223</v>
      </c>
      <c r="I22" s="110">
        <v>4200</v>
      </c>
      <c r="J22" s="62">
        <v>0</v>
      </c>
      <c r="K22" s="9">
        <f t="shared" si="0"/>
        <v>5423</v>
      </c>
      <c r="L22" t="s">
        <v>1073</v>
      </c>
      <c r="P22" t="s">
        <v>1076</v>
      </c>
    </row>
    <row r="23" spans="1:16">
      <c r="A23" s="67" t="s">
        <v>402</v>
      </c>
      <c r="B23" s="41">
        <v>163</v>
      </c>
      <c r="C23" s="41" t="s">
        <v>388</v>
      </c>
      <c r="D23" s="41" t="s">
        <v>303</v>
      </c>
      <c r="E23" s="41" t="s">
        <v>389</v>
      </c>
      <c r="F23" s="41" t="s">
        <v>102</v>
      </c>
      <c r="G23" s="86" t="s">
        <v>759</v>
      </c>
      <c r="H23" s="62">
        <v>1875</v>
      </c>
      <c r="I23" s="62">
        <v>0</v>
      </c>
      <c r="J23" s="62">
        <v>0</v>
      </c>
      <c r="K23" s="9">
        <f t="shared" si="0"/>
        <v>1875</v>
      </c>
    </row>
    <row r="24" spans="1:16">
      <c r="A24" s="67" t="s">
        <v>402</v>
      </c>
      <c r="B24" s="41">
        <v>755</v>
      </c>
      <c r="C24" s="41" t="s">
        <v>92</v>
      </c>
      <c r="D24" s="41" t="s">
        <v>100</v>
      </c>
      <c r="E24" s="41" t="s">
        <v>395</v>
      </c>
      <c r="F24" s="41" t="s">
        <v>102</v>
      </c>
      <c r="G24" s="86" t="s">
        <v>44</v>
      </c>
      <c r="H24" s="62">
        <v>4875</v>
      </c>
      <c r="I24" s="62">
        <v>0</v>
      </c>
      <c r="J24" s="62">
        <v>0</v>
      </c>
      <c r="K24" s="9">
        <f t="shared" si="0"/>
        <v>4875</v>
      </c>
    </row>
    <row r="25" spans="1:16">
      <c r="A25" s="67" t="s">
        <v>422</v>
      </c>
      <c r="B25" s="41">
        <v>538</v>
      </c>
      <c r="C25" s="41" t="s">
        <v>423</v>
      </c>
      <c r="D25" s="41" t="s">
        <v>303</v>
      </c>
      <c r="E25" s="41" t="s">
        <v>64</v>
      </c>
      <c r="F25" s="41" t="s">
        <v>102</v>
      </c>
      <c r="G25" s="86" t="s">
        <v>980</v>
      </c>
      <c r="H25" s="62">
        <v>1038</v>
      </c>
      <c r="I25" s="62">
        <v>0</v>
      </c>
      <c r="J25" s="62">
        <v>0</v>
      </c>
      <c r="K25" s="9">
        <f t="shared" si="0"/>
        <v>1038</v>
      </c>
    </row>
    <row r="26" spans="1:16">
      <c r="A26" s="67" t="s">
        <v>422</v>
      </c>
      <c r="B26" s="41">
        <v>78</v>
      </c>
      <c r="C26" s="41" t="s">
        <v>298</v>
      </c>
      <c r="D26" s="41" t="s">
        <v>424</v>
      </c>
      <c r="E26" s="41" t="s">
        <v>53</v>
      </c>
      <c r="F26" s="41" t="s">
        <v>102</v>
      </c>
      <c r="G26" s="86" t="s">
        <v>758</v>
      </c>
      <c r="H26" s="62">
        <v>1029</v>
      </c>
      <c r="I26" s="62">
        <v>1850</v>
      </c>
      <c r="J26" s="62">
        <v>0</v>
      </c>
      <c r="K26" s="9">
        <f t="shared" si="0"/>
        <v>2879</v>
      </c>
    </row>
    <row r="27" spans="1:16">
      <c r="A27" s="67" t="s">
        <v>422</v>
      </c>
      <c r="B27" s="41">
        <v>1063</v>
      </c>
      <c r="C27" s="41" t="s">
        <v>156</v>
      </c>
      <c r="D27" s="41" t="s">
        <v>398</v>
      </c>
      <c r="E27" s="41" t="s">
        <v>80</v>
      </c>
      <c r="F27" s="41" t="s">
        <v>96</v>
      </c>
      <c r="G27" s="38" t="s">
        <v>849</v>
      </c>
      <c r="H27" s="62">
        <v>1350</v>
      </c>
      <c r="I27" s="62">
        <v>1050</v>
      </c>
      <c r="J27" s="62">
        <v>0</v>
      </c>
      <c r="K27" s="9">
        <f t="shared" si="0"/>
        <v>2400</v>
      </c>
    </row>
    <row r="28" spans="1:16">
      <c r="A28" s="67" t="s">
        <v>422</v>
      </c>
      <c r="B28" s="41">
        <v>1765</v>
      </c>
      <c r="C28" s="41" t="s">
        <v>426</v>
      </c>
      <c r="D28" s="41" t="s">
        <v>303</v>
      </c>
      <c r="E28" s="41" t="s">
        <v>282</v>
      </c>
      <c r="F28" s="41" t="s">
        <v>78</v>
      </c>
      <c r="G28" s="86" t="s">
        <v>443</v>
      </c>
      <c r="H28" s="62">
        <v>0</v>
      </c>
      <c r="I28" s="62">
        <v>0</v>
      </c>
      <c r="J28" s="62">
        <v>350</v>
      </c>
      <c r="K28" s="9">
        <f t="shared" si="0"/>
        <v>350</v>
      </c>
    </row>
    <row r="29" spans="1:16">
      <c r="A29" s="67" t="s">
        <v>422</v>
      </c>
      <c r="B29" s="41" t="s">
        <v>427</v>
      </c>
      <c r="C29" s="41" t="s">
        <v>314</v>
      </c>
      <c r="D29" s="41" t="s">
        <v>303</v>
      </c>
      <c r="E29" s="41" t="s">
        <v>428</v>
      </c>
      <c r="F29" s="41" t="s">
        <v>44</v>
      </c>
      <c r="G29" s="86" t="s">
        <v>44</v>
      </c>
      <c r="H29" s="62">
        <v>204</v>
      </c>
      <c r="I29" s="62">
        <v>0</v>
      </c>
      <c r="J29" s="62">
        <v>0</v>
      </c>
      <c r="K29" s="9">
        <f t="shared" si="0"/>
        <v>204</v>
      </c>
    </row>
    <row r="30" spans="1:16">
      <c r="A30" s="67" t="s">
        <v>422</v>
      </c>
      <c r="B30" s="41">
        <v>2557</v>
      </c>
      <c r="C30" s="41" t="s">
        <v>92</v>
      </c>
      <c r="D30" s="41" t="s">
        <v>303</v>
      </c>
      <c r="E30" s="41" t="s">
        <v>93</v>
      </c>
      <c r="F30" s="41" t="s">
        <v>102</v>
      </c>
      <c r="G30" s="86" t="s">
        <v>44</v>
      </c>
      <c r="H30" s="62">
        <v>1650</v>
      </c>
      <c r="I30" s="62">
        <v>0</v>
      </c>
      <c r="J30" s="62">
        <v>0</v>
      </c>
      <c r="K30" s="9">
        <f t="shared" si="0"/>
        <v>1650</v>
      </c>
    </row>
    <row r="31" spans="1:16" ht="15.75" thickBot="1">
      <c r="A31" s="71"/>
      <c r="B31" s="53"/>
      <c r="C31" s="53"/>
      <c r="D31" s="53"/>
      <c r="E31" s="53"/>
      <c r="F31" s="53"/>
      <c r="G31" s="97" t="s">
        <v>372</v>
      </c>
      <c r="H31" s="72">
        <f>SUM(G34:G36)</f>
        <v>1060</v>
      </c>
      <c r="I31" s="72">
        <v>0</v>
      </c>
      <c r="J31" s="72">
        <v>0</v>
      </c>
      <c r="K31" s="9">
        <f t="shared" si="0"/>
        <v>1060</v>
      </c>
    </row>
    <row r="32" spans="1:16" ht="16.5" thickBot="1">
      <c r="A32" s="54"/>
      <c r="B32" s="54"/>
      <c r="C32" s="54"/>
      <c r="D32" s="54"/>
      <c r="E32" s="54"/>
      <c r="F32" s="54"/>
      <c r="G32" s="17" t="s">
        <v>11</v>
      </c>
      <c r="H32" s="18">
        <f>SUM(H4:H31)</f>
        <v>35080</v>
      </c>
      <c r="I32" s="19">
        <f>SUM(I4:I31)</f>
        <v>21550</v>
      </c>
      <c r="J32" s="19">
        <f>SUM(J4:J31)</f>
        <v>3348</v>
      </c>
      <c r="K32" s="20">
        <f>SUM(K4:K31)</f>
        <v>59978</v>
      </c>
    </row>
    <row r="33" spans="2:7">
      <c r="G33" s="94"/>
    </row>
    <row r="34" spans="2:7">
      <c r="E34" s="41" t="s">
        <v>103</v>
      </c>
      <c r="F34" s="41" t="s">
        <v>120</v>
      </c>
      <c r="G34" s="41">
        <v>240</v>
      </c>
    </row>
    <row r="35" spans="2:7">
      <c r="E35" s="41" t="s">
        <v>422</v>
      </c>
      <c r="F35" s="41" t="s">
        <v>879</v>
      </c>
      <c r="G35" s="41">
        <v>500</v>
      </c>
    </row>
    <row r="36" spans="2:7">
      <c r="E36" s="41" t="s">
        <v>402</v>
      </c>
      <c r="F36" s="41" t="s">
        <v>1162</v>
      </c>
      <c r="G36" s="41">
        <v>320</v>
      </c>
    </row>
    <row r="37" spans="2:7">
      <c r="E37" s="41"/>
      <c r="F37" s="41"/>
      <c r="G37" s="41"/>
    </row>
    <row r="42" spans="2:7">
      <c r="B42" s="83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48"/>
  <sheetViews>
    <sheetView topLeftCell="E1" zoomScale="98" zoomScaleNormal="98" workbookViewId="0">
      <selection activeCell="I5" sqref="I5"/>
    </sheetView>
  </sheetViews>
  <sheetFormatPr defaultRowHeight="15"/>
  <cols>
    <col min="1" max="1" width="10.42578125" style="55" bestFit="1" customWidth="1"/>
    <col min="2" max="2" width="9.140625" style="55"/>
    <col min="3" max="3" width="14.5703125" bestFit="1" customWidth="1"/>
    <col min="4" max="4" width="27.85546875" customWidth="1"/>
    <col min="5" max="5" width="16.7109375" bestFit="1" customWidth="1"/>
    <col min="6" max="6" width="15.42578125" bestFit="1" customWidth="1"/>
    <col min="7" max="7" width="52.5703125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133" t="s">
        <v>35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</row>
    <row r="2" spans="1:11" ht="15.75" thickBot="1">
      <c r="A2" s="44"/>
      <c r="B2" s="45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5" t="s">
        <v>0</v>
      </c>
      <c r="B3" s="5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>
      <c r="A4" s="56">
        <v>44355</v>
      </c>
      <c r="B4" s="48" t="s">
        <v>170</v>
      </c>
      <c r="C4" s="7" t="s">
        <v>171</v>
      </c>
      <c r="D4" s="7" t="s">
        <v>172</v>
      </c>
      <c r="E4" s="7" t="s">
        <v>173</v>
      </c>
      <c r="F4" s="7" t="s">
        <v>148</v>
      </c>
      <c r="G4" s="7" t="s">
        <v>945</v>
      </c>
      <c r="H4" s="8">
        <v>21993</v>
      </c>
      <c r="I4" s="8">
        <v>18000</v>
      </c>
      <c r="J4" s="8">
        <v>0</v>
      </c>
      <c r="K4" s="9">
        <f>SUM(H4:J4)</f>
        <v>39993</v>
      </c>
    </row>
    <row r="5" spans="1:11">
      <c r="A5" s="57">
        <v>44355</v>
      </c>
      <c r="B5" s="41" t="s">
        <v>170</v>
      </c>
      <c r="C5" s="11" t="s">
        <v>171</v>
      </c>
      <c r="D5" s="11" t="s">
        <v>174</v>
      </c>
      <c r="E5" s="11" t="s">
        <v>175</v>
      </c>
      <c r="F5" s="11" t="s">
        <v>1179</v>
      </c>
      <c r="G5" s="11" t="s">
        <v>1178</v>
      </c>
      <c r="H5" s="8">
        <v>0</v>
      </c>
      <c r="I5" s="121">
        <v>8000</v>
      </c>
      <c r="J5" s="8">
        <v>0</v>
      </c>
      <c r="K5" s="9">
        <f t="shared" ref="K5:K16" si="0">SUM(H5:J5)</f>
        <v>8000</v>
      </c>
    </row>
    <row r="6" spans="1:11">
      <c r="A6" s="57">
        <v>44355</v>
      </c>
      <c r="B6" s="41">
        <v>720</v>
      </c>
      <c r="C6" s="11" t="s">
        <v>176</v>
      </c>
      <c r="D6" s="11" t="s">
        <v>177</v>
      </c>
      <c r="E6" s="11" t="s">
        <v>44</v>
      </c>
      <c r="F6" s="11" t="s">
        <v>44</v>
      </c>
      <c r="G6" s="11" t="s">
        <v>44</v>
      </c>
      <c r="H6" s="8">
        <v>4855</v>
      </c>
      <c r="I6" s="8">
        <v>0</v>
      </c>
      <c r="J6" s="8">
        <v>0</v>
      </c>
      <c r="K6" s="9">
        <f t="shared" si="0"/>
        <v>4855</v>
      </c>
    </row>
    <row r="7" spans="1:11">
      <c r="A7" s="57">
        <v>44355</v>
      </c>
      <c r="B7" s="41">
        <v>290</v>
      </c>
      <c r="C7" s="11" t="s">
        <v>171</v>
      </c>
      <c r="D7" s="11" t="s">
        <v>181</v>
      </c>
      <c r="E7" s="11" t="s">
        <v>44</v>
      </c>
      <c r="F7" s="11" t="s">
        <v>44</v>
      </c>
      <c r="G7" s="11" t="s">
        <v>44</v>
      </c>
      <c r="H7" s="8">
        <v>2522</v>
      </c>
      <c r="I7" s="8">
        <v>0</v>
      </c>
      <c r="J7" s="8">
        <v>0</v>
      </c>
      <c r="K7" s="9">
        <f t="shared" si="0"/>
        <v>2522</v>
      </c>
    </row>
    <row r="8" spans="1:11">
      <c r="A8" s="57" t="s">
        <v>274</v>
      </c>
      <c r="B8" s="41">
        <v>2543</v>
      </c>
      <c r="C8" s="11" t="s">
        <v>176</v>
      </c>
      <c r="D8" s="11" t="s">
        <v>172</v>
      </c>
      <c r="E8" s="11" t="s">
        <v>395</v>
      </c>
      <c r="F8" s="11" t="s">
        <v>44</v>
      </c>
      <c r="G8" s="11" t="s">
        <v>44</v>
      </c>
      <c r="H8" s="8">
        <v>460</v>
      </c>
      <c r="I8" s="8">
        <v>0</v>
      </c>
      <c r="J8" s="8">
        <v>0</v>
      </c>
      <c r="K8" s="9">
        <f t="shared" si="0"/>
        <v>460</v>
      </c>
    </row>
    <row r="9" spans="1:11">
      <c r="A9" s="57">
        <v>44365</v>
      </c>
      <c r="B9" s="41">
        <v>61</v>
      </c>
      <c r="C9" s="11" t="s">
        <v>151</v>
      </c>
      <c r="D9" s="11" t="s">
        <v>936</v>
      </c>
      <c r="E9" s="11" t="s">
        <v>935</v>
      </c>
      <c r="F9" s="11" t="s">
        <v>90</v>
      </c>
      <c r="G9" s="36" t="s">
        <v>149</v>
      </c>
      <c r="H9" s="8">
        <v>406</v>
      </c>
      <c r="I9" s="8">
        <v>0</v>
      </c>
      <c r="J9" s="8">
        <v>0</v>
      </c>
      <c r="K9" s="9">
        <f t="shared" si="0"/>
        <v>406</v>
      </c>
    </row>
    <row r="10" spans="1:11">
      <c r="A10" s="49" t="s">
        <v>402</v>
      </c>
      <c r="B10" s="41" t="s">
        <v>44</v>
      </c>
      <c r="C10" s="11" t="s">
        <v>378</v>
      </c>
      <c r="D10" s="11" t="s">
        <v>379</v>
      </c>
      <c r="E10" s="11" t="s">
        <v>923</v>
      </c>
      <c r="F10" s="11" t="s">
        <v>78</v>
      </c>
      <c r="G10" s="51" t="s">
        <v>1103</v>
      </c>
      <c r="H10" s="8">
        <v>0</v>
      </c>
      <c r="I10" s="8">
        <v>0</v>
      </c>
      <c r="J10" s="8">
        <v>23400</v>
      </c>
      <c r="K10" s="9">
        <f t="shared" si="0"/>
        <v>23400</v>
      </c>
    </row>
    <row r="11" spans="1:11">
      <c r="A11" s="49" t="s">
        <v>402</v>
      </c>
      <c r="B11" s="41" t="s">
        <v>44</v>
      </c>
      <c r="C11" s="11" t="s">
        <v>305</v>
      </c>
      <c r="D11" s="11" t="s">
        <v>398</v>
      </c>
      <c r="E11" s="11" t="s">
        <v>380</v>
      </c>
      <c r="F11" s="11" t="s">
        <v>78</v>
      </c>
      <c r="G11" s="42" t="s">
        <v>397</v>
      </c>
      <c r="H11" s="8">
        <v>0</v>
      </c>
      <c r="I11" s="8">
        <v>0</v>
      </c>
      <c r="J11" s="8">
        <v>250</v>
      </c>
      <c r="K11" s="9">
        <f t="shared" si="0"/>
        <v>250</v>
      </c>
    </row>
    <row r="12" spans="1:11">
      <c r="A12" s="49" t="s">
        <v>477</v>
      </c>
      <c r="B12" s="41">
        <v>2560</v>
      </c>
      <c r="C12" s="11" t="s">
        <v>176</v>
      </c>
      <c r="D12" s="11" t="s">
        <v>478</v>
      </c>
      <c r="E12" s="11" t="s">
        <v>395</v>
      </c>
      <c r="F12" s="11" t="s">
        <v>148</v>
      </c>
      <c r="G12" s="38" t="s">
        <v>44</v>
      </c>
      <c r="H12" s="8">
        <v>1100</v>
      </c>
      <c r="I12" s="8">
        <v>0</v>
      </c>
      <c r="J12" s="8">
        <v>0</v>
      </c>
      <c r="K12" s="9">
        <f t="shared" si="0"/>
        <v>1100</v>
      </c>
    </row>
    <row r="13" spans="1:11">
      <c r="A13" s="49" t="s">
        <v>477</v>
      </c>
      <c r="B13" s="41">
        <v>85</v>
      </c>
      <c r="C13" s="11" t="s">
        <v>151</v>
      </c>
      <c r="D13" s="11" t="s">
        <v>478</v>
      </c>
      <c r="E13" s="11" t="s">
        <v>479</v>
      </c>
      <c r="F13" s="11" t="s">
        <v>148</v>
      </c>
      <c r="G13" s="86" t="s">
        <v>508</v>
      </c>
      <c r="H13" s="8">
        <v>364</v>
      </c>
      <c r="I13" s="8">
        <v>1600</v>
      </c>
      <c r="J13" s="8">
        <v>0</v>
      </c>
      <c r="K13" s="9">
        <f t="shared" si="0"/>
        <v>1964</v>
      </c>
    </row>
    <row r="14" spans="1:11">
      <c r="A14" s="49" t="s">
        <v>500</v>
      </c>
      <c r="B14" s="41">
        <v>977</v>
      </c>
      <c r="C14" s="11" t="s">
        <v>501</v>
      </c>
      <c r="D14" s="11" t="s">
        <v>98</v>
      </c>
      <c r="E14" s="11" t="s">
        <v>502</v>
      </c>
      <c r="F14" s="11" t="s">
        <v>96</v>
      </c>
      <c r="G14" s="86" t="s">
        <v>919</v>
      </c>
      <c r="H14" s="8">
        <v>6056</v>
      </c>
      <c r="I14" s="8">
        <v>3097</v>
      </c>
      <c r="J14" s="8">
        <v>0</v>
      </c>
      <c r="K14" s="9">
        <f t="shared" si="0"/>
        <v>9153</v>
      </c>
    </row>
    <row r="15" spans="1:11">
      <c r="A15" s="49" t="s">
        <v>402</v>
      </c>
      <c r="B15" s="41" t="s">
        <v>44</v>
      </c>
      <c r="C15" s="11" t="s">
        <v>305</v>
      </c>
      <c r="D15" s="11" t="s">
        <v>398</v>
      </c>
      <c r="E15" s="11" t="s">
        <v>853</v>
      </c>
      <c r="F15" s="11" t="s">
        <v>78</v>
      </c>
      <c r="G15" s="11" t="s">
        <v>397</v>
      </c>
      <c r="H15" s="8">
        <v>0</v>
      </c>
      <c r="I15" s="8">
        <v>0</v>
      </c>
      <c r="J15" s="8">
        <v>250</v>
      </c>
      <c r="K15" s="9">
        <f t="shared" si="0"/>
        <v>250</v>
      </c>
    </row>
    <row r="16" spans="1:11" ht="15.75" thickBot="1">
      <c r="A16" s="52"/>
      <c r="B16" s="53"/>
      <c r="C16" s="13"/>
      <c r="D16" s="13"/>
      <c r="E16" s="13"/>
      <c r="F16" s="13"/>
      <c r="G16" s="13" t="s">
        <v>372</v>
      </c>
      <c r="H16" s="14">
        <f>SUM(H20:H23)</f>
        <v>1900</v>
      </c>
      <c r="I16" s="14">
        <v>0</v>
      </c>
      <c r="J16" s="14">
        <v>0</v>
      </c>
      <c r="K16" s="9">
        <f t="shared" si="0"/>
        <v>1900</v>
      </c>
    </row>
    <row r="17" spans="1:11" ht="16.5" thickBot="1">
      <c r="A17" s="54"/>
      <c r="B17" s="54"/>
      <c r="C17" s="16"/>
      <c r="D17" s="16"/>
      <c r="E17" s="16"/>
      <c r="F17" s="16"/>
      <c r="G17" s="17" t="s">
        <v>11</v>
      </c>
      <c r="H17" s="18">
        <f>SUM(H4:H16)</f>
        <v>39656</v>
      </c>
      <c r="I17" s="19">
        <f>SUM(I4:I16)</f>
        <v>30697</v>
      </c>
      <c r="J17" s="19">
        <f>SUM(J4:J16)</f>
        <v>23900</v>
      </c>
      <c r="K17" s="20">
        <f>SUM(K4:K16)</f>
        <v>94253</v>
      </c>
    </row>
    <row r="20" spans="1:11">
      <c r="D20" s="75">
        <v>44365</v>
      </c>
      <c r="E20" s="11">
        <v>31</v>
      </c>
      <c r="F20" s="11" t="s">
        <v>328</v>
      </c>
      <c r="G20" s="11" t="s">
        <v>329</v>
      </c>
      <c r="H20" s="11">
        <v>1200</v>
      </c>
    </row>
    <row r="21" spans="1:11">
      <c r="D21" s="75">
        <v>44366</v>
      </c>
      <c r="E21" s="11">
        <v>430</v>
      </c>
      <c r="F21" s="11" t="s">
        <v>346</v>
      </c>
      <c r="G21" s="11"/>
      <c r="H21" s="11">
        <v>500</v>
      </c>
    </row>
    <row r="22" spans="1:11">
      <c r="D22" s="75">
        <v>44359</v>
      </c>
      <c r="E22" s="11">
        <v>431</v>
      </c>
      <c r="F22" s="11" t="s">
        <v>346</v>
      </c>
      <c r="G22" s="11"/>
      <c r="H22" s="11">
        <v>120</v>
      </c>
    </row>
    <row r="23" spans="1:11">
      <c r="D23" s="11" t="s">
        <v>274</v>
      </c>
      <c r="E23" s="11">
        <v>435</v>
      </c>
      <c r="F23" s="11" t="s">
        <v>346</v>
      </c>
      <c r="G23" s="11"/>
      <c r="H23" s="11">
        <v>80</v>
      </c>
    </row>
    <row r="24" spans="1:11">
      <c r="D24" s="11"/>
      <c r="E24" s="11"/>
      <c r="F24" s="11"/>
      <c r="G24" s="11"/>
      <c r="H24" s="11"/>
    </row>
    <row r="25" spans="1:11">
      <c r="D25" s="11"/>
      <c r="E25" s="11"/>
      <c r="F25" s="11"/>
      <c r="G25" s="11"/>
      <c r="H25" s="11"/>
    </row>
    <row r="36" spans="9:12">
      <c r="I36">
        <v>1600</v>
      </c>
    </row>
    <row r="37" spans="9:12">
      <c r="I37">
        <v>2800</v>
      </c>
    </row>
    <row r="38" spans="9:12">
      <c r="I38">
        <v>1700</v>
      </c>
    </row>
    <row r="39" spans="9:12">
      <c r="I39">
        <v>1600</v>
      </c>
    </row>
    <row r="40" spans="9:12">
      <c r="I40">
        <v>2400</v>
      </c>
    </row>
    <row r="41" spans="9:12">
      <c r="I41" s="114">
        <v>16750</v>
      </c>
    </row>
    <row r="44" spans="9:12">
      <c r="I44" s="114">
        <f>27750-16750+12400</f>
        <v>23400</v>
      </c>
    </row>
    <row r="45" spans="9:12">
      <c r="I45">
        <f>23400-950</f>
        <v>22450</v>
      </c>
    </row>
    <row r="48" spans="9:12">
      <c r="L48">
        <f>950*7</f>
        <v>6650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K5" sqref="K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133" t="s">
        <v>36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>
      <c r="A4" s="6" t="s">
        <v>576</v>
      </c>
      <c r="B4" s="7" t="s">
        <v>598</v>
      </c>
      <c r="C4" s="7" t="s">
        <v>94</v>
      </c>
      <c r="D4" s="7" t="s">
        <v>599</v>
      </c>
      <c r="E4" s="7" t="s">
        <v>112</v>
      </c>
      <c r="F4" s="7" t="s">
        <v>90</v>
      </c>
      <c r="G4" s="74" t="s">
        <v>1008</v>
      </c>
      <c r="H4" s="8">
        <v>0</v>
      </c>
      <c r="I4" s="8">
        <v>500</v>
      </c>
      <c r="J4" s="8">
        <v>2546</v>
      </c>
      <c r="K4" s="9">
        <f>SUM(H4:J4)</f>
        <v>3046</v>
      </c>
    </row>
    <row r="5" spans="1:11" ht="15.75" thickBot="1">
      <c r="A5" s="12"/>
      <c r="B5" s="13"/>
      <c r="C5" s="13"/>
      <c r="D5" s="13"/>
      <c r="E5" s="13"/>
      <c r="F5" s="13"/>
      <c r="G5" s="13"/>
      <c r="H5" s="14"/>
      <c r="I5" s="14"/>
      <c r="J5" s="14"/>
      <c r="K5" s="15"/>
    </row>
    <row r="6" spans="1:11" ht="16.5" thickBot="1">
      <c r="A6" s="16"/>
      <c r="B6" s="16"/>
      <c r="C6" s="16"/>
      <c r="D6" s="16"/>
      <c r="E6" s="16"/>
      <c r="F6" s="16"/>
      <c r="G6" s="17" t="s">
        <v>11</v>
      </c>
      <c r="H6" s="18">
        <f>SUM(H4:H5)</f>
        <v>0</v>
      </c>
      <c r="I6" s="19">
        <f>SUM(I4:I5)</f>
        <v>500</v>
      </c>
      <c r="J6" s="19">
        <f>SUM(J4:J5)</f>
        <v>2546</v>
      </c>
      <c r="K6" s="20">
        <f>SUM(K4:K5)</f>
        <v>3046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KKB</vt:lpstr>
      <vt:lpstr>KB2</vt:lpstr>
      <vt:lpstr>YHC</vt:lpstr>
      <vt:lpstr>MOLKI</vt:lpstr>
      <vt:lpstr>TMKUC</vt:lpstr>
      <vt:lpstr>BAWARA DIL</vt:lpstr>
      <vt:lpstr>PANDYA STORE</vt:lpstr>
      <vt:lpstr>NAMAK ISHQ KA</vt:lpstr>
      <vt:lpstr>AGNI VAYU</vt:lpstr>
      <vt:lpstr>DAHLEEZ</vt:lpstr>
      <vt:lpstr>MZH</vt:lpstr>
      <vt:lpstr>PAVITRA</vt:lpstr>
      <vt:lpstr>DHADKAN</vt:lpstr>
      <vt:lpstr>CHOTA PANDIT</vt:lpstr>
      <vt:lpstr>MAA</vt:lpstr>
      <vt:lpstr>NATH</vt:lpstr>
      <vt:lpstr>A &amp; FAMILY</vt:lpstr>
      <vt:lpstr>Bhagya Laxmi</vt:lpstr>
      <vt:lpstr>MEET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2024-04-02T15:03:19Z</dcterms:modified>
</cp:coreProperties>
</file>