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8" documentId="11_983171D40CCABC4B96707ADDE2F62D7EE3C0EB27" xr6:coauthVersionLast="47" xr6:coauthVersionMax="47" xr10:uidLastSave="{31559F16-27C5-4FEE-AA28-70F015C231B3}"/>
  <bookViews>
    <workbookView xWindow="0" yWindow="0" windowWidth="19200" windowHeight="8145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D17" i="1"/>
  <c r="C17" i="1"/>
  <c r="H3" i="1"/>
  <c r="J3" i="1" s="1"/>
  <c r="L3" i="1" s="1"/>
  <c r="H4" i="1"/>
  <c r="J4" i="1" s="1"/>
  <c r="L4" i="1" s="1"/>
  <c r="H5" i="1"/>
  <c r="J5" i="1" s="1"/>
  <c r="L5" i="1" s="1"/>
  <c r="H6" i="1"/>
  <c r="J6" i="1" s="1"/>
  <c r="L6" i="1" s="1"/>
  <c r="H7" i="1"/>
  <c r="J7" i="1" s="1"/>
  <c r="L7" i="1" s="1"/>
  <c r="H8" i="1"/>
  <c r="J8" i="1" s="1"/>
  <c r="L8" i="1" s="1"/>
  <c r="H9" i="1"/>
  <c r="J9" i="1" s="1"/>
  <c r="L9" i="1" s="1"/>
  <c r="H10" i="1"/>
  <c r="J10" i="1" s="1"/>
  <c r="L10" i="1" s="1"/>
  <c r="H11" i="1"/>
  <c r="J11" i="1" s="1"/>
  <c r="L11" i="1" s="1"/>
  <c r="H12" i="1"/>
  <c r="J12" i="1" s="1"/>
  <c r="L12" i="1" s="1"/>
  <c r="H13" i="1"/>
  <c r="J13" i="1" s="1"/>
  <c r="L13" i="1" s="1"/>
  <c r="H14" i="1"/>
  <c r="J14" i="1" s="1"/>
  <c r="L14" i="1" s="1"/>
  <c r="H15" i="1"/>
  <c r="J15" i="1" s="1"/>
  <c r="L15" i="1" s="1"/>
  <c r="H2" i="1"/>
  <c r="J2" i="1" s="1"/>
  <c r="J17" i="1" l="1"/>
  <c r="L2" i="1"/>
  <c r="N19" i="1" l="1"/>
  <c r="M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<sst xmlns="http://schemas.openxmlformats.org/spreadsheetml/2006/main" count="35" uniqueCount="35">
  <si>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</si>
  <si>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</si>
  <si>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</si>
  <si>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</si>
  <si>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</si>
  <si>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</si>
  <si>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</si>
  <si>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</si>
  <si>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</si>
  <si>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</si>
  <si>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</si>
  <si>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</si>
  <si>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</si>
  <si>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</si>
  <si>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</si>
  <si>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</si>
  <si>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</si>
  <si>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</si>
  <si>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</si>
  <si>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</si>
  <si>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</si>
  <si>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</si>
  <si>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</si>
  <si>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</si>
  <si>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</si>
  <si>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</si>
  <si>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</si>
  <si>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</si>
  <si>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</si>
  <si>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</si>
  <si>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</si>
  <si>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</si>
  <si>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</si>
  <si>
    <t>人數</t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</si>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</sst>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Student's overall scores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9-4D98-9C63-FF347C4BF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2612944"/>
        <c:axId val="242613360"/>
      </c:barChart>
      <c:catAx>
        <c:axId val="24261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13360"/>
        <c:crosses val="autoZero"/>
        <c:auto val="1"/>
        <c:lblAlgn val="ctr"/>
        <c:lblOffset val="100"/>
        <c:noMultiLvlLbl val="0"/>
      </c:catAx>
      <c:valAx>
        <c:axId val="2426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1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Proportions of Pass and Fail Grades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4B-4166-B1F0-F3B7B428FC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4B-4166-B1F0-F3B7B428FC3F}"/>
              </c:ext>
            </c:extLst>
          </c:dPt>
          <c:dLbls>
            <c:dLbl>
              <c:idx val="0"/>
              <c:layout>
                <c:manualLayout>
                  <c:x val="9.402227176495595E-2"/>
                  <c:y val="-5.88018770299959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4B-4166-B1F0-F3B7B428FC3F}"/>
                </c:ext>
              </c:extLst>
            </c:dLbl>
            <c:dLbl>
              <c:idx val="1"/>
              <c:layout>
                <c:manualLayout>
                  <c:x val="-0.13292803939183442"/>
                  <c:y val="7.056225243599505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4B-4166-B1F0-F3B7B428FC3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工作表1!$M$18:$N$18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工作表1!$M$19:$N$19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B-4166-B1F0-F3B7B428F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488156</xdr:colOff>
      <xdr:row>24</xdr:row>
      <xdr:rowOff>133350</xdr:rowOff>
    </xdr:from>
    <xdr:to>
      <xdr:col>10</xdr:col>
      <xdr:colOff>1462088</xdr:colOff>
      <xdr:row>37</xdr:row>
      <xdr:rowOff>102393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1716880</xdr:colOff>
      <xdr:row>19</xdr:row>
      <xdr:rowOff>173830</xdr:rowOff>
    </xdr:from>
    <xdr:to>
      <xdr:col>16</xdr:col>
      <xdr:colOff>376237</xdr:colOff>
      <xdr:row>30</xdr:row>
      <xdr:rowOff>80963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K20" sqref="K20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13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8">
        <f>(H2*5/10)+(I2/2)</f>
        <v>91.7</v>
      </c>
      <c r="K2" s="8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8">
        <f>(H3*5/10)+(I3/2)</f>
        <v>90</v>
      </c>
      <c r="K3" s="8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8">
        <f t="shared" ref="J3:J15" si="2">(H4*5/10)+(I4/2)</f>
        <v>81.2</v>
      </c>
      <c r="K4" s="8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8">
        <f t="shared" si="2"/>
        <v>80.8</v>
      </c>
      <c r="K5" s="8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8">
        <f t="shared" si="2"/>
        <v>84.7</v>
      </c>
      <c r="K6" s="8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8">
        <f t="shared" si="2"/>
        <v>80.8</v>
      </c>
      <c r="K7" s="8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8">
        <f t="shared" si="2"/>
        <v>77.900000000000006</v>
      </c>
      <c r="K8" s="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8">
        <f t="shared" si="2"/>
        <v>74.2</v>
      </c>
      <c r="K9" s="8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8">
        <f t="shared" si="2"/>
        <v>75.2</v>
      </c>
      <c r="K10" s="8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8">
        <f t="shared" si="2"/>
        <v>77.599999999999994</v>
      </c>
      <c r="K11" s="8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8">
        <f t="shared" si="2"/>
        <v>80.599999999999994</v>
      </c>
      <c r="K12" s="8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8">
        <f t="shared" si="2"/>
        <v>59</v>
      </c>
      <c r="K13" s="8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8">
        <f t="shared" si="2"/>
        <v>66.900000000000006</v>
      </c>
      <c r="K14" s="8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8">
        <f t="shared" si="2"/>
        <v>55.6</v>
      </c>
      <c r="K15" s="8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4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18" spans="3:14">
      <c r="L18" s="5"/>
      <c r="M18" s="5" t="s">
        <v>31</v>
      </c>
      <c r="N18" s="5" t="s">
        <v>32</v>
      </c>
    </row>
    <row r="19" spans="3:14">
      <c r="L19" s="6" t="s">
        <v>33</v>
      </c>
      <c r="M19" s="7">
        <f>COUNTIF(L2:L15,"pass")</f>
        <v>12</v>
      </c>
      <c r="N19" s="7">
        <f>COUNTIF(L2:L15,"fail")</f>
        <v>2</v>
      </c>
    </row>
    <row r="24" spans="3:14">
      <c r="J24" s="4" t="s">
        <v>34</v>
      </c>
    </row>
  </sheetData>
  <phoneticPr fontId="2" type="noConversion"/>
  <conditionalFormatting sqref="L2:L15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Yun-chen Sung</cp:lastModifiedBy>
  <cp:revision/>
  <dcterms:created xsi:type="dcterms:W3CDTF">2023-10-19T05:27:10Z</dcterms:created>
  <dcterms:modified xsi:type="dcterms:W3CDTF">2024-10-18T02:28:00Z</dcterms:modified>
  <cp:category/>
  <cp:contentStatus/>
</cp:coreProperties>
</file>