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AC25C72A-52F5-4BAC-AE1C-7F922D902A13}" xr6:coauthVersionLast="47" xr6:coauthVersionMax="47" xr10:uidLastSave="{00000000-0000-0000-0000-000000000000}"/>
  <bookViews>
    <workbookView xWindow="-108" yWindow="-108" windowWidth="23256" windowHeight="12576" activeTab="3" xr2:uid="{663E4455-72C3-40E7-8317-962E7EB64AA0}"/>
  </bookViews>
  <sheets>
    <sheet name="商品リスト" sheetId="2" r:id="rId1"/>
    <sheet name="見積書" sheetId="3" r:id="rId2"/>
    <sheet name="納品書" sheetId="4" r:id="rId3"/>
    <sheet name="請求書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C16" i="4"/>
  <c r="B16" i="4"/>
  <c r="C15" i="4"/>
  <c r="E15" i="4" s="1"/>
  <c r="B15" i="4"/>
  <c r="C14" i="4"/>
  <c r="E14" i="4" s="1"/>
  <c r="B14" i="4"/>
  <c r="C13" i="4"/>
  <c r="E13" i="4" s="1"/>
  <c r="B13" i="4"/>
  <c r="E12" i="4"/>
  <c r="C12" i="4"/>
  <c r="B12" i="4"/>
  <c r="C11" i="4"/>
  <c r="E11" i="4" s="1"/>
  <c r="B11" i="4"/>
  <c r="D4" i="4"/>
  <c r="E16" i="3"/>
  <c r="C16" i="3"/>
  <c r="B16" i="3"/>
  <c r="C15" i="3"/>
  <c r="E15" i="3" s="1"/>
  <c r="B15" i="3"/>
  <c r="C14" i="3"/>
  <c r="E14" i="3" s="1"/>
  <c r="B14" i="3"/>
  <c r="E13" i="3"/>
  <c r="C13" i="3"/>
  <c r="B13" i="3"/>
  <c r="C12" i="3"/>
  <c r="E12" i="3" s="1"/>
  <c r="B12" i="3"/>
  <c r="C11" i="3"/>
  <c r="E11" i="3" s="1"/>
  <c r="B11" i="3"/>
  <c r="D4" i="3"/>
  <c r="D4" i="1"/>
  <c r="B12" i="1"/>
  <c r="C12" i="1"/>
  <c r="E12" i="1" s="1"/>
  <c r="B13" i="1"/>
  <c r="C13" i="1"/>
  <c r="E13" i="1" s="1"/>
  <c r="B14" i="1"/>
  <c r="C14" i="1"/>
  <c r="E14" i="1" s="1"/>
  <c r="B15" i="1"/>
  <c r="C15" i="1"/>
  <c r="E15" i="1" s="1"/>
  <c r="B16" i="1"/>
  <c r="C16" i="1"/>
  <c r="E16" i="1"/>
  <c r="C11" i="1"/>
  <c r="B11" i="1"/>
  <c r="E17" i="4" l="1"/>
  <c r="E17" i="3"/>
  <c r="E11" i="1"/>
  <c r="E17" i="1" s="1"/>
  <c r="E18" i="1" s="1"/>
  <c r="E19" i="1" s="1"/>
  <c r="A7" i="1" s="1"/>
  <c r="E18" i="4" l="1"/>
  <c r="E19" i="4" s="1"/>
  <c r="E18" i="3"/>
  <c r="E19" i="3" s="1"/>
  <c r="A7" i="3" s="1"/>
</calcChain>
</file>

<file path=xl/sharedStrings.xml><?xml version="1.0" encoding="utf-8"?>
<sst xmlns="http://schemas.openxmlformats.org/spreadsheetml/2006/main" count="65" uniqueCount="39">
  <si>
    <t>請求番号：</t>
    <rPh sb="0" eb="4">
      <t>セイキュウバンゴウ</t>
    </rPh>
    <phoneticPr fontId="2"/>
  </si>
  <si>
    <t>下記のとおり、ご請求申し上げます。</t>
    <rPh sb="0" eb="2">
      <t>カキ</t>
    </rPh>
    <rPh sb="8" eb="11">
      <t>セイキュウモウ</t>
    </rPh>
    <rPh sb="12" eb="13">
      <t>ア</t>
    </rPh>
    <phoneticPr fontId="2"/>
  </si>
  <si>
    <t>〒110-0000</t>
    <phoneticPr fontId="2"/>
  </si>
  <si>
    <t>東京都台東区上野x-xx-x</t>
    <rPh sb="0" eb="3">
      <t>トウキョウト</t>
    </rPh>
    <rPh sb="3" eb="6">
      <t>タイトウク</t>
    </rPh>
    <rPh sb="6" eb="8">
      <t>ウエノ</t>
    </rPh>
    <phoneticPr fontId="2"/>
  </si>
  <si>
    <t>株式会社○×什器販売</t>
    <rPh sb="0" eb="4">
      <t>カブシキガイシャ</t>
    </rPh>
    <rPh sb="6" eb="8">
      <t>ジュウキ</t>
    </rPh>
    <rPh sb="8" eb="10">
      <t>ハンバイ</t>
    </rPh>
    <phoneticPr fontId="2"/>
  </si>
  <si>
    <t>注文番号</t>
    <rPh sb="0" eb="4">
      <t>チュウモンバンゴウ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</si>
  <si>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</si>
  <si>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</si>
  <si>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</si>
  <si>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</si>
  <si>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</si>
  <si>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</si>
  <si>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税込合計金額</t>
    <rPh sb="0" eb="2">
      <t>ゼイコミ</t>
    </rPh>
    <rPh sb="2" eb="4">
      <t>ゴウケイ</t>
    </rPh>
    <rPh sb="4" eb="6">
      <t>キンガク</t>
    </rPh>
    <phoneticPr fontId="2"/>
  </si>
  <si>
    <t>【振込先】</t>
    <rPh sb="1" eb="4">
      <t>フリコミサキ</t>
    </rPh>
    <phoneticPr fontId="2"/>
  </si>
  <si>
    <t>○○銀行　上野支店</t>
    <rPh sb="2" eb="4">
      <t>ギンコウ</t>
    </rPh>
    <rPh sb="5" eb="9">
      <t>ウエノシテン</t>
    </rPh>
    <phoneticPr fontId="2"/>
  </si>
  <si>
    <t>普通　xxxxxxx</t>
    <rPh sb="0" eb="2">
      <t>フツウ</t>
    </rPh>
    <phoneticPr fontId="2"/>
  </si>
  <si>
    <t>請　求　書</t>
    <rPh sb="0" eb="1">
      <t>ショウ</t>
    </rPh>
    <rPh sb="2" eb="3">
      <t>モトム</t>
    </rPh>
    <rPh sb="4" eb="5">
      <t>ショ</t>
    </rPh>
    <phoneticPr fontId="2"/>
  </si>
  <si>
    <t>本体価格</t>
    <rPh sb="0" eb="4">
      <t>ホンタイカカク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</si>
  <si>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</si>
  <si>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</si>
  <si>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</si>
  <si>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</si>
  <si>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　肘付き</t>
    <rPh sb="6" eb="7">
      <t>ヒジ</t>
    </rPh>
    <rPh sb="7" eb="8">
      <t>ツキ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</si>
  <si>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</si>
  <si>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</si>
  <si>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</si>
  <si>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</si>
  <si>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 xml:space="preserve">様    </t>
    <rPh sb="0" eb="1">
      <t>サマ</t>
    </rPh>
    <phoneticPr fontId="2"/>
  </si>
  <si>
    <t>見　積　書</t>
    <rPh sb="0" eb="1">
      <t>ミ</t>
    </rPh>
    <rPh sb="2" eb="3">
      <t>セキ</t>
    </rPh>
    <rPh sb="4" eb="5">
      <t>ショ</t>
    </rPh>
    <phoneticPr fontId="2"/>
  </si>
  <si>
    <t>見積番号：</t>
    <rPh sb="0" eb="2">
      <t>ミツモリ</t>
    </rPh>
    <rPh sb="2" eb="4">
      <t>バンゴウ</t>
    </rPh>
    <phoneticPr fontId="2"/>
  </si>
  <si>
    <t>納品場所：</t>
    <rPh sb="0" eb="4">
      <t>ノウヒンバショ</t>
    </rPh>
    <phoneticPr fontId="2"/>
  </si>
  <si>
    <t>有効期限：</t>
    <rPh sb="0" eb="4">
      <t>ユウコウキゲン</t>
    </rPh>
    <phoneticPr fontId="2"/>
  </si>
  <si>
    <t>発行日から30日</t>
    <rPh sb="0" eb="3">
      <t>ハッコウビ</t>
    </rPh>
    <rPh sb="7" eb="8">
      <t>ニチ</t>
    </rPh>
    <phoneticPr fontId="2"/>
  </si>
  <si>
    <t>下記のとおり、御見積もり申し上げます。</t>
    <rPh sb="0" eb="2">
      <t>カキ</t>
    </rPh>
    <rPh sb="7" eb="8">
      <t>オ</t>
    </rPh>
    <rPh sb="8" eb="10">
      <t>ミツ</t>
    </rPh>
    <rPh sb="12" eb="13">
      <t>モウ</t>
    </rPh>
    <rPh sb="14" eb="15">
      <t>ア</t>
    </rPh>
    <phoneticPr fontId="2"/>
  </si>
  <si>
    <t>納　品　書</t>
    <rPh sb="0" eb="1">
      <t>オサメ</t>
    </rPh>
    <rPh sb="2" eb="3">
      <t>ヒン</t>
    </rPh>
    <rPh sb="4" eb="5">
      <t>ショ</t>
    </rPh>
    <phoneticPr fontId="2"/>
  </si>
  <si>
    <t>納品番号：</t>
    <rPh sb="0" eb="2">
      <t>ノウヒン</t>
    </rPh>
    <rPh sb="2" eb="4">
      <t>バンゴウ</t>
    </rPh>
    <phoneticPr fontId="2"/>
  </si>
  <si>
    <t>下記のとおり、納品いたしました。</t>
    <rPh sb="0" eb="2">
      <t>カキ</t>
    </rPh>
    <rPh sb="7" eb="9">
      <t>ノウヒン</t>
    </rPh>
    <phoneticPr fontId="2"/>
  </si>
  <si>
    <t>概要：</t>
    <rPh sb="0" eb="2">
      <t>ガイヨウ</t>
    </rPh>
    <phoneticPr fontId="2"/>
  </si>
  <si>
    <t>毎度ありがとうございます。</t>
    <rPh sb="0" eb="2">
      <t>マイド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</si>
</sst>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]ggge&quot;年&quot;m&quot;月&quot;d&quot;日&quot;;@" x16r2:formatCode16="[$-ja-JP-x-gannen]ggge&quot;年&quot;m&quot;月&quot;d&quot;日&quot;;@"/>
    <numFmt numFmtId="179" formatCode="#,##0&quot;円&quot;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0"/>
      <name val="游ゴシック"/>
      <family val="3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5FD5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3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38" fontId="0" fillId="0" borderId="0" xfId="1" applyFont="1">
      <alignment vertical="center"/>
    </xf>
    <xf numFmtId="0" fontId="0" fillId="0" borderId="0" xfId="0" applyAlignment="1">
      <alignment horizontal="left" vertical="center"/>
    </xf>
    <xf numFmtId="38" fontId="0" fillId="0" borderId="2" xfId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38" fontId="5" fillId="0" borderId="2" xfId="1" applyFont="1" applyBorder="1">
      <alignment vertical="center"/>
    </xf>
    <xf numFmtId="179" fontId="6" fillId="3" borderId="0" xfId="0" applyNumberFormat="1" applyFont="1" applyFill="1" applyAlignment="1">
      <alignment horizontal="center" vertical="center"/>
    </xf>
    <xf numFmtId="176" fontId="0" fillId="0" borderId="3" xfId="0" applyNumberForma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179" fontId="6" fillId="5" borderId="0" xfId="0" applyNumberFormat="1" applyFon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9" fontId="0" fillId="0" borderId="2" xfId="0" applyNumberFormat="1" applyFill="1" applyBorder="1" applyAlignment="1">
      <alignment horizontal="center" vertical="center"/>
    </xf>
    <xf numFmtId="179" fontId="6" fillId="0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0" borderId="0" xfId="0" applyFont="1" applyAlignment="1" applyProtection="1">
      <alignment horizontal="right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</cellXfs>
  <cellStyles count="2">
    <cellStyle name="桁区切り" xfId="1" builtinId="6"/>
    <cellStyle name="標準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5FD5D"/>
      <color rgb="FFF4FD45"/>
      <color rgb="FFF9FE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6A4157-BB31-4CD8-B3F8-B13B933A18F2}" name="テーブル1" displayName="テーブル1" ref="A1:C10" totalsRowShown="0">
  <autoFilter ref="A1:C10" xr:uid="{D16A4157-BB31-4CD8-B3F8-B13B933A18F2}"/>
  <tableColumns count="3">
    <tableColumn id="1" xr3:uid="{C339CBC1-670A-4683-9653-BF6F4442CD22}" name="注文番号" dataDxfId="0"/>
    <tableColumn id="2" xr3:uid="{ACAF56BD-A16C-42BE-B3EA-800D09261992}" name="商品名"/>
    <tableColumn id="3" xr3:uid="{6EA4E476-5066-4EE3-87CE-BBB355401705}" name="本体価格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2DA8-14CF-4CE7-892C-0D9B81BA12F0}">
  <dimension ref="A1:C10"/>
  <sheetViews>
    <sheetView workbookViewId="0">
      <selection activeCell="C17" sqref="C17"/>
    </sheetView>
  </sheetViews>
  <sheetFormatPr defaultRowHeight="18" x14ac:dyDescent="0.45"/>
  <cols>
    <col min="1" max="1" width="11.796875" style="1" customWidth="1"/>
    <col min="2" max="2" width="21" customWidth="1"/>
    <col min="3" max="3" width="12.19921875" customWidth="1"/>
  </cols>
  <sheetData>
    <row r="1" spans="1:3" x14ac:dyDescent="0.45">
      <c r="A1" s="8" t="s">
        <v>5</v>
      </c>
      <c r="B1" t="s">
        <v>6</v>
      </c>
      <c r="C1" t="s">
        <v>17</v>
      </c>
    </row>
    <row r="2" spans="1:3" x14ac:dyDescent="0.45">
      <c r="A2" s="1">
        <v>1001</v>
      </c>
      <c r="B2" t="s">
        <v>18</v>
      </c>
      <c r="C2" s="7">
        <v>15900</v>
      </c>
    </row>
    <row r="3" spans="1:3" x14ac:dyDescent="0.45">
      <c r="A3" s="1">
        <v>1002</v>
      </c>
      <c r="B3" t="s">
        <v>19</v>
      </c>
      <c r="C3" s="7">
        <v>19900</v>
      </c>
    </row>
    <row r="4" spans="1:3" x14ac:dyDescent="0.45">
      <c r="A4" s="1">
        <v>1003</v>
      </c>
      <c r="B4" t="s">
        <v>20</v>
      </c>
      <c r="C4" s="7">
        <v>49400</v>
      </c>
    </row>
    <row r="5" spans="1:3" x14ac:dyDescent="0.45">
      <c r="A5" s="1">
        <v>2001</v>
      </c>
      <c r="B5" t="s">
        <v>21</v>
      </c>
      <c r="C5" s="7">
        <v>9800</v>
      </c>
    </row>
    <row r="6" spans="1:3" x14ac:dyDescent="0.45">
      <c r="A6" s="1">
        <v>2002</v>
      </c>
      <c r="B6" t="s">
        <v>22</v>
      </c>
      <c r="C6" s="7">
        <v>14000</v>
      </c>
    </row>
    <row r="7" spans="1:3" x14ac:dyDescent="0.45">
      <c r="A7" s="1">
        <v>2003</v>
      </c>
      <c r="B7" t="s">
        <v>23</v>
      </c>
      <c r="C7" s="7">
        <v>25400</v>
      </c>
    </row>
    <row r="8" spans="1:3" x14ac:dyDescent="0.45">
      <c r="A8" s="1">
        <v>3001</v>
      </c>
      <c r="B8" t="s">
        <v>24</v>
      </c>
      <c r="C8" s="7">
        <v>12300</v>
      </c>
    </row>
    <row r="9" spans="1:3" x14ac:dyDescent="0.45">
      <c r="A9" s="1">
        <v>3002</v>
      </c>
      <c r="B9" t="s">
        <v>25</v>
      </c>
      <c r="C9" s="7">
        <v>26700</v>
      </c>
    </row>
    <row r="10" spans="1:3" x14ac:dyDescent="0.45">
      <c r="A10" s="1">
        <v>3003</v>
      </c>
      <c r="B10" t="s">
        <v>26</v>
      </c>
      <c r="C10" s="7">
        <v>3500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1E94-008A-4098-80D7-E39CDC73FB1E}">
  <dimension ref="A1:E19"/>
  <sheetViews>
    <sheetView workbookViewId="0">
      <selection activeCell="H10" sqref="H10"/>
    </sheetView>
  </sheetViews>
  <sheetFormatPr defaultRowHeight="18" x14ac:dyDescent="0.45"/>
  <cols>
    <col min="1" max="1" width="11.3984375" customWidth="1"/>
    <col min="2" max="2" width="27.59765625" customWidth="1"/>
    <col min="3" max="5" width="11.59765625" customWidth="1"/>
  </cols>
  <sheetData>
    <row r="1" spans="1:5" ht="35.4" customHeight="1" x14ac:dyDescent="0.45">
      <c r="A1" s="18" t="s">
        <v>28</v>
      </c>
      <c r="B1" s="18"/>
      <c r="C1" s="18"/>
      <c r="D1" s="18"/>
      <c r="E1" s="18"/>
    </row>
    <row r="2" spans="1:5" ht="7.8" customHeight="1" x14ac:dyDescent="0.45"/>
    <row r="3" spans="1:5" x14ac:dyDescent="0.45">
      <c r="A3" s="17" t="s">
        <v>27</v>
      </c>
      <c r="B3" s="17"/>
      <c r="D3" s="2" t="s">
        <v>29</v>
      </c>
      <c r="E3" s="2"/>
    </row>
    <row r="4" spans="1:5" x14ac:dyDescent="0.45">
      <c r="A4" s="17"/>
      <c r="B4" s="17"/>
      <c r="D4" s="16">
        <f ca="1">TODAY()</f>
        <v>45146</v>
      </c>
      <c r="E4" s="16"/>
    </row>
    <row r="6" spans="1:5" x14ac:dyDescent="0.45">
      <c r="A6" t="s">
        <v>33</v>
      </c>
      <c r="E6" s="3" t="s">
        <v>2</v>
      </c>
    </row>
    <row r="7" spans="1:5" x14ac:dyDescent="0.45">
      <c r="A7" s="19">
        <f>E19</f>
        <v>0</v>
      </c>
      <c r="B7" s="19"/>
      <c r="D7" s="13" t="s">
        <v>3</v>
      </c>
      <c r="E7" s="13"/>
    </row>
    <row r="8" spans="1:5" x14ac:dyDescent="0.45">
      <c r="A8" s="19"/>
      <c r="B8" s="19"/>
      <c r="D8" s="13" t="s">
        <v>4</v>
      </c>
      <c r="E8" s="13"/>
    </row>
    <row r="10" spans="1:5" x14ac:dyDescent="0.45">
      <c r="A10" s="20" t="s">
        <v>5</v>
      </c>
      <c r="B10" s="20" t="s">
        <v>6</v>
      </c>
      <c r="C10" s="20" t="s">
        <v>7</v>
      </c>
      <c r="D10" s="20" t="s">
        <v>8</v>
      </c>
      <c r="E10" s="20" t="s">
        <v>9</v>
      </c>
    </row>
    <row r="11" spans="1:5" x14ac:dyDescent="0.45">
      <c r="A11" s="10"/>
      <c r="B11" s="4" t="str">
        <f>IF(A11="","",VLOOKUP(A11,テーブル1[],2,FALSE))</f>
        <v/>
      </c>
      <c r="C11" s="4" t="str">
        <f>IFERROR(VLOOKUP(A11,テーブル1[],3,FALSE),"")</f>
        <v/>
      </c>
      <c r="D11" s="4"/>
      <c r="E11" s="9" t="str">
        <f>IFERROR(C11*D11,"")</f>
        <v/>
      </c>
    </row>
    <row r="12" spans="1:5" x14ac:dyDescent="0.45">
      <c r="A12" s="10"/>
      <c r="B12" s="4" t="str">
        <f>IF(A12="","",VLOOKUP(A12,テーブル1[],2,FALSE))</f>
        <v/>
      </c>
      <c r="C12" s="4" t="str">
        <f>IFERROR(VLOOKUP(A12,テーブル1[],3,FALSE),"")</f>
        <v/>
      </c>
      <c r="D12" s="4"/>
      <c r="E12" s="9" t="str">
        <f t="shared" ref="E12:E16" si="0">IFERROR(C12*D12,"")</f>
        <v/>
      </c>
    </row>
    <row r="13" spans="1:5" x14ac:dyDescent="0.45">
      <c r="A13" s="10"/>
      <c r="B13" s="4" t="str">
        <f>IF(A13="","",VLOOKUP(A13,テーブル1[],2,FALSE))</f>
        <v/>
      </c>
      <c r="C13" s="4" t="str">
        <f>IFERROR(VLOOKUP(A13,テーブル1[],3,FALSE),"")</f>
        <v/>
      </c>
      <c r="D13" s="4"/>
      <c r="E13" s="9" t="str">
        <f t="shared" si="0"/>
        <v/>
      </c>
    </row>
    <row r="14" spans="1:5" x14ac:dyDescent="0.45">
      <c r="A14" s="10"/>
      <c r="B14" s="4" t="str">
        <f>IF(A14="","",VLOOKUP(A14,テーブル1[],2,FALSE))</f>
        <v/>
      </c>
      <c r="C14" s="4" t="str">
        <f>IFERROR(VLOOKUP(A14,テーブル1[],3,FALSE),"")</f>
        <v/>
      </c>
      <c r="D14" s="4"/>
      <c r="E14" s="9" t="str">
        <f t="shared" si="0"/>
        <v/>
      </c>
    </row>
    <row r="15" spans="1:5" x14ac:dyDescent="0.45">
      <c r="A15" s="10"/>
      <c r="B15" s="4" t="str">
        <f>IF(A15="","",VLOOKUP(A15,テーブル1[],2,FALSE))</f>
        <v/>
      </c>
      <c r="C15" s="4" t="str">
        <f>IFERROR(VLOOKUP(A15,テーブル1[],3,FALSE),"")</f>
        <v/>
      </c>
      <c r="D15" s="4"/>
      <c r="E15" s="9" t="str">
        <f t="shared" si="0"/>
        <v/>
      </c>
    </row>
    <row r="16" spans="1:5" x14ac:dyDescent="0.45">
      <c r="A16" s="10"/>
      <c r="B16" s="4" t="str">
        <f>IF(A16="","",VLOOKUP(A16,テーブル1[],2,FALSE))</f>
        <v/>
      </c>
      <c r="C16" s="4" t="str">
        <f>IFERROR(VLOOKUP(A16,テーブル1[],3,FALSE),"")</f>
        <v/>
      </c>
      <c r="D16" s="4"/>
      <c r="E16" s="9" t="str">
        <f t="shared" si="0"/>
        <v/>
      </c>
    </row>
    <row r="17" spans="1:5" x14ac:dyDescent="0.45">
      <c r="C17" s="21" t="s">
        <v>10</v>
      </c>
      <c r="D17" s="21"/>
      <c r="E17" s="9">
        <f>SUM(E11:E16)</f>
        <v>0</v>
      </c>
    </row>
    <row r="18" spans="1:5" x14ac:dyDescent="0.45">
      <c r="A18" s="1" t="s">
        <v>30</v>
      </c>
      <c r="C18" s="20" t="s">
        <v>11</v>
      </c>
      <c r="D18" s="22">
        <v>0.1</v>
      </c>
      <c r="E18" s="9">
        <f>ROUNDDOWN(E17*D18,0)</f>
        <v>0</v>
      </c>
    </row>
    <row r="19" spans="1:5" x14ac:dyDescent="0.45">
      <c r="A19" s="1" t="s">
        <v>31</v>
      </c>
      <c r="B19" t="s">
        <v>32</v>
      </c>
      <c r="C19" s="21" t="s">
        <v>12</v>
      </c>
      <c r="D19" s="21"/>
      <c r="E19" s="14">
        <f>E17+E18</f>
        <v>0</v>
      </c>
    </row>
  </sheetData>
  <mergeCells count="8">
    <mergeCell ref="C17:D17"/>
    <mergeCell ref="C19:D19"/>
    <mergeCell ref="A1:E1"/>
    <mergeCell ref="A3:B4"/>
    <mergeCell ref="D4:E4"/>
    <mergeCell ref="A7:B8"/>
    <mergeCell ref="D7:E7"/>
    <mergeCell ref="D8:E8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C222-9046-4B26-AD75-F1F7D2551589}">
  <dimension ref="A1:E19"/>
  <sheetViews>
    <sheetView workbookViewId="0">
      <selection activeCell="A7" sqref="A7:B8"/>
    </sheetView>
  </sheetViews>
  <sheetFormatPr defaultRowHeight="18" x14ac:dyDescent="0.45"/>
  <cols>
    <col min="1" max="1" width="11.3984375" customWidth="1"/>
    <col min="2" max="2" width="27.59765625" customWidth="1"/>
    <col min="3" max="5" width="11.59765625" customWidth="1"/>
  </cols>
  <sheetData>
    <row r="1" spans="1:5" ht="35.4" customHeight="1" x14ac:dyDescent="0.45">
      <c r="A1" s="18" t="s">
        <v>34</v>
      </c>
      <c r="B1" s="18"/>
      <c r="C1" s="18"/>
      <c r="D1" s="18"/>
      <c r="E1" s="18"/>
    </row>
    <row r="2" spans="1:5" ht="7.8" customHeight="1" x14ac:dyDescent="0.45">
      <c r="A2" s="24"/>
      <c r="B2" s="24"/>
      <c r="C2" s="24"/>
      <c r="D2" s="24"/>
      <c r="E2" s="24"/>
    </row>
    <row r="3" spans="1:5" x14ac:dyDescent="0.45">
      <c r="A3" s="17" t="s">
        <v>27</v>
      </c>
      <c r="B3" s="17"/>
      <c r="D3" s="2" t="s">
        <v>35</v>
      </c>
      <c r="E3" s="2"/>
    </row>
    <row r="4" spans="1:5" x14ac:dyDescent="0.45">
      <c r="A4" s="17"/>
      <c r="B4" s="17"/>
      <c r="D4" s="16">
        <f ca="1">TODAY()</f>
        <v>45146</v>
      </c>
      <c r="E4" s="16"/>
    </row>
    <row r="6" spans="1:5" x14ac:dyDescent="0.45">
      <c r="A6" t="s">
        <v>36</v>
      </c>
      <c r="E6" s="3" t="s">
        <v>2</v>
      </c>
    </row>
    <row r="7" spans="1:5" ht="18" customHeight="1" x14ac:dyDescent="0.45">
      <c r="A7" s="23"/>
      <c r="B7" s="23"/>
      <c r="D7" s="13" t="s">
        <v>3</v>
      </c>
      <c r="E7" s="13"/>
    </row>
    <row r="8" spans="1:5" ht="18" customHeight="1" x14ac:dyDescent="0.45">
      <c r="A8" s="23"/>
      <c r="B8" s="23"/>
      <c r="D8" s="13" t="s">
        <v>4</v>
      </c>
      <c r="E8" s="13"/>
    </row>
    <row r="10" spans="1:5" x14ac:dyDescent="0.45">
      <c r="A10" s="25" t="s">
        <v>5</v>
      </c>
      <c r="B10" s="25" t="s">
        <v>6</v>
      </c>
      <c r="C10" s="25" t="s">
        <v>7</v>
      </c>
      <c r="D10" s="25" t="s">
        <v>8</v>
      </c>
      <c r="E10" s="25" t="s">
        <v>9</v>
      </c>
    </row>
    <row r="11" spans="1:5" x14ac:dyDescent="0.45">
      <c r="A11" s="10"/>
      <c r="B11" s="4" t="str">
        <f>IF(A11="","",VLOOKUP(A11,テーブル1[],2,FALSE))</f>
        <v/>
      </c>
      <c r="C11" s="4" t="str">
        <f>IFERROR(VLOOKUP(A11,テーブル1[],3,FALSE),"")</f>
        <v/>
      </c>
      <c r="D11" s="4"/>
      <c r="E11" s="9" t="str">
        <f>IFERROR(C11*D11,"")</f>
        <v/>
      </c>
    </row>
    <row r="12" spans="1:5" x14ac:dyDescent="0.45">
      <c r="A12" s="10"/>
      <c r="B12" s="4" t="str">
        <f>IF(A12="","",VLOOKUP(A12,テーブル1[],2,FALSE))</f>
        <v/>
      </c>
      <c r="C12" s="4" t="str">
        <f>IFERROR(VLOOKUP(A12,テーブル1[],3,FALSE),"")</f>
        <v/>
      </c>
      <c r="D12" s="4"/>
      <c r="E12" s="9" t="str">
        <f t="shared" ref="E12:E16" si="0">IFERROR(C12*D12,"")</f>
        <v/>
      </c>
    </row>
    <row r="13" spans="1:5" x14ac:dyDescent="0.45">
      <c r="A13" s="10"/>
      <c r="B13" s="4" t="str">
        <f>IF(A13="","",VLOOKUP(A13,テーブル1[],2,FALSE))</f>
        <v/>
      </c>
      <c r="C13" s="4" t="str">
        <f>IFERROR(VLOOKUP(A13,テーブル1[],3,FALSE),"")</f>
        <v/>
      </c>
      <c r="D13" s="4"/>
      <c r="E13" s="9" t="str">
        <f t="shared" si="0"/>
        <v/>
      </c>
    </row>
    <row r="14" spans="1:5" x14ac:dyDescent="0.45">
      <c r="A14" s="10"/>
      <c r="B14" s="4" t="str">
        <f>IF(A14="","",VLOOKUP(A14,テーブル1[],2,FALSE))</f>
        <v/>
      </c>
      <c r="C14" s="4" t="str">
        <f>IFERROR(VLOOKUP(A14,テーブル1[],3,FALSE),"")</f>
        <v/>
      </c>
      <c r="D14" s="4"/>
      <c r="E14" s="9" t="str">
        <f t="shared" si="0"/>
        <v/>
      </c>
    </row>
    <row r="15" spans="1:5" x14ac:dyDescent="0.45">
      <c r="A15" s="10"/>
      <c r="B15" s="4" t="str">
        <f>IF(A15="","",VLOOKUP(A15,テーブル1[],2,FALSE))</f>
        <v/>
      </c>
      <c r="C15" s="4" t="str">
        <f>IFERROR(VLOOKUP(A15,テーブル1[],3,FALSE),"")</f>
        <v/>
      </c>
      <c r="D15" s="4"/>
      <c r="E15" s="9" t="str">
        <f t="shared" si="0"/>
        <v/>
      </c>
    </row>
    <row r="16" spans="1:5" x14ac:dyDescent="0.45">
      <c r="A16" s="10"/>
      <c r="B16" s="4" t="str">
        <f>IF(A16="","",VLOOKUP(A16,テーブル1[],2,FALSE))</f>
        <v/>
      </c>
      <c r="C16" s="4" t="str">
        <f>IFERROR(VLOOKUP(A16,テーブル1[],3,FALSE),"")</f>
        <v/>
      </c>
      <c r="D16" s="4"/>
      <c r="E16" s="9" t="str">
        <f t="shared" si="0"/>
        <v/>
      </c>
    </row>
    <row r="17" spans="1:5" x14ac:dyDescent="0.45">
      <c r="C17" s="26" t="s">
        <v>10</v>
      </c>
      <c r="D17" s="26"/>
      <c r="E17" s="9">
        <f>SUM(E11:E16)</f>
        <v>0</v>
      </c>
    </row>
    <row r="18" spans="1:5" x14ac:dyDescent="0.45">
      <c r="A18" s="1"/>
      <c r="C18" s="25" t="s">
        <v>11</v>
      </c>
      <c r="D18" s="22">
        <v>0.1</v>
      </c>
      <c r="E18" s="9">
        <f>ROUNDDOWN(E17*D18,0)</f>
        <v>0</v>
      </c>
    </row>
    <row r="19" spans="1:5" x14ac:dyDescent="0.45">
      <c r="A19" s="3" t="s">
        <v>37</v>
      </c>
      <c r="B19" t="s">
        <v>38</v>
      </c>
      <c r="C19" s="26" t="s">
        <v>12</v>
      </c>
      <c r="D19" s="26"/>
      <c r="E19" s="14">
        <f>E17+E18</f>
        <v>0</v>
      </c>
    </row>
  </sheetData>
  <mergeCells count="7">
    <mergeCell ref="C17:D17"/>
    <mergeCell ref="C19:D19"/>
    <mergeCell ref="A1:E1"/>
    <mergeCell ref="A3:B4"/>
    <mergeCell ref="D4:E4"/>
    <mergeCell ref="D7:E7"/>
    <mergeCell ref="D8:E8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23E8-3305-48D9-82F1-446237942B5A}">
  <dimension ref="A1:E19"/>
  <sheetViews>
    <sheetView tabSelected="1" workbookViewId="0">
      <selection sqref="A1:E1"/>
    </sheetView>
  </sheetViews>
  <sheetFormatPr defaultRowHeight="18" x14ac:dyDescent="0.45"/>
  <cols>
    <col min="1" max="1" width="11.3984375" customWidth="1"/>
    <col min="2" max="2" width="27.59765625" customWidth="1"/>
    <col min="3" max="5" width="11.59765625" customWidth="1"/>
  </cols>
  <sheetData>
    <row r="1" spans="1:5" ht="35.4" customHeight="1" x14ac:dyDescent="0.45">
      <c r="A1" s="12" t="s">
        <v>16</v>
      </c>
      <c r="B1" s="12"/>
      <c r="C1" s="12"/>
      <c r="D1" s="12"/>
      <c r="E1" s="12"/>
    </row>
    <row r="2" spans="1:5" ht="7.8" customHeight="1" x14ac:dyDescent="0.45"/>
    <row r="3" spans="1:5" x14ac:dyDescent="0.45">
      <c r="A3" s="27" t="s">
        <v>27</v>
      </c>
      <c r="B3" s="27"/>
      <c r="D3" s="2" t="s">
        <v>0</v>
      </c>
      <c r="E3" s="28"/>
    </row>
    <row r="4" spans="1:5" x14ac:dyDescent="0.45">
      <c r="A4" s="27"/>
      <c r="B4" s="27"/>
      <c r="D4" s="16">
        <f ca="1">TODAY()</f>
        <v>45146</v>
      </c>
      <c r="E4" s="16"/>
    </row>
    <row r="6" spans="1:5" x14ac:dyDescent="0.45">
      <c r="A6" t="s">
        <v>1</v>
      </c>
      <c r="E6" s="3" t="s">
        <v>2</v>
      </c>
    </row>
    <row r="7" spans="1:5" x14ac:dyDescent="0.45">
      <c r="A7" s="15">
        <f>E19</f>
        <v>0</v>
      </c>
      <c r="B7" s="15"/>
      <c r="D7" s="13" t="s">
        <v>3</v>
      </c>
      <c r="E7" s="13"/>
    </row>
    <row r="8" spans="1:5" x14ac:dyDescent="0.45">
      <c r="A8" s="15"/>
      <c r="B8" s="15"/>
      <c r="D8" s="13" t="s">
        <v>4</v>
      </c>
      <c r="E8" s="13"/>
    </row>
    <row r="10" spans="1:5" x14ac:dyDescent="0.45">
      <c r="A10" s="5" t="s">
        <v>5</v>
      </c>
      <c r="B10" s="5" t="s">
        <v>6</v>
      </c>
      <c r="C10" s="5" t="s">
        <v>7</v>
      </c>
      <c r="D10" s="5" t="s">
        <v>8</v>
      </c>
      <c r="E10" s="5" t="s">
        <v>9</v>
      </c>
    </row>
    <row r="11" spans="1:5" x14ac:dyDescent="0.45">
      <c r="A11" s="29"/>
      <c r="B11" s="4" t="str">
        <f>IF(A11="","",VLOOKUP(A11,テーブル1[],2,FALSE))</f>
        <v/>
      </c>
      <c r="C11" s="4" t="str">
        <f>IFERROR(VLOOKUP(A11,テーブル1[],3,FALSE),"")</f>
        <v/>
      </c>
      <c r="D11" s="30"/>
      <c r="E11" s="9" t="str">
        <f>IFERROR(C11*D11,"")</f>
        <v/>
      </c>
    </row>
    <row r="12" spans="1:5" x14ac:dyDescent="0.45">
      <c r="A12" s="29"/>
      <c r="B12" s="4" t="str">
        <f>IF(A12="","",VLOOKUP(A12,テーブル1[],2,FALSE))</f>
        <v/>
      </c>
      <c r="C12" s="4" t="str">
        <f>IFERROR(VLOOKUP(A12,テーブル1[],3,FALSE),"")</f>
        <v/>
      </c>
      <c r="D12" s="30"/>
      <c r="E12" s="9" t="str">
        <f t="shared" ref="E12:E16" si="0">IFERROR(C12*D12,"")</f>
        <v/>
      </c>
    </row>
    <row r="13" spans="1:5" x14ac:dyDescent="0.45">
      <c r="A13" s="29"/>
      <c r="B13" s="4" t="str">
        <f>IF(A13="","",VLOOKUP(A13,テーブル1[],2,FALSE))</f>
        <v/>
      </c>
      <c r="C13" s="4" t="str">
        <f>IFERROR(VLOOKUP(A13,テーブル1[],3,FALSE),"")</f>
        <v/>
      </c>
      <c r="D13" s="30"/>
      <c r="E13" s="9" t="str">
        <f t="shared" si="0"/>
        <v/>
      </c>
    </row>
    <row r="14" spans="1:5" x14ac:dyDescent="0.45">
      <c r="A14" s="29"/>
      <c r="B14" s="4" t="str">
        <f>IF(A14="","",VLOOKUP(A14,テーブル1[],2,FALSE))</f>
        <v/>
      </c>
      <c r="C14" s="4" t="str">
        <f>IFERROR(VLOOKUP(A14,テーブル1[],3,FALSE),"")</f>
        <v/>
      </c>
      <c r="D14" s="30"/>
      <c r="E14" s="9" t="str">
        <f t="shared" si="0"/>
        <v/>
      </c>
    </row>
    <row r="15" spans="1:5" x14ac:dyDescent="0.45">
      <c r="A15" s="29"/>
      <c r="B15" s="4" t="str">
        <f>IF(A15="","",VLOOKUP(A15,テーブル1[],2,FALSE))</f>
        <v/>
      </c>
      <c r="C15" s="4" t="str">
        <f>IFERROR(VLOOKUP(A15,テーブル1[],3,FALSE),"")</f>
        <v/>
      </c>
      <c r="D15" s="30"/>
      <c r="E15" s="9" t="str">
        <f t="shared" si="0"/>
        <v/>
      </c>
    </row>
    <row r="16" spans="1:5" x14ac:dyDescent="0.45">
      <c r="A16" s="29"/>
      <c r="B16" s="4" t="str">
        <f>IF(A16="","",VLOOKUP(A16,テーブル1[],2,FALSE))</f>
        <v/>
      </c>
      <c r="C16" s="4" t="str">
        <f>IFERROR(VLOOKUP(A16,テーブル1[],3,FALSE),"")</f>
        <v/>
      </c>
      <c r="D16" s="30"/>
      <c r="E16" s="9" t="str">
        <f t="shared" si="0"/>
        <v/>
      </c>
    </row>
    <row r="17" spans="1:5" x14ac:dyDescent="0.45">
      <c r="C17" s="11" t="s">
        <v>10</v>
      </c>
      <c r="D17" s="11"/>
      <c r="E17" s="9">
        <f>SUM(E11:E16)</f>
        <v>0</v>
      </c>
    </row>
    <row r="18" spans="1:5" x14ac:dyDescent="0.45">
      <c r="A18" s="1" t="s">
        <v>13</v>
      </c>
      <c r="B18" t="s">
        <v>14</v>
      </c>
      <c r="C18" s="5" t="s">
        <v>11</v>
      </c>
      <c r="D18" s="6">
        <v>0.1</v>
      </c>
      <c r="E18" s="9">
        <f>ROUNDDOWN(E17*D18,0)</f>
        <v>0</v>
      </c>
    </row>
    <row r="19" spans="1:5" x14ac:dyDescent="0.45">
      <c r="B19" t="s">
        <v>15</v>
      </c>
      <c r="C19" s="11" t="s">
        <v>12</v>
      </c>
      <c r="D19" s="11"/>
      <c r="E19" s="14">
        <f>E17+E18</f>
        <v>0</v>
      </c>
    </row>
  </sheetData>
  <sheetProtection sheet="1" objects="1" scenarios="1"/>
  <mergeCells count="8">
    <mergeCell ref="C19:D19"/>
    <mergeCell ref="A1:E1"/>
    <mergeCell ref="A3:B4"/>
    <mergeCell ref="A7:B8"/>
    <mergeCell ref="D7:E7"/>
    <mergeCell ref="D8:E8"/>
    <mergeCell ref="C17:D17"/>
    <mergeCell ref="D4:E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商品リスト</vt:lpstr>
      <vt:lpstr>見積書</vt:lpstr>
      <vt:lpstr>納品書</vt:lpstr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2023-08-08T01:54:07Z</dcterms:created>
  <dcterms:modified xsi:type="dcterms:W3CDTF">2023-08-08T05:44:35Z</dcterms:modified>
</cp:coreProperties>
</file>