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cuments/yükseklisans/simülasyon/"/>
    </mc:Choice>
  </mc:AlternateContent>
  <xr:revisionPtr revIDLastSave="0" documentId="13_ncr:1_{15E97B2C-8342-8E4C-ACD7-D42A8762C989}" xr6:coauthVersionLast="47" xr6:coauthVersionMax="47" xr10:uidLastSave="{00000000-0000-0000-0000-000000000000}"/>
  <bookViews>
    <workbookView xWindow="180" yWindow="500" windowWidth="28020" windowHeight="16320" activeTab="1" xr2:uid="{33602448-2144-A34B-954D-DB7128866E56}"/>
  </bookViews>
  <sheets>
    <sheet name="Simülasyon" sheetId="1" r:id="rId1"/>
    <sheet name="0 yolcu" sheetId="8" r:id="rId2"/>
    <sheet name="1 yolcu" sheetId="9" r:id="rId3"/>
    <sheet name="2 yolcu" sheetId="10" r:id="rId4"/>
    <sheet name="4 yolcu" sheetId="11" r:id="rId5"/>
    <sheet name="5 yolcu" sheetId="12" r:id="rId6"/>
    <sheet name="Sonuçlar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12" l="1"/>
  <c r="H31" i="12"/>
  <c r="I31" i="12" s="1"/>
  <c r="E31" i="12"/>
  <c r="D31" i="12"/>
  <c r="B31" i="12"/>
  <c r="C31" i="12" s="1"/>
  <c r="N30" i="12"/>
  <c r="H30" i="12"/>
  <c r="I30" i="12" s="1"/>
  <c r="E30" i="12"/>
  <c r="D30" i="12"/>
  <c r="B30" i="12"/>
  <c r="C30" i="12" s="1"/>
  <c r="N29" i="12"/>
  <c r="H29" i="12"/>
  <c r="E29" i="12"/>
  <c r="D29" i="12"/>
  <c r="B29" i="12"/>
  <c r="C29" i="12" s="1"/>
  <c r="N28" i="12"/>
  <c r="H28" i="12"/>
  <c r="I28" i="12" s="1"/>
  <c r="E28" i="12"/>
  <c r="D28" i="12"/>
  <c r="B28" i="12"/>
  <c r="N27" i="12"/>
  <c r="H27" i="12"/>
  <c r="I27" i="12" s="1"/>
  <c r="E27" i="12"/>
  <c r="D27" i="12"/>
  <c r="B27" i="12"/>
  <c r="N26" i="12"/>
  <c r="H26" i="12"/>
  <c r="I26" i="12" s="1"/>
  <c r="E26" i="12"/>
  <c r="D26" i="12"/>
  <c r="B26" i="12"/>
  <c r="C26" i="12" s="1"/>
  <c r="N25" i="12"/>
  <c r="H25" i="12"/>
  <c r="E25" i="12"/>
  <c r="D25" i="12"/>
  <c r="B25" i="12"/>
  <c r="N24" i="12"/>
  <c r="H24" i="12"/>
  <c r="I24" i="12" s="1"/>
  <c r="E24" i="12"/>
  <c r="D24" i="12"/>
  <c r="B24" i="12"/>
  <c r="C24" i="12" s="1"/>
  <c r="N23" i="12"/>
  <c r="H23" i="12"/>
  <c r="I23" i="12" s="1"/>
  <c r="E23" i="12"/>
  <c r="D23" i="12"/>
  <c r="B23" i="12"/>
  <c r="C23" i="12" s="1"/>
  <c r="N22" i="12"/>
  <c r="H22" i="12"/>
  <c r="I22" i="12" s="1"/>
  <c r="E22" i="12"/>
  <c r="D22" i="12"/>
  <c r="B22" i="12"/>
  <c r="N21" i="12"/>
  <c r="H21" i="12"/>
  <c r="I21" i="12" s="1"/>
  <c r="E21" i="12"/>
  <c r="D21" i="12"/>
  <c r="B21" i="12"/>
  <c r="N20" i="12"/>
  <c r="H20" i="12"/>
  <c r="I20" i="12" s="1"/>
  <c r="E20" i="12"/>
  <c r="D20" i="12"/>
  <c r="B20" i="12"/>
  <c r="C20" i="12" s="1"/>
  <c r="N19" i="12"/>
  <c r="H19" i="12"/>
  <c r="E19" i="12"/>
  <c r="D19" i="12"/>
  <c r="B19" i="12"/>
  <c r="N18" i="12"/>
  <c r="H18" i="12"/>
  <c r="I18" i="12" s="1"/>
  <c r="E18" i="12"/>
  <c r="D18" i="12"/>
  <c r="B18" i="12"/>
  <c r="N17" i="12"/>
  <c r="H17" i="12"/>
  <c r="I17" i="12" s="1"/>
  <c r="E17" i="12"/>
  <c r="D17" i="12"/>
  <c r="B17" i="12"/>
  <c r="N16" i="12"/>
  <c r="H16" i="12"/>
  <c r="I16" i="12" s="1"/>
  <c r="E16" i="12"/>
  <c r="D16" i="12"/>
  <c r="B16" i="12"/>
  <c r="C16" i="12" s="1"/>
  <c r="F16" i="12" s="1"/>
  <c r="N15" i="12"/>
  <c r="H15" i="12"/>
  <c r="E15" i="12"/>
  <c r="D15" i="12"/>
  <c r="B15" i="12"/>
  <c r="N14" i="12"/>
  <c r="H14" i="12"/>
  <c r="I14" i="12" s="1"/>
  <c r="E14" i="12"/>
  <c r="D14" i="12"/>
  <c r="B14" i="12"/>
  <c r="C14" i="12" s="1"/>
  <c r="N13" i="12"/>
  <c r="H13" i="12"/>
  <c r="E13" i="12"/>
  <c r="D13" i="12"/>
  <c r="B13" i="12"/>
  <c r="N12" i="12"/>
  <c r="H12" i="12"/>
  <c r="I12" i="12" s="1"/>
  <c r="E12" i="12"/>
  <c r="D12" i="12"/>
  <c r="B12" i="12"/>
  <c r="C12" i="12" s="1"/>
  <c r="N11" i="12"/>
  <c r="H11" i="12"/>
  <c r="I11" i="12" s="1"/>
  <c r="E11" i="12"/>
  <c r="D11" i="12"/>
  <c r="B11" i="12"/>
  <c r="N10" i="12"/>
  <c r="H10" i="12"/>
  <c r="I10" i="12" s="1"/>
  <c r="E10" i="12"/>
  <c r="D10" i="12"/>
  <c r="B10" i="12"/>
  <c r="C10" i="12" s="1"/>
  <c r="N9" i="12"/>
  <c r="H9" i="12"/>
  <c r="I9" i="12" s="1"/>
  <c r="E9" i="12"/>
  <c r="D9" i="12"/>
  <c r="B9" i="12"/>
  <c r="C9" i="12" s="1"/>
  <c r="S8" i="12"/>
  <c r="S9" i="12" s="1"/>
  <c r="N8" i="12"/>
  <c r="H8" i="12"/>
  <c r="I8" i="12" s="1"/>
  <c r="E8" i="12"/>
  <c r="D8" i="12"/>
  <c r="B8" i="12"/>
  <c r="V7" i="12"/>
  <c r="N7" i="12"/>
  <c r="H7" i="12"/>
  <c r="I7" i="12" s="1"/>
  <c r="E7" i="12"/>
  <c r="D7" i="12"/>
  <c r="B7" i="12"/>
  <c r="S6" i="12"/>
  <c r="S7" i="12" s="1"/>
  <c r="N6" i="12"/>
  <c r="H6" i="12"/>
  <c r="E6" i="12"/>
  <c r="D6" i="12"/>
  <c r="B6" i="12"/>
  <c r="C6" i="12" s="1"/>
  <c r="V5" i="12"/>
  <c r="V6" i="12" s="1"/>
  <c r="S5" i="12"/>
  <c r="N5" i="12"/>
  <c r="H5" i="12"/>
  <c r="I5" i="12" s="1"/>
  <c r="E5" i="12"/>
  <c r="D5" i="12"/>
  <c r="B5" i="12"/>
  <c r="N4" i="12"/>
  <c r="H4" i="12"/>
  <c r="E4" i="12"/>
  <c r="D4" i="12"/>
  <c r="B4" i="12"/>
  <c r="N3" i="12"/>
  <c r="H3" i="12"/>
  <c r="I3" i="12" s="1"/>
  <c r="E3" i="12"/>
  <c r="D3" i="12"/>
  <c r="B3" i="12"/>
  <c r="N2" i="12"/>
  <c r="H2" i="12"/>
  <c r="I2" i="12" s="1"/>
  <c r="E2" i="12"/>
  <c r="D2" i="12"/>
  <c r="B2" i="12"/>
  <c r="C2" i="12" s="1"/>
  <c r="N31" i="11"/>
  <c r="H31" i="11"/>
  <c r="E31" i="11"/>
  <c r="D31" i="11"/>
  <c r="B31" i="11"/>
  <c r="N30" i="11"/>
  <c r="H30" i="11"/>
  <c r="I30" i="11" s="1"/>
  <c r="E30" i="11"/>
  <c r="D30" i="11"/>
  <c r="B30" i="11"/>
  <c r="C30" i="11" s="1"/>
  <c r="N29" i="11"/>
  <c r="H29" i="11"/>
  <c r="I29" i="11" s="1"/>
  <c r="E29" i="11"/>
  <c r="D29" i="11"/>
  <c r="B29" i="11"/>
  <c r="N28" i="11"/>
  <c r="H28" i="11"/>
  <c r="I28" i="11" s="1"/>
  <c r="E28" i="11"/>
  <c r="D28" i="11"/>
  <c r="B28" i="11"/>
  <c r="N27" i="11"/>
  <c r="H27" i="11"/>
  <c r="I27" i="11" s="1"/>
  <c r="E27" i="11"/>
  <c r="D27" i="11"/>
  <c r="B27" i="11"/>
  <c r="C27" i="11" s="1"/>
  <c r="N26" i="11"/>
  <c r="H26" i="11"/>
  <c r="I26" i="11" s="1"/>
  <c r="E26" i="11"/>
  <c r="D26" i="11"/>
  <c r="B26" i="11"/>
  <c r="C26" i="11" s="1"/>
  <c r="F26" i="11" s="1"/>
  <c r="N25" i="11"/>
  <c r="H25" i="11"/>
  <c r="I25" i="11" s="1"/>
  <c r="E25" i="11"/>
  <c r="D25" i="11"/>
  <c r="B25" i="11"/>
  <c r="N24" i="11"/>
  <c r="H24" i="11"/>
  <c r="I24" i="11" s="1"/>
  <c r="E24" i="11"/>
  <c r="D24" i="11"/>
  <c r="B24" i="11"/>
  <c r="N23" i="11"/>
  <c r="H23" i="11"/>
  <c r="E23" i="11"/>
  <c r="D23" i="11"/>
  <c r="B23" i="11"/>
  <c r="N22" i="11"/>
  <c r="H22" i="11"/>
  <c r="E22" i="11"/>
  <c r="D22" i="11"/>
  <c r="B22" i="11"/>
  <c r="N21" i="11"/>
  <c r="H21" i="11"/>
  <c r="E21" i="11"/>
  <c r="D21" i="11"/>
  <c r="B21" i="11"/>
  <c r="N20" i="11"/>
  <c r="H20" i="11"/>
  <c r="E20" i="11"/>
  <c r="D20" i="11"/>
  <c r="B20" i="11"/>
  <c r="N19" i="11"/>
  <c r="H19" i="11"/>
  <c r="E19" i="11"/>
  <c r="D19" i="11"/>
  <c r="B19" i="11"/>
  <c r="N18" i="11"/>
  <c r="H18" i="11"/>
  <c r="I18" i="11" s="1"/>
  <c r="E18" i="11"/>
  <c r="D18" i="11"/>
  <c r="B18" i="11"/>
  <c r="C18" i="11" s="1"/>
  <c r="N17" i="11"/>
  <c r="H17" i="11"/>
  <c r="I17" i="11" s="1"/>
  <c r="E17" i="11"/>
  <c r="D17" i="11"/>
  <c r="B17" i="11"/>
  <c r="N16" i="11"/>
  <c r="H16" i="11"/>
  <c r="I16" i="11" s="1"/>
  <c r="E16" i="11"/>
  <c r="D16" i="11"/>
  <c r="B16" i="11"/>
  <c r="C16" i="11" s="1"/>
  <c r="N15" i="11"/>
  <c r="H15" i="11"/>
  <c r="I15" i="11" s="1"/>
  <c r="E15" i="11"/>
  <c r="D15" i="11"/>
  <c r="B15" i="11"/>
  <c r="N14" i="11"/>
  <c r="H14" i="11"/>
  <c r="I14" i="11" s="1"/>
  <c r="E14" i="11"/>
  <c r="D14" i="11"/>
  <c r="B14" i="11"/>
  <c r="N13" i="11"/>
  <c r="H13" i="11"/>
  <c r="I13" i="11" s="1"/>
  <c r="E13" i="11"/>
  <c r="D13" i="11"/>
  <c r="B13" i="11"/>
  <c r="N12" i="11"/>
  <c r="H12" i="11"/>
  <c r="E12" i="11"/>
  <c r="D12" i="11"/>
  <c r="B12" i="11"/>
  <c r="N11" i="11"/>
  <c r="H11" i="11"/>
  <c r="E11" i="11"/>
  <c r="D11" i="11"/>
  <c r="B11" i="11"/>
  <c r="N10" i="11"/>
  <c r="H10" i="11"/>
  <c r="I10" i="11" s="1"/>
  <c r="E10" i="11"/>
  <c r="D10" i="11"/>
  <c r="B10" i="11"/>
  <c r="N9" i="11"/>
  <c r="H9" i="11"/>
  <c r="E9" i="11"/>
  <c r="D9" i="11"/>
  <c r="B9" i="11"/>
  <c r="N8" i="11"/>
  <c r="H8" i="11"/>
  <c r="I8" i="11" s="1"/>
  <c r="E8" i="11"/>
  <c r="D8" i="11"/>
  <c r="B8" i="11"/>
  <c r="C8" i="11" s="1"/>
  <c r="V7" i="11"/>
  <c r="N7" i="11"/>
  <c r="H7" i="11"/>
  <c r="E7" i="11"/>
  <c r="D7" i="11"/>
  <c r="B7" i="11"/>
  <c r="V6" i="11"/>
  <c r="N6" i="11"/>
  <c r="H6" i="11"/>
  <c r="I6" i="11" s="1"/>
  <c r="E6" i="11"/>
  <c r="D6" i="11"/>
  <c r="B6" i="11"/>
  <c r="V5" i="11"/>
  <c r="S5" i="11"/>
  <c r="S6" i="11" s="1"/>
  <c r="N5" i="11"/>
  <c r="H5" i="11"/>
  <c r="I5" i="11" s="1"/>
  <c r="E5" i="11"/>
  <c r="D5" i="11"/>
  <c r="B5" i="11"/>
  <c r="N4" i="11"/>
  <c r="H4" i="11"/>
  <c r="I4" i="11" s="1"/>
  <c r="E4" i="11"/>
  <c r="D4" i="11"/>
  <c r="B4" i="11"/>
  <c r="N3" i="11"/>
  <c r="H3" i="11"/>
  <c r="E3" i="11"/>
  <c r="D3" i="11"/>
  <c r="B3" i="11"/>
  <c r="N2" i="11"/>
  <c r="H2" i="11"/>
  <c r="I2" i="11" s="1"/>
  <c r="E2" i="11"/>
  <c r="D2" i="11"/>
  <c r="B2" i="11"/>
  <c r="N31" i="10"/>
  <c r="H31" i="10"/>
  <c r="I31" i="10" s="1"/>
  <c r="E31" i="10"/>
  <c r="D31" i="10"/>
  <c r="B31" i="10"/>
  <c r="N30" i="10"/>
  <c r="H30" i="10"/>
  <c r="E30" i="10"/>
  <c r="D30" i="10"/>
  <c r="B30" i="10"/>
  <c r="N29" i="10"/>
  <c r="H29" i="10"/>
  <c r="E29" i="10"/>
  <c r="D29" i="10"/>
  <c r="B29" i="10"/>
  <c r="C29" i="10" s="1"/>
  <c r="N28" i="10"/>
  <c r="H28" i="10"/>
  <c r="I28" i="10" s="1"/>
  <c r="E28" i="10"/>
  <c r="D28" i="10"/>
  <c r="B28" i="10"/>
  <c r="N27" i="10"/>
  <c r="H27" i="10"/>
  <c r="E27" i="10"/>
  <c r="D27" i="10"/>
  <c r="B27" i="10"/>
  <c r="N26" i="10"/>
  <c r="H26" i="10"/>
  <c r="E26" i="10"/>
  <c r="D26" i="10"/>
  <c r="B26" i="10"/>
  <c r="N25" i="10"/>
  <c r="H25" i="10"/>
  <c r="I25" i="10" s="1"/>
  <c r="E25" i="10"/>
  <c r="D25" i="10"/>
  <c r="B25" i="10"/>
  <c r="N24" i="10"/>
  <c r="H24" i="10"/>
  <c r="I24" i="10" s="1"/>
  <c r="E24" i="10"/>
  <c r="D24" i="10"/>
  <c r="B24" i="10"/>
  <c r="N23" i="10"/>
  <c r="H23" i="10"/>
  <c r="I23" i="10" s="1"/>
  <c r="E23" i="10"/>
  <c r="D23" i="10"/>
  <c r="B23" i="10"/>
  <c r="N22" i="10"/>
  <c r="H22" i="10"/>
  <c r="I22" i="10" s="1"/>
  <c r="E22" i="10"/>
  <c r="D22" i="10"/>
  <c r="B22" i="10"/>
  <c r="N21" i="10"/>
  <c r="H21" i="10"/>
  <c r="I21" i="10" s="1"/>
  <c r="E21" i="10"/>
  <c r="D21" i="10"/>
  <c r="B21" i="10"/>
  <c r="C21" i="10" s="1"/>
  <c r="N20" i="10"/>
  <c r="H20" i="10"/>
  <c r="E20" i="10"/>
  <c r="D20" i="10"/>
  <c r="B20" i="10"/>
  <c r="N19" i="10"/>
  <c r="H19" i="10"/>
  <c r="I19" i="10" s="1"/>
  <c r="E19" i="10"/>
  <c r="D19" i="10"/>
  <c r="B19" i="10"/>
  <c r="N18" i="10"/>
  <c r="H18" i="10"/>
  <c r="I18" i="10" s="1"/>
  <c r="E18" i="10"/>
  <c r="D18" i="10"/>
  <c r="B18" i="10"/>
  <c r="C18" i="10" s="1"/>
  <c r="N17" i="10"/>
  <c r="H17" i="10"/>
  <c r="E17" i="10"/>
  <c r="D17" i="10"/>
  <c r="B17" i="10"/>
  <c r="N16" i="10"/>
  <c r="H16" i="10"/>
  <c r="I16" i="10" s="1"/>
  <c r="E16" i="10"/>
  <c r="D16" i="10"/>
  <c r="B16" i="10"/>
  <c r="N15" i="10"/>
  <c r="H15" i="10"/>
  <c r="I15" i="10" s="1"/>
  <c r="E15" i="10"/>
  <c r="D15" i="10"/>
  <c r="B15" i="10"/>
  <c r="C15" i="10" s="1"/>
  <c r="N14" i="10"/>
  <c r="H14" i="10"/>
  <c r="I14" i="10" s="1"/>
  <c r="E14" i="10"/>
  <c r="D14" i="10"/>
  <c r="B14" i="10"/>
  <c r="N13" i="10"/>
  <c r="H13" i="10"/>
  <c r="E13" i="10"/>
  <c r="D13" i="10"/>
  <c r="B13" i="10"/>
  <c r="N12" i="10"/>
  <c r="H12" i="10"/>
  <c r="I12" i="10" s="1"/>
  <c r="E12" i="10"/>
  <c r="D12" i="10"/>
  <c r="B12" i="10"/>
  <c r="N11" i="10"/>
  <c r="H11" i="10"/>
  <c r="E11" i="10"/>
  <c r="D11" i="10"/>
  <c r="B11" i="10"/>
  <c r="N10" i="10"/>
  <c r="H10" i="10"/>
  <c r="E10" i="10"/>
  <c r="D10" i="10"/>
  <c r="B10" i="10"/>
  <c r="N9" i="10"/>
  <c r="H9" i="10"/>
  <c r="E9" i="10"/>
  <c r="D9" i="10"/>
  <c r="B9" i="10"/>
  <c r="N8" i="10"/>
  <c r="H8" i="10"/>
  <c r="I8" i="10" s="1"/>
  <c r="E8" i="10"/>
  <c r="D8" i="10"/>
  <c r="B8" i="10"/>
  <c r="N7" i="10"/>
  <c r="H7" i="10"/>
  <c r="I7" i="10" s="1"/>
  <c r="E7" i="10"/>
  <c r="D7" i="10"/>
  <c r="B7" i="10"/>
  <c r="N6" i="10"/>
  <c r="H6" i="10"/>
  <c r="E6" i="10"/>
  <c r="D6" i="10"/>
  <c r="B6" i="10"/>
  <c r="V5" i="10"/>
  <c r="V6" i="10" s="1"/>
  <c r="S5" i="10"/>
  <c r="S6" i="10" s="1"/>
  <c r="N5" i="10"/>
  <c r="H5" i="10"/>
  <c r="E5" i="10"/>
  <c r="D5" i="10"/>
  <c r="B5" i="10"/>
  <c r="N4" i="10"/>
  <c r="H4" i="10"/>
  <c r="I4" i="10" s="1"/>
  <c r="E4" i="10"/>
  <c r="D4" i="10"/>
  <c r="B4" i="10"/>
  <c r="N3" i="10"/>
  <c r="H3" i="10"/>
  <c r="E3" i="10"/>
  <c r="D3" i="10"/>
  <c r="B3" i="10"/>
  <c r="N2" i="10"/>
  <c r="H2" i="10"/>
  <c r="E2" i="10"/>
  <c r="D2" i="10"/>
  <c r="B2" i="10"/>
  <c r="N31" i="9"/>
  <c r="H31" i="9"/>
  <c r="I31" i="9" s="1"/>
  <c r="E31" i="9"/>
  <c r="D31" i="9"/>
  <c r="B31" i="9"/>
  <c r="N30" i="9"/>
  <c r="H30" i="9"/>
  <c r="I30" i="9" s="1"/>
  <c r="E30" i="9"/>
  <c r="D30" i="9"/>
  <c r="B30" i="9"/>
  <c r="N29" i="9"/>
  <c r="H29" i="9"/>
  <c r="I29" i="9" s="1"/>
  <c r="E29" i="9"/>
  <c r="D29" i="9"/>
  <c r="B29" i="9"/>
  <c r="N28" i="9"/>
  <c r="H28" i="9"/>
  <c r="I28" i="9" s="1"/>
  <c r="E28" i="9"/>
  <c r="D28" i="9"/>
  <c r="B28" i="9"/>
  <c r="N27" i="9"/>
  <c r="H27" i="9"/>
  <c r="I27" i="9" s="1"/>
  <c r="E27" i="9"/>
  <c r="D27" i="9"/>
  <c r="B27" i="9"/>
  <c r="N26" i="9"/>
  <c r="H26" i="9"/>
  <c r="I26" i="9" s="1"/>
  <c r="E26" i="9"/>
  <c r="D26" i="9"/>
  <c r="B26" i="9"/>
  <c r="N25" i="9"/>
  <c r="H25" i="9"/>
  <c r="I25" i="9" s="1"/>
  <c r="E25" i="9"/>
  <c r="D25" i="9"/>
  <c r="B25" i="9"/>
  <c r="N24" i="9"/>
  <c r="H24" i="9"/>
  <c r="E24" i="9"/>
  <c r="D24" i="9"/>
  <c r="B24" i="9"/>
  <c r="N23" i="9"/>
  <c r="H23" i="9"/>
  <c r="E23" i="9"/>
  <c r="D23" i="9"/>
  <c r="B23" i="9"/>
  <c r="N22" i="9"/>
  <c r="H22" i="9"/>
  <c r="I22" i="9" s="1"/>
  <c r="E22" i="9"/>
  <c r="D22" i="9"/>
  <c r="B22" i="9"/>
  <c r="N21" i="9"/>
  <c r="H21" i="9"/>
  <c r="E21" i="9"/>
  <c r="D21" i="9"/>
  <c r="B21" i="9"/>
  <c r="N20" i="9"/>
  <c r="H20" i="9"/>
  <c r="I20" i="9" s="1"/>
  <c r="E20" i="9"/>
  <c r="D20" i="9"/>
  <c r="B20" i="9"/>
  <c r="N19" i="9"/>
  <c r="H19" i="9"/>
  <c r="I19" i="9" s="1"/>
  <c r="E19" i="9"/>
  <c r="D19" i="9"/>
  <c r="B19" i="9"/>
  <c r="N18" i="9"/>
  <c r="H18" i="9"/>
  <c r="I18" i="9" s="1"/>
  <c r="E18" i="9"/>
  <c r="D18" i="9"/>
  <c r="B18" i="9"/>
  <c r="N17" i="9"/>
  <c r="H17" i="9"/>
  <c r="I17" i="9" s="1"/>
  <c r="E17" i="9"/>
  <c r="D17" i="9"/>
  <c r="B17" i="9"/>
  <c r="N16" i="9"/>
  <c r="H16" i="9"/>
  <c r="I16" i="9" s="1"/>
  <c r="E16" i="9"/>
  <c r="D16" i="9"/>
  <c r="B16" i="9"/>
  <c r="N15" i="9"/>
  <c r="H15" i="9"/>
  <c r="I15" i="9" s="1"/>
  <c r="E15" i="9"/>
  <c r="D15" i="9"/>
  <c r="B15" i="9"/>
  <c r="N14" i="9"/>
  <c r="H14" i="9"/>
  <c r="I14" i="9" s="1"/>
  <c r="E14" i="9"/>
  <c r="D14" i="9"/>
  <c r="B14" i="9"/>
  <c r="N13" i="9"/>
  <c r="H13" i="9"/>
  <c r="I13" i="9" s="1"/>
  <c r="E13" i="9"/>
  <c r="D13" i="9"/>
  <c r="B13" i="9"/>
  <c r="N12" i="9"/>
  <c r="H12" i="9"/>
  <c r="I12" i="9" s="1"/>
  <c r="E12" i="9"/>
  <c r="D12" i="9"/>
  <c r="B12" i="9"/>
  <c r="N11" i="9"/>
  <c r="H11" i="9"/>
  <c r="I11" i="9" s="1"/>
  <c r="E11" i="9"/>
  <c r="D11" i="9"/>
  <c r="B11" i="9"/>
  <c r="N10" i="9"/>
  <c r="H10" i="9"/>
  <c r="E10" i="9"/>
  <c r="D10" i="9"/>
  <c r="B10" i="9"/>
  <c r="N9" i="9"/>
  <c r="H9" i="9"/>
  <c r="I9" i="9" s="1"/>
  <c r="E9" i="9"/>
  <c r="D9" i="9"/>
  <c r="B9" i="9"/>
  <c r="N8" i="9"/>
  <c r="H8" i="9"/>
  <c r="E8" i="9"/>
  <c r="D8" i="9"/>
  <c r="B8" i="9"/>
  <c r="V7" i="9"/>
  <c r="N7" i="9"/>
  <c r="H7" i="9"/>
  <c r="I7" i="9" s="1"/>
  <c r="E7" i="9"/>
  <c r="D7" i="9"/>
  <c r="B7" i="9"/>
  <c r="V6" i="9"/>
  <c r="N6" i="9"/>
  <c r="H6" i="9"/>
  <c r="I6" i="9" s="1"/>
  <c r="E6" i="9"/>
  <c r="D6" i="9"/>
  <c r="B6" i="9"/>
  <c r="V5" i="9"/>
  <c r="S5" i="9"/>
  <c r="S6" i="9" s="1"/>
  <c r="N5" i="9"/>
  <c r="H5" i="9"/>
  <c r="I5" i="9" s="1"/>
  <c r="E5" i="9"/>
  <c r="D5" i="9"/>
  <c r="B5" i="9"/>
  <c r="N4" i="9"/>
  <c r="H4" i="9"/>
  <c r="I4" i="9" s="1"/>
  <c r="E4" i="9"/>
  <c r="D4" i="9"/>
  <c r="B4" i="9"/>
  <c r="N3" i="9"/>
  <c r="H3" i="9"/>
  <c r="I3" i="9" s="1"/>
  <c r="E3" i="9"/>
  <c r="D3" i="9"/>
  <c r="B3" i="9"/>
  <c r="C3" i="9" s="1"/>
  <c r="N2" i="9"/>
  <c r="H2" i="9"/>
  <c r="I2" i="9" s="1"/>
  <c r="E2" i="9"/>
  <c r="D2" i="9"/>
  <c r="B2" i="9"/>
  <c r="N31" i="8"/>
  <c r="H31" i="8"/>
  <c r="E31" i="8"/>
  <c r="D31" i="8"/>
  <c r="B31" i="8"/>
  <c r="N30" i="8"/>
  <c r="H30" i="8"/>
  <c r="E30" i="8"/>
  <c r="D30" i="8"/>
  <c r="B30" i="8"/>
  <c r="N29" i="8"/>
  <c r="H29" i="8"/>
  <c r="I29" i="8" s="1"/>
  <c r="E29" i="8"/>
  <c r="D29" i="8"/>
  <c r="B29" i="8"/>
  <c r="C29" i="8" s="1"/>
  <c r="N28" i="8"/>
  <c r="H28" i="8"/>
  <c r="E28" i="8"/>
  <c r="D28" i="8"/>
  <c r="B28" i="8"/>
  <c r="C28" i="8" s="1"/>
  <c r="F28" i="8" s="1"/>
  <c r="N27" i="8"/>
  <c r="H27" i="8"/>
  <c r="I27" i="8" s="1"/>
  <c r="E27" i="8"/>
  <c r="D27" i="8"/>
  <c r="B27" i="8"/>
  <c r="N26" i="8"/>
  <c r="H26" i="8"/>
  <c r="I26" i="8" s="1"/>
  <c r="E26" i="8"/>
  <c r="D26" i="8"/>
  <c r="B26" i="8"/>
  <c r="N25" i="8"/>
  <c r="H25" i="8"/>
  <c r="E25" i="8"/>
  <c r="D25" i="8"/>
  <c r="B25" i="8"/>
  <c r="N24" i="8"/>
  <c r="H24" i="8"/>
  <c r="E24" i="8"/>
  <c r="D24" i="8"/>
  <c r="B24" i="8"/>
  <c r="C24" i="8" s="1"/>
  <c r="N23" i="8"/>
  <c r="H23" i="8"/>
  <c r="E23" i="8"/>
  <c r="D23" i="8"/>
  <c r="B23" i="8"/>
  <c r="C23" i="8" s="1"/>
  <c r="N22" i="8"/>
  <c r="H22" i="8"/>
  <c r="I22" i="8" s="1"/>
  <c r="E22" i="8"/>
  <c r="D22" i="8"/>
  <c r="B22" i="8"/>
  <c r="C22" i="8" s="1"/>
  <c r="N21" i="8"/>
  <c r="H21" i="8"/>
  <c r="I21" i="8" s="1"/>
  <c r="E21" i="8"/>
  <c r="D21" i="8"/>
  <c r="B21" i="8"/>
  <c r="C21" i="8" s="1"/>
  <c r="N20" i="8"/>
  <c r="H20" i="8"/>
  <c r="I20" i="8" s="1"/>
  <c r="E20" i="8"/>
  <c r="D20" i="8"/>
  <c r="B20" i="8"/>
  <c r="N19" i="8"/>
  <c r="H19" i="8"/>
  <c r="E19" i="8"/>
  <c r="D19" i="8"/>
  <c r="B19" i="8"/>
  <c r="C19" i="8" s="1"/>
  <c r="N18" i="8"/>
  <c r="H18" i="8"/>
  <c r="E18" i="8"/>
  <c r="D18" i="8"/>
  <c r="B18" i="8"/>
  <c r="C18" i="8" s="1"/>
  <c r="N17" i="8"/>
  <c r="H17" i="8"/>
  <c r="E17" i="8"/>
  <c r="D17" i="8"/>
  <c r="B17" i="8"/>
  <c r="N16" i="8"/>
  <c r="H16" i="8"/>
  <c r="I16" i="8" s="1"/>
  <c r="E16" i="8"/>
  <c r="D16" i="8"/>
  <c r="B16" i="8"/>
  <c r="N15" i="8"/>
  <c r="H15" i="8"/>
  <c r="I15" i="8" s="1"/>
  <c r="E15" i="8"/>
  <c r="D15" i="8"/>
  <c r="B15" i="8"/>
  <c r="N14" i="8"/>
  <c r="H14" i="8"/>
  <c r="E14" i="8"/>
  <c r="D14" i="8"/>
  <c r="B14" i="8"/>
  <c r="N13" i="8"/>
  <c r="H13" i="8"/>
  <c r="E13" i="8"/>
  <c r="D13" i="8"/>
  <c r="B13" i="8"/>
  <c r="N12" i="8"/>
  <c r="H12" i="8"/>
  <c r="I12" i="8" s="1"/>
  <c r="E12" i="8"/>
  <c r="D12" i="8"/>
  <c r="B12" i="8"/>
  <c r="C12" i="8" s="1"/>
  <c r="N11" i="8"/>
  <c r="H11" i="8"/>
  <c r="E11" i="8"/>
  <c r="D11" i="8"/>
  <c r="B11" i="8"/>
  <c r="N10" i="8"/>
  <c r="H10" i="8"/>
  <c r="E10" i="8"/>
  <c r="D10" i="8"/>
  <c r="B10" i="8"/>
  <c r="N9" i="8"/>
  <c r="H9" i="8"/>
  <c r="E9" i="8"/>
  <c r="D9" i="8"/>
  <c r="B9" i="8"/>
  <c r="N8" i="8"/>
  <c r="H8" i="8"/>
  <c r="E8" i="8"/>
  <c r="D8" i="8"/>
  <c r="B8" i="8"/>
  <c r="N7" i="8"/>
  <c r="H7" i="8"/>
  <c r="I7" i="8" s="1"/>
  <c r="E7" i="8"/>
  <c r="D7" i="8"/>
  <c r="B7" i="8"/>
  <c r="S6" i="8"/>
  <c r="S7" i="8" s="1"/>
  <c r="S8" i="8" s="1"/>
  <c r="N6" i="8"/>
  <c r="H6" i="8"/>
  <c r="E6" i="8"/>
  <c r="D6" i="8"/>
  <c r="B6" i="8"/>
  <c r="V5" i="8"/>
  <c r="V6" i="8" s="1"/>
  <c r="S5" i="8"/>
  <c r="N5" i="8"/>
  <c r="H5" i="8"/>
  <c r="E5" i="8"/>
  <c r="D5" i="8"/>
  <c r="B5" i="8"/>
  <c r="N4" i="8"/>
  <c r="H4" i="8"/>
  <c r="E4" i="8"/>
  <c r="D4" i="8"/>
  <c r="B4" i="8"/>
  <c r="N3" i="8"/>
  <c r="H3" i="8"/>
  <c r="E3" i="8"/>
  <c r="D3" i="8"/>
  <c r="B3" i="8"/>
  <c r="N2" i="8"/>
  <c r="H2" i="8"/>
  <c r="E2" i="8"/>
  <c r="D2" i="8"/>
  <c r="B2" i="8"/>
  <c r="C2" i="8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B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F14" i="12" l="1"/>
  <c r="F24" i="12"/>
  <c r="G24" i="12" s="1"/>
  <c r="I23" i="11"/>
  <c r="F30" i="12"/>
  <c r="J30" i="12" s="1"/>
  <c r="K30" i="12" s="1"/>
  <c r="C4" i="12"/>
  <c r="F4" i="12" s="1"/>
  <c r="S10" i="12"/>
  <c r="C18" i="12" s="1"/>
  <c r="C13" i="12"/>
  <c r="F13" i="12" s="1"/>
  <c r="J16" i="12"/>
  <c r="K16" i="12" s="1"/>
  <c r="G16" i="12"/>
  <c r="J14" i="12"/>
  <c r="K14" i="12" s="1"/>
  <c r="G14" i="12"/>
  <c r="C11" i="12"/>
  <c r="F11" i="12" s="1"/>
  <c r="F12" i="12"/>
  <c r="F26" i="12"/>
  <c r="C28" i="12"/>
  <c r="F28" i="12" s="1"/>
  <c r="I29" i="12"/>
  <c r="C3" i="12"/>
  <c r="F3" i="12" s="1"/>
  <c r="F6" i="12"/>
  <c r="C19" i="12"/>
  <c r="F19" i="12" s="1"/>
  <c r="C22" i="12"/>
  <c r="F22" i="12" s="1"/>
  <c r="G30" i="12"/>
  <c r="C17" i="12"/>
  <c r="F17" i="12" s="1"/>
  <c r="F29" i="12"/>
  <c r="C25" i="12"/>
  <c r="F25" i="12" s="1"/>
  <c r="F20" i="12"/>
  <c r="F23" i="12"/>
  <c r="F31" i="12"/>
  <c r="F2" i="12"/>
  <c r="I19" i="12"/>
  <c r="C8" i="12"/>
  <c r="F8" i="12" s="1"/>
  <c r="F10" i="12"/>
  <c r="C5" i="12"/>
  <c r="F5" i="12" s="1"/>
  <c r="C7" i="12"/>
  <c r="F7" i="12" s="1"/>
  <c r="F9" i="12"/>
  <c r="I15" i="12"/>
  <c r="C21" i="12"/>
  <c r="F21" i="12" s="1"/>
  <c r="I12" i="11"/>
  <c r="C11" i="11"/>
  <c r="F11" i="11" s="1"/>
  <c r="I4" i="12"/>
  <c r="I6" i="12"/>
  <c r="I13" i="12"/>
  <c r="C15" i="12"/>
  <c r="F15" i="12" s="1"/>
  <c r="I25" i="12"/>
  <c r="C27" i="12"/>
  <c r="F27" i="12" s="1"/>
  <c r="I3" i="11"/>
  <c r="F16" i="11"/>
  <c r="G16" i="11" s="1"/>
  <c r="J26" i="11"/>
  <c r="K26" i="11" s="1"/>
  <c r="G26" i="11"/>
  <c r="C2" i="11"/>
  <c r="C20" i="11"/>
  <c r="F20" i="11" s="1"/>
  <c r="C3" i="11"/>
  <c r="F3" i="11" s="1"/>
  <c r="F18" i="11"/>
  <c r="F30" i="11"/>
  <c r="F8" i="11"/>
  <c r="F27" i="11"/>
  <c r="C14" i="11"/>
  <c r="F14" i="11" s="1"/>
  <c r="S7" i="11"/>
  <c r="S8" i="11" s="1"/>
  <c r="C5" i="11"/>
  <c r="F5" i="11" s="1"/>
  <c r="C13" i="11"/>
  <c r="F13" i="11" s="1"/>
  <c r="C4" i="11"/>
  <c r="F4" i="11" s="1"/>
  <c r="C7" i="11"/>
  <c r="F7" i="11" s="1"/>
  <c r="I9" i="11"/>
  <c r="I11" i="11"/>
  <c r="I19" i="11"/>
  <c r="I31" i="11"/>
  <c r="I7" i="11"/>
  <c r="I20" i="11"/>
  <c r="I21" i="11"/>
  <c r="I22" i="11"/>
  <c r="S7" i="10"/>
  <c r="S8" i="10" s="1"/>
  <c r="S9" i="10" s="1"/>
  <c r="S10" i="10" s="1"/>
  <c r="C19" i="10"/>
  <c r="F19" i="10" s="1"/>
  <c r="C10" i="10"/>
  <c r="F10" i="10" s="1"/>
  <c r="C9" i="10"/>
  <c r="F9" i="10" s="1"/>
  <c r="C31" i="10"/>
  <c r="F31" i="10" s="1"/>
  <c r="C8" i="10"/>
  <c r="F8" i="10" s="1"/>
  <c r="C2" i="10"/>
  <c r="C11" i="10"/>
  <c r="F11" i="10" s="1"/>
  <c r="C25" i="10"/>
  <c r="F25" i="10" s="1"/>
  <c r="C13" i="10"/>
  <c r="F13" i="10" s="1"/>
  <c r="C6" i="10"/>
  <c r="F6" i="10" s="1"/>
  <c r="C4" i="10"/>
  <c r="F4" i="10" s="1"/>
  <c r="C26" i="10"/>
  <c r="F26" i="10" s="1"/>
  <c r="C3" i="10"/>
  <c r="F3" i="10" s="1"/>
  <c r="I17" i="10"/>
  <c r="V7" i="10"/>
  <c r="I27" i="10" s="1"/>
  <c r="C12" i="10"/>
  <c r="F12" i="10" s="1"/>
  <c r="I13" i="10"/>
  <c r="F18" i="10"/>
  <c r="F21" i="10"/>
  <c r="C23" i="10"/>
  <c r="F23" i="10" s="1"/>
  <c r="F29" i="10"/>
  <c r="C7" i="10"/>
  <c r="F7" i="10" s="1"/>
  <c r="F15" i="10"/>
  <c r="C28" i="10"/>
  <c r="F28" i="10" s="1"/>
  <c r="C5" i="10"/>
  <c r="F5" i="10" s="1"/>
  <c r="C14" i="10"/>
  <c r="F14" i="10" s="1"/>
  <c r="I26" i="10"/>
  <c r="C17" i="10"/>
  <c r="F17" i="10" s="1"/>
  <c r="C30" i="10"/>
  <c r="F30" i="10" s="1"/>
  <c r="I6" i="10"/>
  <c r="C16" i="10"/>
  <c r="F16" i="10" s="1"/>
  <c r="I20" i="10"/>
  <c r="C27" i="10"/>
  <c r="F27" i="10" s="1"/>
  <c r="C20" i="10"/>
  <c r="F20" i="10" s="1"/>
  <c r="C22" i="10"/>
  <c r="F22" i="10" s="1"/>
  <c r="I5" i="10"/>
  <c r="C24" i="10"/>
  <c r="F24" i="10" s="1"/>
  <c r="I24" i="9"/>
  <c r="F3" i="9"/>
  <c r="J3" i="9" s="1"/>
  <c r="K3" i="9" s="1"/>
  <c r="I10" i="9"/>
  <c r="I21" i="9"/>
  <c r="C26" i="9"/>
  <c r="F26" i="9" s="1"/>
  <c r="C14" i="9"/>
  <c r="F14" i="9" s="1"/>
  <c r="S7" i="9"/>
  <c r="S8" i="9" s="1"/>
  <c r="S9" i="9" s="1"/>
  <c r="S10" i="9" s="1"/>
  <c r="C10" i="9"/>
  <c r="F10" i="9" s="1"/>
  <c r="C9" i="9"/>
  <c r="F9" i="9" s="1"/>
  <c r="C2" i="9"/>
  <c r="C31" i="9"/>
  <c r="F31" i="9" s="1"/>
  <c r="C6" i="9"/>
  <c r="F6" i="9" s="1"/>
  <c r="C8" i="9"/>
  <c r="F8" i="9" s="1"/>
  <c r="C25" i="9"/>
  <c r="F25" i="9" s="1"/>
  <c r="C13" i="9"/>
  <c r="F13" i="9" s="1"/>
  <c r="C7" i="9"/>
  <c r="F7" i="9" s="1"/>
  <c r="C20" i="9"/>
  <c r="F20" i="9" s="1"/>
  <c r="C15" i="9"/>
  <c r="F15" i="9" s="1"/>
  <c r="C18" i="9"/>
  <c r="F18" i="9" s="1"/>
  <c r="C30" i="9"/>
  <c r="F30" i="9" s="1"/>
  <c r="C23" i="9"/>
  <c r="F23" i="9" s="1"/>
  <c r="C21" i="9"/>
  <c r="F21" i="9" s="1"/>
  <c r="C24" i="9"/>
  <c r="F24" i="9" s="1"/>
  <c r="C28" i="9"/>
  <c r="F28" i="9" s="1"/>
  <c r="C12" i="9"/>
  <c r="F12" i="9" s="1"/>
  <c r="C17" i="9"/>
  <c r="F17" i="9" s="1"/>
  <c r="C29" i="9"/>
  <c r="F29" i="9" s="1"/>
  <c r="I8" i="9"/>
  <c r="I23" i="9"/>
  <c r="F18" i="8"/>
  <c r="F24" i="8"/>
  <c r="G24" i="8" s="1"/>
  <c r="F21" i="8"/>
  <c r="G21" i="8" s="1"/>
  <c r="F29" i="8"/>
  <c r="J29" i="8" s="1"/>
  <c r="K29" i="8" s="1"/>
  <c r="F19" i="8"/>
  <c r="G19" i="8" s="1"/>
  <c r="C31" i="8"/>
  <c r="F31" i="8" s="1"/>
  <c r="S9" i="8"/>
  <c r="S10" i="8" s="1"/>
  <c r="V7" i="8"/>
  <c r="I10" i="8" s="1"/>
  <c r="C17" i="8"/>
  <c r="F17" i="8" s="1"/>
  <c r="I24" i="8"/>
  <c r="C5" i="8"/>
  <c r="F5" i="8" s="1"/>
  <c r="C20" i="8"/>
  <c r="F20" i="8" s="1"/>
  <c r="C9" i="8"/>
  <c r="F9" i="8" s="1"/>
  <c r="C14" i="8"/>
  <c r="F14" i="8" s="1"/>
  <c r="C26" i="8"/>
  <c r="F26" i="8" s="1"/>
  <c r="C7" i="8"/>
  <c r="F7" i="8" s="1"/>
  <c r="G28" i="8"/>
  <c r="C16" i="8"/>
  <c r="F16" i="8" s="1"/>
  <c r="I23" i="8"/>
  <c r="C8" i="8"/>
  <c r="F8" i="8" s="1"/>
  <c r="I18" i="8"/>
  <c r="C11" i="8"/>
  <c r="F11" i="8" s="1"/>
  <c r="F12" i="8"/>
  <c r="I28" i="8"/>
  <c r="J28" i="8" s="1"/>
  <c r="K28" i="8" s="1"/>
  <c r="C30" i="8"/>
  <c r="F30" i="8" s="1"/>
  <c r="F2" i="8"/>
  <c r="F23" i="8"/>
  <c r="C3" i="8"/>
  <c r="F3" i="8" s="1"/>
  <c r="I5" i="8"/>
  <c r="C10" i="8"/>
  <c r="F10" i="8" s="1"/>
  <c r="F22" i="8"/>
  <c r="I25" i="8"/>
  <c r="I2" i="8"/>
  <c r="C4" i="8"/>
  <c r="F4" i="8" s="1"/>
  <c r="C6" i="8"/>
  <c r="F6" i="8" s="1"/>
  <c r="I8" i="8"/>
  <c r="I9" i="8"/>
  <c r="C13" i="8"/>
  <c r="F13" i="8" s="1"/>
  <c r="I19" i="8"/>
  <c r="C25" i="8"/>
  <c r="F25" i="8" s="1"/>
  <c r="I31" i="8"/>
  <c r="I13" i="8"/>
  <c r="C27" i="8"/>
  <c r="F27" i="8" s="1"/>
  <c r="I6" i="8"/>
  <c r="C15" i="8"/>
  <c r="F15" i="8" s="1"/>
  <c r="V5" i="1"/>
  <c r="J24" i="12" l="1"/>
  <c r="K24" i="12" s="1"/>
  <c r="J24" i="8"/>
  <c r="K24" i="8" s="1"/>
  <c r="U21" i="12"/>
  <c r="G7" i="12"/>
  <c r="J7" i="12"/>
  <c r="K7" i="12" s="1"/>
  <c r="J22" i="12"/>
  <c r="K22" i="12" s="1"/>
  <c r="G22" i="12"/>
  <c r="G19" i="12"/>
  <c r="J19" i="12"/>
  <c r="K19" i="12" s="1"/>
  <c r="G8" i="12"/>
  <c r="J8" i="12"/>
  <c r="K8" i="12" s="1"/>
  <c r="G3" i="12"/>
  <c r="J3" i="12"/>
  <c r="K3" i="12" s="1"/>
  <c r="F18" i="12"/>
  <c r="U20" i="12"/>
  <c r="J15" i="12"/>
  <c r="K15" i="12" s="1"/>
  <c r="G15" i="12"/>
  <c r="G2" i="12"/>
  <c r="J2" i="12"/>
  <c r="K2" i="12" s="1"/>
  <c r="G31" i="12"/>
  <c r="J31" i="12"/>
  <c r="K31" i="12" s="1"/>
  <c r="G11" i="12"/>
  <c r="J11" i="12"/>
  <c r="K11" i="12" s="1"/>
  <c r="J28" i="12"/>
  <c r="K28" i="12" s="1"/>
  <c r="G28" i="12"/>
  <c r="G23" i="12"/>
  <c r="J23" i="12"/>
  <c r="K23" i="12" s="1"/>
  <c r="J5" i="12"/>
  <c r="K5" i="12" s="1"/>
  <c r="G5" i="12"/>
  <c r="J13" i="12"/>
  <c r="K13" i="12" s="1"/>
  <c r="G13" i="12"/>
  <c r="J26" i="12"/>
  <c r="K26" i="12" s="1"/>
  <c r="G26" i="12"/>
  <c r="M16" i="12"/>
  <c r="L16" i="12"/>
  <c r="G29" i="12"/>
  <c r="J29" i="12"/>
  <c r="K29" i="12" s="1"/>
  <c r="M14" i="12"/>
  <c r="L14" i="12"/>
  <c r="J16" i="11"/>
  <c r="K16" i="11" s="1"/>
  <c r="L16" i="11" s="1"/>
  <c r="J25" i="12"/>
  <c r="K25" i="12" s="1"/>
  <c r="G25" i="12"/>
  <c r="G20" i="12"/>
  <c r="J20" i="12"/>
  <c r="K20" i="12" s="1"/>
  <c r="J6" i="12"/>
  <c r="K6" i="12" s="1"/>
  <c r="G6" i="12"/>
  <c r="G12" i="12"/>
  <c r="J12" i="12"/>
  <c r="K12" i="12" s="1"/>
  <c r="G9" i="12"/>
  <c r="J9" i="12"/>
  <c r="K9" i="12" s="1"/>
  <c r="J27" i="12"/>
  <c r="K27" i="12" s="1"/>
  <c r="G27" i="12"/>
  <c r="G21" i="12"/>
  <c r="J21" i="12"/>
  <c r="K21" i="12" s="1"/>
  <c r="J17" i="12"/>
  <c r="K17" i="12" s="1"/>
  <c r="G17" i="12"/>
  <c r="G10" i="12"/>
  <c r="J10" i="12"/>
  <c r="K10" i="12" s="1"/>
  <c r="M30" i="12"/>
  <c r="L30" i="12"/>
  <c r="M24" i="12"/>
  <c r="L24" i="12"/>
  <c r="J4" i="12"/>
  <c r="K4" i="12" s="1"/>
  <c r="G4" i="12"/>
  <c r="U21" i="11"/>
  <c r="J4" i="11"/>
  <c r="K4" i="11" s="1"/>
  <c r="G4" i="11"/>
  <c r="J5" i="11"/>
  <c r="K5" i="11" s="1"/>
  <c r="G5" i="11"/>
  <c r="J27" i="11"/>
  <c r="K27" i="11" s="1"/>
  <c r="G27" i="11"/>
  <c r="G20" i="11"/>
  <c r="J20" i="11"/>
  <c r="K20" i="11" s="1"/>
  <c r="J13" i="11"/>
  <c r="K13" i="11" s="1"/>
  <c r="G13" i="11"/>
  <c r="S9" i="11"/>
  <c r="C9" i="11"/>
  <c r="F9" i="11" s="1"/>
  <c r="C31" i="11"/>
  <c r="F31" i="11" s="1"/>
  <c r="C19" i="11"/>
  <c r="F19" i="11" s="1"/>
  <c r="C24" i="11"/>
  <c r="F24" i="11" s="1"/>
  <c r="C29" i="11"/>
  <c r="F29" i="11" s="1"/>
  <c r="G30" i="11"/>
  <c r="J30" i="11"/>
  <c r="K30" i="11" s="1"/>
  <c r="G3" i="11"/>
  <c r="J3" i="11"/>
  <c r="K3" i="11" s="1"/>
  <c r="C22" i="11"/>
  <c r="F22" i="11" s="1"/>
  <c r="G8" i="11"/>
  <c r="J8" i="11"/>
  <c r="K8" i="11" s="1"/>
  <c r="G18" i="11"/>
  <c r="J18" i="11"/>
  <c r="K18" i="11" s="1"/>
  <c r="C15" i="11"/>
  <c r="F15" i="11" s="1"/>
  <c r="M26" i="11"/>
  <c r="L26" i="11"/>
  <c r="J14" i="11"/>
  <c r="K14" i="11" s="1"/>
  <c r="G14" i="11"/>
  <c r="G7" i="11"/>
  <c r="J7" i="11"/>
  <c r="K7" i="11" s="1"/>
  <c r="G11" i="11"/>
  <c r="J11" i="11"/>
  <c r="K11" i="11" s="1"/>
  <c r="F2" i="11"/>
  <c r="G3" i="9"/>
  <c r="U20" i="10"/>
  <c r="G27" i="10"/>
  <c r="J27" i="10"/>
  <c r="K27" i="10" s="1"/>
  <c r="J4" i="10"/>
  <c r="K4" i="10" s="1"/>
  <c r="G4" i="10"/>
  <c r="G20" i="10"/>
  <c r="J20" i="10"/>
  <c r="K20" i="10" s="1"/>
  <c r="G31" i="10"/>
  <c r="J31" i="10"/>
  <c r="K31" i="10" s="1"/>
  <c r="G10" i="10"/>
  <c r="G8" i="10"/>
  <c r="J8" i="10"/>
  <c r="K8" i="10" s="1"/>
  <c r="G30" i="10"/>
  <c r="G23" i="10"/>
  <c r="J23" i="10"/>
  <c r="K23" i="10" s="1"/>
  <c r="G9" i="10"/>
  <c r="G22" i="10"/>
  <c r="J22" i="10"/>
  <c r="K22" i="10" s="1"/>
  <c r="J17" i="10"/>
  <c r="K17" i="10" s="1"/>
  <c r="G17" i="10"/>
  <c r="G7" i="10"/>
  <c r="J7" i="10"/>
  <c r="K7" i="10" s="1"/>
  <c r="G11" i="10"/>
  <c r="G21" i="10"/>
  <c r="J21" i="10"/>
  <c r="K21" i="10" s="1"/>
  <c r="G18" i="10"/>
  <c r="J18" i="10"/>
  <c r="K18" i="10" s="1"/>
  <c r="G3" i="10"/>
  <c r="I11" i="10"/>
  <c r="J11" i="10" s="1"/>
  <c r="K11" i="10" s="1"/>
  <c r="J6" i="10"/>
  <c r="K6" i="10" s="1"/>
  <c r="G6" i="10"/>
  <c r="J26" i="10"/>
  <c r="K26" i="10" s="1"/>
  <c r="G26" i="10"/>
  <c r="I9" i="10"/>
  <c r="J9" i="10" s="1"/>
  <c r="K9" i="10" s="1"/>
  <c r="J13" i="10"/>
  <c r="K13" i="10" s="1"/>
  <c r="G13" i="10"/>
  <c r="F2" i="10"/>
  <c r="I30" i="10"/>
  <c r="J30" i="10" s="1"/>
  <c r="K30" i="10" s="1"/>
  <c r="J25" i="10"/>
  <c r="K25" i="10" s="1"/>
  <c r="G25" i="10"/>
  <c r="G15" i="10"/>
  <c r="J15" i="10"/>
  <c r="K15" i="10" s="1"/>
  <c r="I29" i="10"/>
  <c r="J29" i="10" s="1"/>
  <c r="K29" i="10" s="1"/>
  <c r="G14" i="10"/>
  <c r="J14" i="10"/>
  <c r="K14" i="10" s="1"/>
  <c r="G12" i="10"/>
  <c r="J12" i="10"/>
  <c r="K12" i="10" s="1"/>
  <c r="J5" i="10"/>
  <c r="K5" i="10" s="1"/>
  <c r="G5" i="10"/>
  <c r="J28" i="10"/>
  <c r="K28" i="10" s="1"/>
  <c r="G28" i="10"/>
  <c r="G19" i="10"/>
  <c r="J19" i="10"/>
  <c r="K19" i="10" s="1"/>
  <c r="I3" i="10"/>
  <c r="J3" i="10" s="1"/>
  <c r="K3" i="10" s="1"/>
  <c r="G24" i="10"/>
  <c r="J24" i="10"/>
  <c r="K24" i="10" s="1"/>
  <c r="I10" i="10"/>
  <c r="J10" i="10" s="1"/>
  <c r="K10" i="10" s="1"/>
  <c r="J16" i="10"/>
  <c r="K16" i="10" s="1"/>
  <c r="G16" i="10"/>
  <c r="G29" i="10"/>
  <c r="I2" i="10"/>
  <c r="J18" i="8"/>
  <c r="K18" i="8" s="1"/>
  <c r="M18" i="8" s="1"/>
  <c r="J21" i="8"/>
  <c r="K21" i="8" s="1"/>
  <c r="L21" i="8" s="1"/>
  <c r="U21" i="9"/>
  <c r="G18" i="8"/>
  <c r="J13" i="9"/>
  <c r="K13" i="9" s="1"/>
  <c r="G13" i="9"/>
  <c r="G31" i="9"/>
  <c r="J31" i="9"/>
  <c r="K31" i="9" s="1"/>
  <c r="G9" i="9"/>
  <c r="J9" i="9"/>
  <c r="K9" i="9" s="1"/>
  <c r="G18" i="9"/>
  <c r="J18" i="9"/>
  <c r="K18" i="9" s="1"/>
  <c r="G8" i="9"/>
  <c r="J8" i="9"/>
  <c r="K8" i="9" s="1"/>
  <c r="G12" i="9"/>
  <c r="J12" i="9"/>
  <c r="K12" i="9" s="1"/>
  <c r="G24" i="9"/>
  <c r="J24" i="9"/>
  <c r="K24" i="9" s="1"/>
  <c r="G15" i="9"/>
  <c r="J15" i="9"/>
  <c r="K15" i="9" s="1"/>
  <c r="G23" i="9"/>
  <c r="J23" i="9"/>
  <c r="K23" i="9" s="1"/>
  <c r="J14" i="9"/>
  <c r="K14" i="9" s="1"/>
  <c r="G14" i="9"/>
  <c r="G20" i="9"/>
  <c r="J20" i="9"/>
  <c r="K20" i="9" s="1"/>
  <c r="J25" i="9"/>
  <c r="K25" i="9" s="1"/>
  <c r="G25" i="9"/>
  <c r="J17" i="9"/>
  <c r="K17" i="9" s="1"/>
  <c r="G17" i="9"/>
  <c r="F2" i="9"/>
  <c r="C19" i="9"/>
  <c r="F19" i="9" s="1"/>
  <c r="C22" i="9"/>
  <c r="F22" i="9" s="1"/>
  <c r="G10" i="9"/>
  <c r="J10" i="9"/>
  <c r="K10" i="9" s="1"/>
  <c r="J28" i="9"/>
  <c r="K28" i="9" s="1"/>
  <c r="G28" i="9"/>
  <c r="M3" i="9"/>
  <c r="L3" i="9"/>
  <c r="C11" i="9"/>
  <c r="F11" i="9" s="1"/>
  <c r="C16" i="9"/>
  <c r="F16" i="9" s="1"/>
  <c r="G30" i="9"/>
  <c r="J30" i="9"/>
  <c r="K30" i="9" s="1"/>
  <c r="G21" i="9"/>
  <c r="J21" i="9"/>
  <c r="K21" i="9" s="1"/>
  <c r="J29" i="9"/>
  <c r="K29" i="9" s="1"/>
  <c r="G29" i="9"/>
  <c r="G26" i="9"/>
  <c r="J26" i="9"/>
  <c r="K26" i="9" s="1"/>
  <c r="G7" i="9"/>
  <c r="J7" i="9"/>
  <c r="K7" i="9" s="1"/>
  <c r="J6" i="9"/>
  <c r="K6" i="9" s="1"/>
  <c r="G6" i="9"/>
  <c r="C27" i="9"/>
  <c r="F27" i="9" s="1"/>
  <c r="C4" i="9"/>
  <c r="F4" i="9" s="1"/>
  <c r="C5" i="9"/>
  <c r="F5" i="9" s="1"/>
  <c r="J19" i="8"/>
  <c r="K19" i="8" s="1"/>
  <c r="L19" i="8" s="1"/>
  <c r="G29" i="8"/>
  <c r="M28" i="8"/>
  <c r="L28" i="8"/>
  <c r="L24" i="8"/>
  <c r="M24" i="8"/>
  <c r="G17" i="8"/>
  <c r="J10" i="8"/>
  <c r="K10" i="8" s="1"/>
  <c r="G10" i="8"/>
  <c r="G3" i="8"/>
  <c r="J6" i="8"/>
  <c r="K6" i="8" s="1"/>
  <c r="G6" i="8"/>
  <c r="G4" i="8"/>
  <c r="G7" i="8"/>
  <c r="J7" i="8"/>
  <c r="K7" i="8" s="1"/>
  <c r="G11" i="8"/>
  <c r="J27" i="8"/>
  <c r="K27" i="8" s="1"/>
  <c r="G27" i="8"/>
  <c r="J25" i="8"/>
  <c r="K25" i="8" s="1"/>
  <c r="G25" i="8"/>
  <c r="J13" i="8"/>
  <c r="K13" i="8" s="1"/>
  <c r="G13" i="8"/>
  <c r="G31" i="8"/>
  <c r="J31" i="8"/>
  <c r="K31" i="8" s="1"/>
  <c r="U20" i="8"/>
  <c r="G5" i="8"/>
  <c r="J5" i="8"/>
  <c r="K5" i="8" s="1"/>
  <c r="J8" i="8"/>
  <c r="K8" i="8" s="1"/>
  <c r="G8" i="8"/>
  <c r="I30" i="8"/>
  <c r="J30" i="8" s="1"/>
  <c r="K30" i="8" s="1"/>
  <c r="G26" i="8"/>
  <c r="J26" i="8"/>
  <c r="K26" i="8" s="1"/>
  <c r="G14" i="8"/>
  <c r="I4" i="8"/>
  <c r="J4" i="8" s="1"/>
  <c r="K4" i="8" s="1"/>
  <c r="G30" i="8"/>
  <c r="J16" i="8"/>
  <c r="K16" i="8" s="1"/>
  <c r="G16" i="8"/>
  <c r="M29" i="8"/>
  <c r="L29" i="8"/>
  <c r="J9" i="8"/>
  <c r="K9" i="8" s="1"/>
  <c r="G9" i="8"/>
  <c r="G22" i="8"/>
  <c r="J22" i="8"/>
  <c r="K22" i="8" s="1"/>
  <c r="I3" i="8"/>
  <c r="J3" i="8" s="1"/>
  <c r="K3" i="8" s="1"/>
  <c r="G12" i="8"/>
  <c r="J12" i="8"/>
  <c r="K12" i="8" s="1"/>
  <c r="I14" i="8"/>
  <c r="J14" i="8" s="1"/>
  <c r="K14" i="8" s="1"/>
  <c r="G20" i="8"/>
  <c r="J20" i="8"/>
  <c r="K20" i="8" s="1"/>
  <c r="G23" i="8"/>
  <c r="J23" i="8"/>
  <c r="K23" i="8" s="1"/>
  <c r="J2" i="8"/>
  <c r="K2" i="8" s="1"/>
  <c r="G2" i="8"/>
  <c r="J15" i="8"/>
  <c r="K15" i="8" s="1"/>
  <c r="G15" i="8"/>
  <c r="I17" i="8"/>
  <c r="J17" i="8" s="1"/>
  <c r="K17" i="8" s="1"/>
  <c r="I11" i="8"/>
  <c r="J11" i="8" s="1"/>
  <c r="K11" i="8" s="1"/>
  <c r="V6" i="1"/>
  <c r="V7" i="1" s="1"/>
  <c r="I31" i="1"/>
  <c r="I5" i="1"/>
  <c r="I17" i="1"/>
  <c r="I30" i="1"/>
  <c r="I24" i="1"/>
  <c r="I26" i="1"/>
  <c r="I2" i="1"/>
  <c r="I15" i="1"/>
  <c r="I18" i="1"/>
  <c r="I14" i="1"/>
  <c r="I7" i="1"/>
  <c r="I27" i="1"/>
  <c r="I6" i="1"/>
  <c r="I19" i="1"/>
  <c r="I29" i="1"/>
  <c r="I25" i="1"/>
  <c r="I3" i="1"/>
  <c r="I4" i="1"/>
  <c r="I23" i="1"/>
  <c r="I10" i="1"/>
  <c r="I28" i="1"/>
  <c r="I9" i="1"/>
  <c r="I11" i="1"/>
  <c r="I12" i="1"/>
  <c r="I13" i="1"/>
  <c r="I22" i="1"/>
  <c r="I20" i="1"/>
  <c r="I21" i="1"/>
  <c r="I16" i="1"/>
  <c r="S5" i="1"/>
  <c r="S6" i="1" s="1"/>
  <c r="O24" i="12" l="1"/>
  <c r="P24" i="12" s="1"/>
  <c r="O14" i="12"/>
  <c r="P14" i="12" s="1"/>
  <c r="O16" i="12"/>
  <c r="P16" i="12" s="1"/>
  <c r="M17" i="12"/>
  <c r="L17" i="12"/>
  <c r="M8" i="12"/>
  <c r="L8" i="12"/>
  <c r="L26" i="12"/>
  <c r="O26" i="12" s="1"/>
  <c r="P26" i="12" s="1"/>
  <c r="M26" i="12"/>
  <c r="L21" i="12"/>
  <c r="M21" i="12"/>
  <c r="M28" i="12"/>
  <c r="L28" i="12"/>
  <c r="M19" i="12"/>
  <c r="L19" i="12"/>
  <c r="O30" i="12"/>
  <c r="P30" i="12" s="1"/>
  <c r="L13" i="12"/>
  <c r="M13" i="12"/>
  <c r="M11" i="12"/>
  <c r="L11" i="12"/>
  <c r="L15" i="12"/>
  <c r="M15" i="12"/>
  <c r="M6" i="12"/>
  <c r="L6" i="12"/>
  <c r="M16" i="11"/>
  <c r="O16" i="11" s="1"/>
  <c r="P16" i="11" s="1"/>
  <c r="M10" i="12"/>
  <c r="L10" i="12"/>
  <c r="L27" i="12"/>
  <c r="M27" i="12"/>
  <c r="L20" i="12"/>
  <c r="M20" i="12"/>
  <c r="M5" i="12"/>
  <c r="L5" i="12"/>
  <c r="M31" i="12"/>
  <c r="L31" i="12"/>
  <c r="G18" i="12"/>
  <c r="J18" i="12"/>
  <c r="K18" i="12" s="1"/>
  <c r="L22" i="12"/>
  <c r="M22" i="12"/>
  <c r="M4" i="12"/>
  <c r="L4" i="12"/>
  <c r="M9" i="12"/>
  <c r="L9" i="12"/>
  <c r="M23" i="12"/>
  <c r="L23" i="12"/>
  <c r="M3" i="12"/>
  <c r="L3" i="12"/>
  <c r="M7" i="12"/>
  <c r="L7" i="12"/>
  <c r="L25" i="12"/>
  <c r="M25" i="12"/>
  <c r="M12" i="12"/>
  <c r="L12" i="12"/>
  <c r="M29" i="12"/>
  <c r="L29" i="12"/>
  <c r="M2" i="12"/>
  <c r="L2" i="12"/>
  <c r="J15" i="11"/>
  <c r="K15" i="11" s="1"/>
  <c r="G15" i="11"/>
  <c r="L20" i="11"/>
  <c r="M20" i="11"/>
  <c r="L7" i="11"/>
  <c r="M7" i="11"/>
  <c r="M18" i="11"/>
  <c r="L18" i="11"/>
  <c r="G24" i="11"/>
  <c r="J24" i="11"/>
  <c r="K24" i="11" s="1"/>
  <c r="M30" i="11"/>
  <c r="L30" i="11"/>
  <c r="G19" i="11"/>
  <c r="J19" i="11"/>
  <c r="K19" i="11" s="1"/>
  <c r="G2" i="11"/>
  <c r="J2" i="11"/>
  <c r="K2" i="11" s="1"/>
  <c r="M8" i="11"/>
  <c r="L8" i="11"/>
  <c r="G31" i="11"/>
  <c r="J31" i="11"/>
  <c r="K31" i="11" s="1"/>
  <c r="L27" i="11"/>
  <c r="M27" i="11"/>
  <c r="G9" i="11"/>
  <c r="J9" i="11"/>
  <c r="K9" i="11" s="1"/>
  <c r="M14" i="11"/>
  <c r="L14" i="11"/>
  <c r="G22" i="11"/>
  <c r="J22" i="11"/>
  <c r="K22" i="11" s="1"/>
  <c r="S10" i="11"/>
  <c r="C21" i="11" s="1"/>
  <c r="F21" i="11" s="1"/>
  <c r="C12" i="11"/>
  <c r="F12" i="11" s="1"/>
  <c r="C23" i="11"/>
  <c r="F23" i="11" s="1"/>
  <c r="M5" i="11"/>
  <c r="L5" i="11"/>
  <c r="M11" i="11"/>
  <c r="L11" i="11"/>
  <c r="O26" i="11"/>
  <c r="P26" i="11" s="1"/>
  <c r="M3" i="11"/>
  <c r="L3" i="11"/>
  <c r="G29" i="11"/>
  <c r="J29" i="11"/>
  <c r="K29" i="11" s="1"/>
  <c r="L13" i="11"/>
  <c r="M13" i="11"/>
  <c r="L4" i="11"/>
  <c r="M4" i="11"/>
  <c r="L18" i="8"/>
  <c r="O18" i="8" s="1"/>
  <c r="P18" i="8" s="1"/>
  <c r="O28" i="8"/>
  <c r="P28" i="8" s="1"/>
  <c r="M3" i="10"/>
  <c r="L3" i="10"/>
  <c r="M29" i="10"/>
  <c r="L29" i="10"/>
  <c r="L11" i="10"/>
  <c r="M11" i="10"/>
  <c r="L9" i="10"/>
  <c r="M9" i="10"/>
  <c r="L10" i="10"/>
  <c r="M10" i="10"/>
  <c r="M16" i="10"/>
  <c r="L16" i="10"/>
  <c r="M18" i="10"/>
  <c r="L18" i="10"/>
  <c r="M24" i="10"/>
  <c r="L24" i="10"/>
  <c r="M21" i="10"/>
  <c r="L21" i="10"/>
  <c r="L7" i="10"/>
  <c r="M7" i="10"/>
  <c r="M23" i="10"/>
  <c r="L23" i="10"/>
  <c r="L31" i="10"/>
  <c r="M31" i="10"/>
  <c r="M28" i="10"/>
  <c r="L28" i="10"/>
  <c r="M30" i="10"/>
  <c r="L30" i="10"/>
  <c r="M22" i="10"/>
  <c r="L22" i="10"/>
  <c r="M12" i="10"/>
  <c r="L12" i="10"/>
  <c r="M25" i="10"/>
  <c r="L25" i="10"/>
  <c r="L4" i="10"/>
  <c r="M4" i="10"/>
  <c r="M13" i="10"/>
  <c r="L13" i="10"/>
  <c r="M20" i="10"/>
  <c r="L20" i="10"/>
  <c r="M26" i="10"/>
  <c r="L26" i="10"/>
  <c r="M21" i="8"/>
  <c r="O21" i="8" s="1"/>
  <c r="P21" i="8" s="1"/>
  <c r="U21" i="10"/>
  <c r="M6" i="10"/>
  <c r="L6" i="10"/>
  <c r="L27" i="10"/>
  <c r="M27" i="10"/>
  <c r="L15" i="10"/>
  <c r="M15" i="10"/>
  <c r="M17" i="10"/>
  <c r="L17" i="10"/>
  <c r="M5" i="10"/>
  <c r="L5" i="10"/>
  <c r="L8" i="10"/>
  <c r="M8" i="10"/>
  <c r="O3" i="9"/>
  <c r="P3" i="9" s="1"/>
  <c r="L19" i="10"/>
  <c r="M19" i="10"/>
  <c r="M14" i="10"/>
  <c r="L14" i="10"/>
  <c r="G2" i="10"/>
  <c r="J2" i="10"/>
  <c r="K2" i="10" s="1"/>
  <c r="M7" i="9"/>
  <c r="L7" i="9"/>
  <c r="L30" i="9"/>
  <c r="M30" i="9"/>
  <c r="M10" i="9"/>
  <c r="L10" i="9"/>
  <c r="L15" i="9"/>
  <c r="M15" i="9"/>
  <c r="M18" i="9"/>
  <c r="L18" i="9"/>
  <c r="M25" i="9"/>
  <c r="L25" i="9"/>
  <c r="J5" i="9"/>
  <c r="K5" i="9" s="1"/>
  <c r="G5" i="9"/>
  <c r="M26" i="9"/>
  <c r="L26" i="9"/>
  <c r="J16" i="9"/>
  <c r="K16" i="9" s="1"/>
  <c r="G16" i="9"/>
  <c r="G22" i="9"/>
  <c r="J22" i="9"/>
  <c r="K22" i="9" s="1"/>
  <c r="M20" i="9"/>
  <c r="L20" i="9"/>
  <c r="L24" i="9"/>
  <c r="M24" i="9"/>
  <c r="M9" i="9"/>
  <c r="L9" i="9"/>
  <c r="J4" i="9"/>
  <c r="K4" i="9" s="1"/>
  <c r="G4" i="9"/>
  <c r="G11" i="9"/>
  <c r="J11" i="9"/>
  <c r="K11" i="9" s="1"/>
  <c r="G19" i="9"/>
  <c r="J19" i="9"/>
  <c r="K19" i="9" s="1"/>
  <c r="M19" i="8"/>
  <c r="G2" i="9"/>
  <c r="J2" i="9"/>
  <c r="K2" i="9" s="1"/>
  <c r="L12" i="9"/>
  <c r="M12" i="9"/>
  <c r="M31" i="9"/>
  <c r="L31" i="9"/>
  <c r="G27" i="9"/>
  <c r="J27" i="9"/>
  <c r="K27" i="9" s="1"/>
  <c r="M29" i="9"/>
  <c r="L29" i="9"/>
  <c r="M14" i="9"/>
  <c r="L14" i="9"/>
  <c r="L21" i="9"/>
  <c r="M21" i="9"/>
  <c r="M17" i="9"/>
  <c r="L17" i="9"/>
  <c r="M23" i="9"/>
  <c r="L23" i="9"/>
  <c r="L8" i="9"/>
  <c r="M8" i="9"/>
  <c r="M6" i="9"/>
  <c r="L6" i="9"/>
  <c r="M28" i="9"/>
  <c r="L28" i="9"/>
  <c r="U20" i="9"/>
  <c r="L13" i="9"/>
  <c r="M13" i="9"/>
  <c r="O29" i="8"/>
  <c r="P29" i="8" s="1"/>
  <c r="M14" i="8"/>
  <c r="L14" i="8"/>
  <c r="L4" i="8"/>
  <c r="M4" i="8"/>
  <c r="M3" i="8"/>
  <c r="L3" i="8"/>
  <c r="L20" i="8"/>
  <c r="M20" i="8"/>
  <c r="M30" i="8"/>
  <c r="L30" i="8"/>
  <c r="U21" i="8"/>
  <c r="O19" i="8"/>
  <c r="P19" i="8" s="1"/>
  <c r="M10" i="8"/>
  <c r="L10" i="8"/>
  <c r="L17" i="8"/>
  <c r="M17" i="8"/>
  <c r="L15" i="8"/>
  <c r="M15" i="8"/>
  <c r="M25" i="8"/>
  <c r="L25" i="8"/>
  <c r="M12" i="8"/>
  <c r="L12" i="8"/>
  <c r="M16" i="8"/>
  <c r="L16" i="8"/>
  <c r="M26" i="8"/>
  <c r="L26" i="8"/>
  <c r="L8" i="8"/>
  <c r="M8" i="8"/>
  <c r="L6" i="8"/>
  <c r="M6" i="8"/>
  <c r="O24" i="8"/>
  <c r="P24" i="8" s="1"/>
  <c r="L2" i="8"/>
  <c r="M2" i="8"/>
  <c r="L27" i="8"/>
  <c r="M27" i="8"/>
  <c r="M11" i="8"/>
  <c r="L11" i="8"/>
  <c r="L22" i="8"/>
  <c r="M22" i="8"/>
  <c r="L13" i="8"/>
  <c r="M13" i="8"/>
  <c r="M9" i="8"/>
  <c r="L9" i="8"/>
  <c r="M31" i="8"/>
  <c r="L31" i="8"/>
  <c r="M23" i="8"/>
  <c r="L23" i="8"/>
  <c r="M5" i="8"/>
  <c r="L5" i="8"/>
  <c r="M7" i="8"/>
  <c r="L7" i="8"/>
  <c r="I8" i="1"/>
  <c r="U21" i="1" s="1"/>
  <c r="S7" i="1"/>
  <c r="S8" i="1" s="1"/>
  <c r="S9" i="1" s="1"/>
  <c r="S10" i="1" s="1"/>
  <c r="C30" i="1"/>
  <c r="F30" i="1" s="1"/>
  <c r="C3" i="1"/>
  <c r="F3" i="1" s="1"/>
  <c r="C31" i="1"/>
  <c r="F31" i="1" s="1"/>
  <c r="C6" i="1"/>
  <c r="F6" i="1" s="1"/>
  <c r="C14" i="1"/>
  <c r="F14" i="1" s="1"/>
  <c r="C12" i="1"/>
  <c r="F12" i="1" s="1"/>
  <c r="C4" i="1"/>
  <c r="F4" i="1" s="1"/>
  <c r="C23" i="1"/>
  <c r="F23" i="1" s="1"/>
  <c r="C24" i="1"/>
  <c r="F24" i="1" s="1"/>
  <c r="C15" i="1"/>
  <c r="F15" i="1" s="1"/>
  <c r="C29" i="1"/>
  <c r="F29" i="1" s="1"/>
  <c r="C13" i="1"/>
  <c r="F13" i="1" s="1"/>
  <c r="C5" i="1"/>
  <c r="F5" i="1" s="1"/>
  <c r="C20" i="1"/>
  <c r="F20" i="1" s="1"/>
  <c r="C8" i="1"/>
  <c r="F8" i="1" s="1"/>
  <c r="C22" i="1"/>
  <c r="F22" i="1" s="1"/>
  <c r="C17" i="1"/>
  <c r="F17" i="1" s="1"/>
  <c r="C9" i="1"/>
  <c r="F9" i="1" s="1"/>
  <c r="O28" i="12" l="1"/>
  <c r="P28" i="12" s="1"/>
  <c r="O31" i="12"/>
  <c r="P31" i="12" s="1"/>
  <c r="O2" i="12"/>
  <c r="P2" i="12" s="1"/>
  <c r="O17" i="12"/>
  <c r="P17" i="12" s="1"/>
  <c r="O19" i="12"/>
  <c r="P19" i="12" s="1"/>
  <c r="O8" i="12"/>
  <c r="P8" i="12" s="1"/>
  <c r="O16" i="10"/>
  <c r="P16" i="10" s="1"/>
  <c r="O29" i="10"/>
  <c r="P29" i="10" s="1"/>
  <c r="O14" i="11"/>
  <c r="P14" i="11" s="1"/>
  <c r="O8" i="11"/>
  <c r="P8" i="11" s="1"/>
  <c r="O3" i="12"/>
  <c r="P3" i="12" s="1"/>
  <c r="O12" i="12"/>
  <c r="P12" i="12" s="1"/>
  <c r="O15" i="12"/>
  <c r="P15" i="12" s="1"/>
  <c r="O11" i="12"/>
  <c r="P11" i="12" s="1"/>
  <c r="O4" i="12"/>
  <c r="P4" i="12" s="1"/>
  <c r="O5" i="12"/>
  <c r="P5" i="12" s="1"/>
  <c r="O22" i="12"/>
  <c r="P22" i="12" s="1"/>
  <c r="O30" i="11"/>
  <c r="P30" i="11" s="1"/>
  <c r="O25" i="12"/>
  <c r="P25" i="12" s="1"/>
  <c r="O21" i="12"/>
  <c r="P21" i="12" s="1"/>
  <c r="O29" i="12"/>
  <c r="P29" i="12" s="1"/>
  <c r="O7" i="12"/>
  <c r="P7" i="12" s="1"/>
  <c r="O9" i="12"/>
  <c r="P9" i="12" s="1"/>
  <c r="M18" i="12"/>
  <c r="L18" i="12"/>
  <c r="O20" i="12"/>
  <c r="P20" i="12" s="1"/>
  <c r="O27" i="12"/>
  <c r="P27" i="12" s="1"/>
  <c r="O23" i="12"/>
  <c r="P23" i="12" s="1"/>
  <c r="O10" i="12"/>
  <c r="P10" i="12" s="1"/>
  <c r="O6" i="12"/>
  <c r="P6" i="12" s="1"/>
  <c r="O13" i="12"/>
  <c r="P13" i="12" s="1"/>
  <c r="O5" i="11"/>
  <c r="P5" i="11" s="1"/>
  <c r="O11" i="11"/>
  <c r="P11" i="11" s="1"/>
  <c r="O26" i="10"/>
  <c r="P26" i="10" s="1"/>
  <c r="O25" i="10"/>
  <c r="P25" i="10" s="1"/>
  <c r="O21" i="10"/>
  <c r="P21" i="10" s="1"/>
  <c r="O3" i="10"/>
  <c r="P3" i="10" s="1"/>
  <c r="O26" i="8"/>
  <c r="P26" i="8" s="1"/>
  <c r="O11" i="10"/>
  <c r="P11" i="10" s="1"/>
  <c r="O4" i="11"/>
  <c r="P4" i="11" s="1"/>
  <c r="O12" i="10"/>
  <c r="P12" i="10" s="1"/>
  <c r="O3" i="11"/>
  <c r="P3" i="11" s="1"/>
  <c r="G21" i="11"/>
  <c r="J21" i="11"/>
  <c r="K21" i="11" s="1"/>
  <c r="O18" i="11"/>
  <c r="P18" i="11" s="1"/>
  <c r="O13" i="11"/>
  <c r="P13" i="11" s="1"/>
  <c r="G12" i="11"/>
  <c r="J12" i="11"/>
  <c r="K12" i="11" s="1"/>
  <c r="M29" i="11"/>
  <c r="L29" i="11"/>
  <c r="C10" i="11"/>
  <c r="F10" i="11" s="1"/>
  <c r="C28" i="11"/>
  <c r="F28" i="11" s="1"/>
  <c r="C6" i="11"/>
  <c r="C17" i="11"/>
  <c r="F17" i="11" s="1"/>
  <c r="C25" i="11"/>
  <c r="F25" i="11" s="1"/>
  <c r="O7" i="11"/>
  <c r="P7" i="11" s="1"/>
  <c r="M2" i="11"/>
  <c r="L2" i="11"/>
  <c r="O20" i="11"/>
  <c r="P20" i="11" s="1"/>
  <c r="L9" i="11"/>
  <c r="M9" i="11"/>
  <c r="O27" i="11"/>
  <c r="P27" i="11" s="1"/>
  <c r="M24" i="11"/>
  <c r="L24" i="11"/>
  <c r="G23" i="11"/>
  <c r="J23" i="11"/>
  <c r="K23" i="11" s="1"/>
  <c r="M22" i="11"/>
  <c r="L22" i="11"/>
  <c r="M31" i="11"/>
  <c r="L31" i="11"/>
  <c r="M19" i="11"/>
  <c r="L19" i="11"/>
  <c r="L15" i="11"/>
  <c r="M15" i="11"/>
  <c r="O10" i="9"/>
  <c r="P10" i="9" s="1"/>
  <c r="O14" i="10"/>
  <c r="P14" i="10" s="1"/>
  <c r="O22" i="10"/>
  <c r="P22" i="10" s="1"/>
  <c r="O5" i="10"/>
  <c r="P5" i="10" s="1"/>
  <c r="O6" i="10"/>
  <c r="P6" i="10" s="1"/>
  <c r="O13" i="10"/>
  <c r="P13" i="10" s="1"/>
  <c r="O15" i="10"/>
  <c r="P15" i="10" s="1"/>
  <c r="O20" i="10"/>
  <c r="P20" i="10" s="1"/>
  <c r="O23" i="8"/>
  <c r="P23" i="8" s="1"/>
  <c r="O14" i="9"/>
  <c r="P14" i="9" s="1"/>
  <c r="O17" i="9"/>
  <c r="P17" i="9" s="1"/>
  <c r="O18" i="9"/>
  <c r="P18" i="9" s="1"/>
  <c r="O7" i="9"/>
  <c r="P7" i="9" s="1"/>
  <c r="O28" i="10"/>
  <c r="P28" i="10" s="1"/>
  <c r="O18" i="10"/>
  <c r="P18" i="10" s="1"/>
  <c r="O31" i="10"/>
  <c r="P31" i="10" s="1"/>
  <c r="O17" i="10"/>
  <c r="P17" i="10" s="1"/>
  <c r="O30" i="10"/>
  <c r="P30" i="10" s="1"/>
  <c r="O23" i="10"/>
  <c r="P23" i="10" s="1"/>
  <c r="O24" i="10"/>
  <c r="P24" i="10" s="1"/>
  <c r="O27" i="10"/>
  <c r="P27" i="10" s="1"/>
  <c r="O4" i="10"/>
  <c r="P4" i="10" s="1"/>
  <c r="O9" i="10"/>
  <c r="P9" i="10" s="1"/>
  <c r="O20" i="9"/>
  <c r="P20" i="9" s="1"/>
  <c r="O19" i="10"/>
  <c r="P19" i="10" s="1"/>
  <c r="L2" i="10"/>
  <c r="M2" i="10"/>
  <c r="O8" i="10"/>
  <c r="P8" i="10" s="1"/>
  <c r="O7" i="10"/>
  <c r="P7" i="10" s="1"/>
  <c r="O10" i="10"/>
  <c r="P10" i="10" s="1"/>
  <c r="O16" i="8"/>
  <c r="P16" i="8" s="1"/>
  <c r="O23" i="9"/>
  <c r="P23" i="9" s="1"/>
  <c r="O29" i="9"/>
  <c r="P29" i="9" s="1"/>
  <c r="O25" i="8"/>
  <c r="P25" i="8" s="1"/>
  <c r="O15" i="9"/>
  <c r="P15" i="9" s="1"/>
  <c r="O30" i="8"/>
  <c r="P30" i="8" s="1"/>
  <c r="O14" i="8"/>
  <c r="P14" i="8" s="1"/>
  <c r="O28" i="9"/>
  <c r="P28" i="9" s="1"/>
  <c r="O12" i="9"/>
  <c r="P12" i="9" s="1"/>
  <c r="O13" i="9"/>
  <c r="P13" i="9" s="1"/>
  <c r="O31" i="9"/>
  <c r="P31" i="9" s="1"/>
  <c r="O26" i="9"/>
  <c r="P26" i="9" s="1"/>
  <c r="O8" i="9"/>
  <c r="P8" i="9" s="1"/>
  <c r="O24" i="9"/>
  <c r="P24" i="9" s="1"/>
  <c r="O9" i="9"/>
  <c r="P9" i="9" s="1"/>
  <c r="O25" i="9"/>
  <c r="P25" i="9" s="1"/>
  <c r="M16" i="9"/>
  <c r="L16" i="9"/>
  <c r="L2" i="9"/>
  <c r="M2" i="9"/>
  <c r="M11" i="9"/>
  <c r="L11" i="9"/>
  <c r="M5" i="9"/>
  <c r="L5" i="9"/>
  <c r="O30" i="9"/>
  <c r="P30" i="9" s="1"/>
  <c r="O21" i="9"/>
  <c r="P21" i="9" s="1"/>
  <c r="L27" i="9"/>
  <c r="M27" i="9"/>
  <c r="M22" i="9"/>
  <c r="L22" i="9"/>
  <c r="M19" i="9"/>
  <c r="L19" i="9"/>
  <c r="O6" i="9"/>
  <c r="P6" i="9" s="1"/>
  <c r="M4" i="9"/>
  <c r="L4" i="9"/>
  <c r="O31" i="8"/>
  <c r="P31" i="8" s="1"/>
  <c r="O11" i="8"/>
  <c r="P11" i="8" s="1"/>
  <c r="O7" i="8"/>
  <c r="P7" i="8" s="1"/>
  <c r="O9" i="8"/>
  <c r="P9" i="8" s="1"/>
  <c r="O3" i="8"/>
  <c r="P3" i="8" s="1"/>
  <c r="O17" i="8"/>
  <c r="P17" i="8" s="1"/>
  <c r="O12" i="8"/>
  <c r="P12" i="8" s="1"/>
  <c r="O10" i="8"/>
  <c r="P10" i="8" s="1"/>
  <c r="O8" i="8"/>
  <c r="P8" i="8" s="1"/>
  <c r="O5" i="8"/>
  <c r="P5" i="8" s="1"/>
  <c r="O4" i="8"/>
  <c r="P4" i="8" s="1"/>
  <c r="O22" i="8"/>
  <c r="P22" i="8" s="1"/>
  <c r="O6" i="8"/>
  <c r="P6" i="8" s="1"/>
  <c r="O20" i="8"/>
  <c r="P20" i="8" s="1"/>
  <c r="O2" i="8"/>
  <c r="O13" i="8"/>
  <c r="P13" i="8" s="1"/>
  <c r="O27" i="8"/>
  <c r="P27" i="8" s="1"/>
  <c r="O15" i="8"/>
  <c r="P15" i="8" s="1"/>
  <c r="C7" i="1"/>
  <c r="F7" i="1" s="1"/>
  <c r="G7" i="1" s="1"/>
  <c r="C26" i="1"/>
  <c r="F26" i="1" s="1"/>
  <c r="J26" i="1" s="1"/>
  <c r="K26" i="1" s="1"/>
  <c r="C27" i="1"/>
  <c r="F27" i="1" s="1"/>
  <c r="G27" i="1" s="1"/>
  <c r="C11" i="1"/>
  <c r="F11" i="1" s="1"/>
  <c r="G11" i="1" s="1"/>
  <c r="C21" i="1"/>
  <c r="F21" i="1" s="1"/>
  <c r="G21" i="1" s="1"/>
  <c r="C19" i="1"/>
  <c r="F19" i="1" s="1"/>
  <c r="J19" i="1" s="1"/>
  <c r="K19" i="1" s="1"/>
  <c r="C10" i="1"/>
  <c r="F10" i="1" s="1"/>
  <c r="J10" i="1" s="1"/>
  <c r="K10" i="1" s="1"/>
  <c r="C18" i="1"/>
  <c r="F18" i="1" s="1"/>
  <c r="G18" i="1" s="1"/>
  <c r="C28" i="1"/>
  <c r="F28" i="1" s="1"/>
  <c r="J28" i="1" s="1"/>
  <c r="K28" i="1" s="1"/>
  <c r="C2" i="1"/>
  <c r="F2" i="1" s="1"/>
  <c r="C25" i="1"/>
  <c r="F25" i="1" s="1"/>
  <c r="G8" i="1"/>
  <c r="J8" i="1"/>
  <c r="K8" i="1" s="1"/>
  <c r="G4" i="1"/>
  <c r="J4" i="1"/>
  <c r="K4" i="1" s="1"/>
  <c r="G3" i="1"/>
  <c r="J3" i="1"/>
  <c r="K3" i="1" s="1"/>
  <c r="G22" i="1"/>
  <c r="J22" i="1"/>
  <c r="K22" i="1" s="1"/>
  <c r="G24" i="1"/>
  <c r="J24" i="1"/>
  <c r="K24" i="1" s="1"/>
  <c r="G14" i="1"/>
  <c r="J14" i="1"/>
  <c r="K14" i="1" s="1"/>
  <c r="G6" i="1"/>
  <c r="J6" i="1"/>
  <c r="K6" i="1" s="1"/>
  <c r="G31" i="1"/>
  <c r="J31" i="1"/>
  <c r="K31" i="1" s="1"/>
  <c r="G23" i="1"/>
  <c r="J23" i="1"/>
  <c r="K23" i="1" s="1"/>
  <c r="G5" i="1"/>
  <c r="J5" i="1"/>
  <c r="K5" i="1" s="1"/>
  <c r="G13" i="1"/>
  <c r="J13" i="1"/>
  <c r="K13" i="1" s="1"/>
  <c r="G20" i="1"/>
  <c r="J20" i="1"/>
  <c r="K20" i="1" s="1"/>
  <c r="G12" i="1"/>
  <c r="J12" i="1"/>
  <c r="K12" i="1" s="1"/>
  <c r="G9" i="1"/>
  <c r="J9" i="1"/>
  <c r="K9" i="1" s="1"/>
  <c r="G29" i="1"/>
  <c r="J29" i="1"/>
  <c r="K29" i="1" s="1"/>
  <c r="G30" i="1"/>
  <c r="J30" i="1"/>
  <c r="K30" i="1" s="1"/>
  <c r="G17" i="1"/>
  <c r="J17" i="1"/>
  <c r="K17" i="1" s="1"/>
  <c r="G15" i="1"/>
  <c r="J15" i="1"/>
  <c r="K15" i="1" s="1"/>
  <c r="C16" i="1"/>
  <c r="F16" i="1" s="1"/>
  <c r="O2" i="11" l="1"/>
  <c r="P2" i="11" s="1"/>
  <c r="O29" i="11"/>
  <c r="P29" i="11" s="1"/>
  <c r="O31" i="11"/>
  <c r="P31" i="11" s="1"/>
  <c r="O18" i="12"/>
  <c r="P18" i="12" s="1"/>
  <c r="U22" i="12" s="1"/>
  <c r="B6" i="13" s="1"/>
  <c r="U23" i="12"/>
  <c r="O9" i="11"/>
  <c r="P9" i="11" s="1"/>
  <c r="O19" i="11"/>
  <c r="P19" i="11" s="1"/>
  <c r="O24" i="11"/>
  <c r="P24" i="11" s="1"/>
  <c r="O15" i="11"/>
  <c r="P15" i="11" s="1"/>
  <c r="G17" i="11"/>
  <c r="J17" i="11"/>
  <c r="K17" i="11" s="1"/>
  <c r="J25" i="11"/>
  <c r="K25" i="11" s="1"/>
  <c r="G25" i="11"/>
  <c r="M12" i="11"/>
  <c r="L12" i="11"/>
  <c r="F6" i="11"/>
  <c r="U20" i="11"/>
  <c r="J28" i="11"/>
  <c r="K28" i="11" s="1"/>
  <c r="G28" i="11"/>
  <c r="G10" i="11"/>
  <c r="J10" i="11"/>
  <c r="K10" i="11" s="1"/>
  <c r="M23" i="11"/>
  <c r="L23" i="11"/>
  <c r="M21" i="11"/>
  <c r="L21" i="11"/>
  <c r="O22" i="11"/>
  <c r="P22" i="11" s="1"/>
  <c r="O16" i="9"/>
  <c r="P16" i="9" s="1"/>
  <c r="O2" i="10"/>
  <c r="O22" i="9"/>
  <c r="P22" i="9" s="1"/>
  <c r="O11" i="9"/>
  <c r="P11" i="9" s="1"/>
  <c r="O2" i="9"/>
  <c r="P2" i="9" s="1"/>
  <c r="O5" i="9"/>
  <c r="P5" i="9" s="1"/>
  <c r="J7" i="1"/>
  <c r="K7" i="1" s="1"/>
  <c r="L7" i="1" s="1"/>
  <c r="O4" i="9"/>
  <c r="P4" i="9" s="1"/>
  <c r="O27" i="9"/>
  <c r="P27" i="9" s="1"/>
  <c r="O19" i="9"/>
  <c r="P19" i="9" s="1"/>
  <c r="G26" i="1"/>
  <c r="U23" i="8"/>
  <c r="P2" i="8"/>
  <c r="U22" i="8" s="1"/>
  <c r="B2" i="13" s="1"/>
  <c r="J27" i="1"/>
  <c r="K27" i="1" s="1"/>
  <c r="L27" i="1" s="1"/>
  <c r="G19" i="1"/>
  <c r="J21" i="1"/>
  <c r="K21" i="1" s="1"/>
  <c r="L21" i="1" s="1"/>
  <c r="J11" i="1"/>
  <c r="K11" i="1" s="1"/>
  <c r="L11" i="1" s="1"/>
  <c r="G10" i="1"/>
  <c r="J18" i="1"/>
  <c r="K18" i="1" s="1"/>
  <c r="M18" i="1" s="1"/>
  <c r="G28" i="1"/>
  <c r="J25" i="1"/>
  <c r="K25" i="1" s="1"/>
  <c r="L25" i="1" s="1"/>
  <c r="G2" i="1"/>
  <c r="U20" i="1"/>
  <c r="L29" i="1"/>
  <c r="M29" i="1"/>
  <c r="L20" i="1"/>
  <c r="M20" i="1"/>
  <c r="L19" i="1"/>
  <c r="M19" i="1"/>
  <c r="L6" i="1"/>
  <c r="M6" i="1"/>
  <c r="L22" i="1"/>
  <c r="M22" i="1"/>
  <c r="L9" i="1"/>
  <c r="M9" i="1"/>
  <c r="L3" i="1"/>
  <c r="M3" i="1"/>
  <c r="L30" i="1"/>
  <c r="M30" i="1"/>
  <c r="L15" i="1"/>
  <c r="M15" i="1"/>
  <c r="L14" i="1"/>
  <c r="M14" i="1"/>
  <c r="L17" i="1"/>
  <c r="M17" i="1"/>
  <c r="L13" i="1"/>
  <c r="M13" i="1"/>
  <c r="L28" i="1"/>
  <c r="M28" i="1"/>
  <c r="L12" i="1"/>
  <c r="M12" i="1"/>
  <c r="L31" i="1"/>
  <c r="M31" i="1"/>
  <c r="L24" i="1"/>
  <c r="M24" i="1"/>
  <c r="L8" i="1"/>
  <c r="M8" i="1"/>
  <c r="L5" i="1"/>
  <c r="M5" i="1"/>
  <c r="L26" i="1"/>
  <c r="M26" i="1"/>
  <c r="L23" i="1"/>
  <c r="M23" i="1"/>
  <c r="L4" i="1"/>
  <c r="M4" i="1"/>
  <c r="L10" i="1"/>
  <c r="M10" i="1"/>
  <c r="G16" i="1"/>
  <c r="J16" i="1"/>
  <c r="K16" i="1" s="1"/>
  <c r="O12" i="11" l="1"/>
  <c r="P12" i="11" s="1"/>
  <c r="O21" i="11"/>
  <c r="P21" i="11" s="1"/>
  <c r="O23" i="11"/>
  <c r="P23" i="11" s="1"/>
  <c r="J6" i="11"/>
  <c r="K6" i="11" s="1"/>
  <c r="G6" i="11"/>
  <c r="M28" i="11"/>
  <c r="L28" i="11"/>
  <c r="O28" i="11" s="1"/>
  <c r="P28" i="11" s="1"/>
  <c r="L25" i="11"/>
  <c r="M25" i="11"/>
  <c r="M10" i="11"/>
  <c r="L10" i="11"/>
  <c r="M17" i="11"/>
  <c r="L17" i="11"/>
  <c r="M7" i="1"/>
  <c r="O7" i="1" s="1"/>
  <c r="P7" i="1" s="1"/>
  <c r="U23" i="10"/>
  <c r="P2" i="10"/>
  <c r="U22" i="10" s="1"/>
  <c r="B4" i="13" s="1"/>
  <c r="U22" i="9"/>
  <c r="B3" i="13" s="1"/>
  <c r="U23" i="9"/>
  <c r="M27" i="1"/>
  <c r="O27" i="1" s="1"/>
  <c r="P27" i="1" s="1"/>
  <c r="M11" i="1"/>
  <c r="O11" i="1" s="1"/>
  <c r="P11" i="1" s="1"/>
  <c r="M21" i="1"/>
  <c r="O21" i="1" s="1"/>
  <c r="P21" i="1" s="1"/>
  <c r="L18" i="1"/>
  <c r="O18" i="1" s="1"/>
  <c r="P18" i="1" s="1"/>
  <c r="O26" i="1"/>
  <c r="P26" i="1" s="1"/>
  <c r="O31" i="1"/>
  <c r="P31" i="1" s="1"/>
  <c r="O30" i="1"/>
  <c r="P30" i="1" s="1"/>
  <c r="O28" i="1"/>
  <c r="P28" i="1" s="1"/>
  <c r="O29" i="1"/>
  <c r="P29" i="1" s="1"/>
  <c r="O13" i="1"/>
  <c r="P13" i="1" s="1"/>
  <c r="O8" i="1"/>
  <c r="P8" i="1" s="1"/>
  <c r="O9" i="1"/>
  <c r="P9" i="1" s="1"/>
  <c r="O24" i="1"/>
  <c r="P24" i="1" s="1"/>
  <c r="O22" i="1"/>
  <c r="P22" i="1" s="1"/>
  <c r="O5" i="1"/>
  <c r="P5" i="1" s="1"/>
  <c r="O6" i="1"/>
  <c r="P6" i="1" s="1"/>
  <c r="O23" i="1"/>
  <c r="P23" i="1" s="1"/>
  <c r="O20" i="1"/>
  <c r="P20" i="1" s="1"/>
  <c r="O10" i="1"/>
  <c r="P10" i="1" s="1"/>
  <c r="O15" i="1"/>
  <c r="P15" i="1" s="1"/>
  <c r="O17" i="1"/>
  <c r="P17" i="1" s="1"/>
  <c r="O4" i="1"/>
  <c r="P4" i="1" s="1"/>
  <c r="O12" i="1"/>
  <c r="P12" i="1" s="1"/>
  <c r="O14" i="1"/>
  <c r="P14" i="1" s="1"/>
  <c r="O3" i="1"/>
  <c r="P3" i="1" s="1"/>
  <c r="O19" i="1"/>
  <c r="P19" i="1" s="1"/>
  <c r="M25" i="1"/>
  <c r="O25" i="1" s="1"/>
  <c r="G25" i="1"/>
  <c r="J2" i="1"/>
  <c r="K2" i="1" s="1"/>
  <c r="L16" i="1"/>
  <c r="M16" i="1"/>
  <c r="O17" i="11" l="1"/>
  <c r="P17" i="11" s="1"/>
  <c r="O25" i="11"/>
  <c r="P25" i="11" s="1"/>
  <c r="O10" i="11"/>
  <c r="P10" i="11" s="1"/>
  <c r="L6" i="11"/>
  <c r="M6" i="11"/>
  <c r="O16" i="1"/>
  <c r="P16" i="1" s="1"/>
  <c r="P25" i="1"/>
  <c r="L2" i="1"/>
  <c r="M2" i="1"/>
  <c r="O6" i="11" l="1"/>
  <c r="U23" i="11" s="1"/>
  <c r="O2" i="1"/>
  <c r="P2" i="1" s="1"/>
  <c r="U22" i="1" s="1"/>
  <c r="B1" i="13" s="1"/>
  <c r="P6" i="11" l="1"/>
  <c r="U22" i="11" s="1"/>
  <c r="B5" i="13" s="1"/>
  <c r="U23" i="1"/>
</calcChain>
</file>

<file path=xl/sharedStrings.xml><?xml version="1.0" encoding="utf-8"?>
<sst xmlns="http://schemas.openxmlformats.org/spreadsheetml/2006/main" count="252" uniqueCount="36">
  <si>
    <t>Günlük Talep</t>
  </si>
  <si>
    <t>No-Show</t>
  </si>
  <si>
    <t>Olasılık</t>
  </si>
  <si>
    <t>Adet</t>
  </si>
  <si>
    <t>Gün</t>
  </si>
  <si>
    <t>R#1</t>
  </si>
  <si>
    <t>Günlük Bilet Talebi</t>
  </si>
  <si>
    <t>Bilet Fiyatı</t>
  </si>
  <si>
    <t>$</t>
  </si>
  <si>
    <t>Fazla bilet</t>
  </si>
  <si>
    <t>adet</t>
  </si>
  <si>
    <t xml:space="preserve">Kupon </t>
  </si>
  <si>
    <t>Bilet Kontejyanı</t>
  </si>
  <si>
    <t xml:space="preserve">Bilet Arzı </t>
  </si>
  <si>
    <t>Kapasite</t>
  </si>
  <si>
    <t xml:space="preserve">Satıştan Elde edilen Gelir </t>
  </si>
  <si>
    <t>R#2</t>
  </si>
  <si>
    <t>Satılan Bilet</t>
  </si>
  <si>
    <t>Uçağı Kaçıran Yolcu Sayısı</t>
  </si>
  <si>
    <t>Uçuşa Hazır Yolcu</t>
  </si>
  <si>
    <t>Uçağa Alınmayacak Yolcu</t>
  </si>
  <si>
    <t>Günlük Gelir</t>
  </si>
  <si>
    <t>Uçağa Alınmayacak Yolcular için İade</t>
  </si>
  <si>
    <t>Uçağa Alınmayacak Yolcular İçin Mem. Mal.</t>
  </si>
  <si>
    <t>Ortalama Bilet Talebi</t>
  </si>
  <si>
    <t>Ort. Uçağa Kaçıran Yolcu</t>
  </si>
  <si>
    <t>Ortalama Gelir</t>
  </si>
  <si>
    <t>Toplam Gider</t>
  </si>
  <si>
    <t>Sabit Maaliyet</t>
  </si>
  <si>
    <t>Sabit Maliyet</t>
  </si>
  <si>
    <t>Güncel Simlasyon sonuçları(3 yolcu)</t>
  </si>
  <si>
    <t xml:space="preserve">0 fazladan bilet satış </t>
  </si>
  <si>
    <t xml:space="preserve">1 fazladan bilet satış </t>
  </si>
  <si>
    <t xml:space="preserve">2 fazladan bilet satış </t>
  </si>
  <si>
    <t xml:space="preserve">4 fazladan bilet satış </t>
  </si>
  <si>
    <t xml:space="preserve">5 fazladan bilet satış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</si>
</sst>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162"/>
      <scheme val="minor"/>
    </font>
    <font>
      <sz val="12"/>
      <color theme="1"/>
      <name val="Helvetica"/>
      <family val="2"/>
    </font>
    <font>
      <sz val="8"/>
      <name val="Calibri"/>
      <family val="2"/>
      <charset val="162"/>
      <scheme val="minor"/>
    </font>
    <font>
      <sz val="16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F8F2-66E9-D84C-B0E2-542290B4BBFC}">
  <dimension ref="A1:W31"/>
  <sheetViews>
    <sheetView zoomScale="90" zoomScaleNormal="90" workbookViewId="0">
      <selection activeCell="T18" sqref="T18"/>
    </sheetView>
  </sheetViews>
  <sheetFormatPr baseColWidth="10" defaultRowHeight="16" x14ac:dyDescent="0.2"/>
  <cols>
    <col min="1" max="1" width="10.83203125" style="1"/>
    <col min="2" max="2" width="5.1640625" style="1" bestFit="1" customWidth="1"/>
    <col min="3" max="3" width="12.5" style="1" bestFit="1" customWidth="1"/>
    <col min="4" max="4" width="10.6640625" style="1" bestFit="1" customWidth="1"/>
    <col min="5" max="5" width="9.1640625" style="1" bestFit="1" customWidth="1"/>
    <col min="6" max="6" width="11.83203125" style="1" bestFit="1" customWidth="1"/>
    <col min="7" max="7" width="9" style="1" bestFit="1" customWidth="1"/>
    <col min="8" max="8" width="5.1640625" style="3" bestFit="1" customWidth="1"/>
    <col min="9" max="9" width="8.6640625" style="1" bestFit="1" customWidth="1"/>
    <col min="10" max="10" width="10.83203125" style="1"/>
    <col min="11" max="11" width="12.1640625" style="1" customWidth="1"/>
    <col min="12" max="13" width="12" style="1" customWidth="1"/>
    <col min="14" max="14" width="8.5" style="1" customWidth="1"/>
    <col min="15" max="15" width="8.5" style="1" bestFit="1" customWidth="1"/>
    <col min="16" max="16" width="8" style="1" bestFit="1" customWidth="1"/>
    <col min="19" max="19" width="14.6640625" bestFit="1" customWidth="1"/>
  </cols>
  <sheetData>
    <row r="1" spans="1:23" s="6" customFormat="1" ht="85" x14ac:dyDescent="0.2">
      <c r="A1" s="5" t="s">
        <v>4</v>
      </c>
      <c r="B1" s="5" t="s">
        <v>5</v>
      </c>
      <c r="C1" s="5" t="s">
        <v>6</v>
      </c>
      <c r="D1" s="5" t="s">
        <v>12</v>
      </c>
      <c r="E1" s="5" t="s">
        <v>13</v>
      </c>
      <c r="F1" s="5" t="s">
        <v>17</v>
      </c>
      <c r="G1" s="5" t="s">
        <v>15</v>
      </c>
      <c r="H1" s="7" t="s">
        <v>16</v>
      </c>
      <c r="I1" s="5" t="s">
        <v>18</v>
      </c>
      <c r="J1" s="5" t="s">
        <v>19</v>
      </c>
      <c r="K1" s="5" t="s">
        <v>20</v>
      </c>
      <c r="L1" s="5" t="s">
        <v>22</v>
      </c>
      <c r="M1" s="5" t="s">
        <v>23</v>
      </c>
      <c r="N1" s="5" t="s">
        <v>28</v>
      </c>
      <c r="O1" s="5" t="s">
        <v>27</v>
      </c>
      <c r="P1" s="5" t="s">
        <v>21</v>
      </c>
      <c r="S1" s="5" t="s">
        <v>0</v>
      </c>
      <c r="T1" s="5"/>
      <c r="U1" s="5"/>
      <c r="V1" s="5" t="s">
        <v>1</v>
      </c>
      <c r="W1" s="5"/>
    </row>
    <row r="2" spans="1:23" x14ac:dyDescent="0.2">
      <c r="A2" s="1">
        <v>1</v>
      </c>
      <c r="B2" s="3">
        <f ca="1">RAND()</f>
        <v>0.75441648355680069</v>
      </c>
      <c r="C2" s="1">
        <f ca="1">VLOOKUP(B2,$S$3:$T$10,2)</f>
        <v>10</v>
      </c>
      <c r="D2" s="1">
        <f t="shared" ref="D2:D31" si="0">$T$15</f>
        <v>6</v>
      </c>
      <c r="E2" s="1">
        <f t="shared" ref="E2:E31" si="1">$T$15+$T$16</f>
        <v>9</v>
      </c>
      <c r="F2" s="1">
        <f ca="1">IF(E2&gt;C2,C2,E2)</f>
        <v>9</v>
      </c>
      <c r="G2" s="1">
        <f ca="1">F2*$T$14</f>
        <v>711</v>
      </c>
      <c r="H2" s="3">
        <f ca="1">RAND()</f>
        <v>0.1134272574127656</v>
      </c>
      <c r="I2" s="1">
        <f ca="1">VLOOKUP(H2,$V$3:$W$7,2)</f>
        <v>0</v>
      </c>
      <c r="J2" s="1">
        <f ca="1">F2-I2</f>
        <v>9</v>
      </c>
      <c r="K2" s="1">
        <f ca="1">IF(J2&gt;D2,J2-D2,0)</f>
        <v>3</v>
      </c>
      <c r="L2" s="1">
        <f ca="1">K2*$T$14</f>
        <v>237</v>
      </c>
      <c r="M2" s="1">
        <f ca="1">K2*$T$17</f>
        <v>300</v>
      </c>
      <c r="N2" s="1">
        <f t="shared" ref="N2:N31" si="2">$T$18</f>
        <v>350</v>
      </c>
      <c r="O2" s="1">
        <f ca="1">L2+M2+N2</f>
        <v>887</v>
      </c>
      <c r="P2" s="1">
        <f t="shared" ref="P2:P31" ca="1" si="3">G2-O2</f>
        <v>-176</v>
      </c>
      <c r="S2" s="1" t="s">
        <v>2</v>
      </c>
      <c r="T2" s="1" t="s">
        <v>3</v>
      </c>
      <c r="U2" s="1"/>
      <c r="V2" s="1" t="s">
        <v>3</v>
      </c>
      <c r="W2" s="1" t="s">
        <v>3</v>
      </c>
    </row>
    <row r="3" spans="1:23" x14ac:dyDescent="0.2">
      <c r="A3" s="1">
        <v>2</v>
      </c>
      <c r="B3" s="3">
        <f t="shared" ref="B3:B31" ca="1" si="4">RAND()</f>
        <v>0.49474273680289849</v>
      </c>
      <c r="C3" s="1">
        <f t="shared" ref="C3:C31" ca="1" si="5">VLOOKUP(B3,$S$3:$T$10,2)</f>
        <v>8</v>
      </c>
      <c r="D3" s="1">
        <f t="shared" si="0"/>
        <v>6</v>
      </c>
      <c r="E3" s="1">
        <f t="shared" si="1"/>
        <v>9</v>
      </c>
      <c r="F3" s="1">
        <f t="shared" ref="F3:F31" ca="1" si="6">IF(E3&gt;C3,C3,E3)</f>
        <v>8</v>
      </c>
      <c r="G3" s="1">
        <f t="shared" ref="G3:G31" ca="1" si="7">F3*$T$14</f>
        <v>632</v>
      </c>
      <c r="H3" s="3">
        <f t="shared" ref="H3:H31" ca="1" si="8">RAND()</f>
        <v>0.96519492177147981</v>
      </c>
      <c r="I3" s="1">
        <f t="shared" ref="I3:I31" ca="1" si="9">VLOOKUP(H3,$V$3:$W$7,2)</f>
        <v>4</v>
      </c>
      <c r="J3" s="1">
        <f t="shared" ref="J3:J31" ca="1" si="10">F3-I3</f>
        <v>4</v>
      </c>
      <c r="K3" s="1">
        <f t="shared" ref="K3:K31" ca="1" si="11">IF(J3&gt;D3,J3-D3,0)</f>
        <v>0</v>
      </c>
      <c r="L3" s="1">
        <f t="shared" ref="L3:L31" ca="1" si="12">K3*$T$14</f>
        <v>0</v>
      </c>
      <c r="M3" s="1">
        <f t="shared" ref="M3:M31" ca="1" si="13">K3*$T$17</f>
        <v>0</v>
      </c>
      <c r="N3" s="1">
        <f t="shared" si="2"/>
        <v>350</v>
      </c>
      <c r="O3" s="1">
        <f t="shared" ref="O3:O31" ca="1" si="14">L3+M3+N3</f>
        <v>350</v>
      </c>
      <c r="P3" s="1">
        <f t="shared" ca="1" si="3"/>
        <v>282</v>
      </c>
      <c r="S3" s="3">
        <v>0</v>
      </c>
      <c r="T3" s="1">
        <v>5</v>
      </c>
      <c r="U3" s="1"/>
      <c r="V3" s="3">
        <v>0</v>
      </c>
      <c r="W3" s="1">
        <v>0</v>
      </c>
    </row>
    <row r="4" spans="1:23" x14ac:dyDescent="0.2">
      <c r="A4" s="1">
        <v>3</v>
      </c>
      <c r="B4" s="3">
        <f t="shared" ca="1" si="4"/>
        <v>0.46484662716391056</v>
      </c>
      <c r="C4" s="1">
        <f t="shared" ca="1" si="5"/>
        <v>8</v>
      </c>
      <c r="D4" s="1">
        <f t="shared" si="0"/>
        <v>6</v>
      </c>
      <c r="E4" s="1">
        <f t="shared" si="1"/>
        <v>9</v>
      </c>
      <c r="F4" s="1">
        <f t="shared" ca="1" si="6"/>
        <v>8</v>
      </c>
      <c r="G4" s="1">
        <f t="shared" ca="1" si="7"/>
        <v>632</v>
      </c>
      <c r="H4" s="3">
        <f t="shared" ca="1" si="8"/>
        <v>0.14162896316818996</v>
      </c>
      <c r="I4" s="1">
        <f t="shared" ca="1" si="9"/>
        <v>0</v>
      </c>
      <c r="J4" s="1">
        <f t="shared" ca="1" si="10"/>
        <v>8</v>
      </c>
      <c r="K4" s="1">
        <f t="shared" ca="1" si="11"/>
        <v>2</v>
      </c>
      <c r="L4" s="1">
        <f t="shared" ca="1" si="12"/>
        <v>158</v>
      </c>
      <c r="M4" s="1">
        <f t="shared" ca="1" si="13"/>
        <v>200</v>
      </c>
      <c r="N4" s="1">
        <f t="shared" si="2"/>
        <v>350</v>
      </c>
      <c r="O4" s="1">
        <f t="shared" ca="1" si="14"/>
        <v>708</v>
      </c>
      <c r="P4" s="1">
        <f t="shared" ca="1" si="3"/>
        <v>-76</v>
      </c>
      <c r="S4" s="3">
        <v>0.05</v>
      </c>
      <c r="T4" s="1">
        <v>6</v>
      </c>
      <c r="U4" s="1"/>
      <c r="V4" s="3">
        <v>0.15</v>
      </c>
      <c r="W4" s="1">
        <v>1</v>
      </c>
    </row>
    <row r="5" spans="1:23" x14ac:dyDescent="0.2">
      <c r="A5" s="1">
        <v>4</v>
      </c>
      <c r="B5" s="3">
        <f t="shared" ca="1" si="4"/>
        <v>0.63893218580132582</v>
      </c>
      <c r="C5" s="1">
        <f t="shared" ca="1" si="5"/>
        <v>9</v>
      </c>
      <c r="D5" s="1">
        <f t="shared" si="0"/>
        <v>6</v>
      </c>
      <c r="E5" s="1">
        <f t="shared" si="1"/>
        <v>9</v>
      </c>
      <c r="F5" s="1">
        <f t="shared" ca="1" si="6"/>
        <v>9</v>
      </c>
      <c r="G5" s="1">
        <f t="shared" ca="1" si="7"/>
        <v>711</v>
      </c>
      <c r="H5" s="3">
        <f t="shared" ca="1" si="8"/>
        <v>0.57450213063454014</v>
      </c>
      <c r="I5" s="1">
        <f t="shared" ca="1" si="9"/>
        <v>2</v>
      </c>
      <c r="J5" s="1">
        <f t="shared" ca="1" si="10"/>
        <v>7</v>
      </c>
      <c r="K5" s="1">
        <f t="shared" ca="1" si="11"/>
        <v>1</v>
      </c>
      <c r="L5" s="1">
        <f t="shared" ca="1" si="12"/>
        <v>79</v>
      </c>
      <c r="M5" s="1">
        <f t="shared" ca="1" si="13"/>
        <v>100</v>
      </c>
      <c r="N5" s="1">
        <f t="shared" si="2"/>
        <v>350</v>
      </c>
      <c r="O5" s="1">
        <f t="shared" ca="1" si="14"/>
        <v>529</v>
      </c>
      <c r="P5" s="1">
        <f t="shared" ca="1" si="3"/>
        <v>182</v>
      </c>
      <c r="S5" s="3">
        <f>S4+0.11</f>
        <v>0.16</v>
      </c>
      <c r="T5" s="1">
        <v>7</v>
      </c>
      <c r="U5" s="1"/>
      <c r="V5" s="3">
        <f>V4+0.25</f>
        <v>0.4</v>
      </c>
      <c r="W5" s="1">
        <v>2</v>
      </c>
    </row>
    <row r="6" spans="1:23" x14ac:dyDescent="0.2">
      <c r="A6" s="1">
        <v>5</v>
      </c>
      <c r="B6" s="3">
        <f t="shared" ca="1" si="4"/>
        <v>0.36640209333962126</v>
      </c>
      <c r="C6" s="1">
        <f t="shared" ca="1" si="5"/>
        <v>8</v>
      </c>
      <c r="D6" s="1">
        <f t="shared" si="0"/>
        <v>6</v>
      </c>
      <c r="E6" s="1">
        <f t="shared" si="1"/>
        <v>9</v>
      </c>
      <c r="F6" s="1">
        <f t="shared" ca="1" si="6"/>
        <v>8</v>
      </c>
      <c r="G6" s="1">
        <f t="shared" ca="1" si="7"/>
        <v>632</v>
      </c>
      <c r="H6" s="3">
        <f t="shared" ca="1" si="8"/>
        <v>0.66713482480978581</v>
      </c>
      <c r="I6" s="1">
        <f t="shared" ca="1" si="9"/>
        <v>3</v>
      </c>
      <c r="J6" s="1">
        <f t="shared" ca="1" si="10"/>
        <v>5</v>
      </c>
      <c r="K6" s="1">
        <f t="shared" ca="1" si="11"/>
        <v>0</v>
      </c>
      <c r="L6" s="1">
        <f t="shared" ca="1" si="12"/>
        <v>0</v>
      </c>
      <c r="M6" s="1">
        <f t="shared" ca="1" si="13"/>
        <v>0</v>
      </c>
      <c r="N6" s="1">
        <f t="shared" si="2"/>
        <v>350</v>
      </c>
      <c r="O6" s="1">
        <f t="shared" ca="1" si="14"/>
        <v>350</v>
      </c>
      <c r="P6" s="1">
        <f t="shared" ca="1" si="3"/>
        <v>282</v>
      </c>
      <c r="S6" s="3">
        <f>S5+0.2</f>
        <v>0.36</v>
      </c>
      <c r="T6" s="1">
        <v>8</v>
      </c>
      <c r="U6" s="1"/>
      <c r="V6" s="3">
        <f>V5+0.26</f>
        <v>0.66</v>
      </c>
      <c r="W6" s="1">
        <v>3</v>
      </c>
    </row>
    <row r="7" spans="1:23" x14ac:dyDescent="0.2">
      <c r="A7" s="1">
        <v>6</v>
      </c>
      <c r="B7" s="3">
        <f t="shared" ca="1" si="4"/>
        <v>0.29342216463394954</v>
      </c>
      <c r="C7" s="1">
        <f t="shared" ca="1" si="5"/>
        <v>7</v>
      </c>
      <c r="D7" s="1">
        <f t="shared" si="0"/>
        <v>6</v>
      </c>
      <c r="E7" s="1">
        <f t="shared" si="1"/>
        <v>9</v>
      </c>
      <c r="F7" s="1">
        <f t="shared" ca="1" si="6"/>
        <v>7</v>
      </c>
      <c r="G7" s="1">
        <f t="shared" ca="1" si="7"/>
        <v>553</v>
      </c>
      <c r="H7" s="3">
        <f t="shared" ca="1" si="8"/>
        <v>8.6353232032737592E-2</v>
      </c>
      <c r="I7" s="1">
        <f t="shared" ca="1" si="9"/>
        <v>0</v>
      </c>
      <c r="J7" s="1">
        <f t="shared" ca="1" si="10"/>
        <v>7</v>
      </c>
      <c r="K7" s="1">
        <f t="shared" ca="1" si="11"/>
        <v>1</v>
      </c>
      <c r="L7" s="1">
        <f t="shared" ca="1" si="12"/>
        <v>79</v>
      </c>
      <c r="M7" s="1">
        <f t="shared" ca="1" si="13"/>
        <v>100</v>
      </c>
      <c r="N7" s="1">
        <f t="shared" si="2"/>
        <v>350</v>
      </c>
      <c r="O7" s="1">
        <f t="shared" ca="1" si="14"/>
        <v>529</v>
      </c>
      <c r="P7" s="1">
        <f t="shared" ca="1" si="3"/>
        <v>24</v>
      </c>
      <c r="S7" s="3">
        <f>S6+0.18</f>
        <v>0.54</v>
      </c>
      <c r="T7" s="1">
        <v>9</v>
      </c>
      <c r="U7" s="1"/>
      <c r="V7" s="3">
        <f>V6+0.23</f>
        <v>0.89</v>
      </c>
      <c r="W7" s="1">
        <v>4</v>
      </c>
    </row>
    <row r="8" spans="1:23" x14ac:dyDescent="0.2">
      <c r="A8" s="1">
        <v>7</v>
      </c>
      <c r="B8" s="3">
        <f t="shared" ca="1" si="4"/>
        <v>0.67029825143047217</v>
      </c>
      <c r="C8" s="1">
        <f t="shared" ca="1" si="5"/>
        <v>9</v>
      </c>
      <c r="D8" s="1">
        <f t="shared" si="0"/>
        <v>6</v>
      </c>
      <c r="E8" s="1">
        <f t="shared" si="1"/>
        <v>9</v>
      </c>
      <c r="F8" s="1">
        <f t="shared" ca="1" si="6"/>
        <v>9</v>
      </c>
      <c r="G8" s="1">
        <f t="shared" ca="1" si="7"/>
        <v>711</v>
      </c>
      <c r="H8" s="3">
        <f t="shared" ca="1" si="8"/>
        <v>0.37348479545578472</v>
      </c>
      <c r="I8" s="1">
        <f t="shared" ca="1" si="9"/>
        <v>1</v>
      </c>
      <c r="J8" s="1">
        <f t="shared" ca="1" si="10"/>
        <v>8</v>
      </c>
      <c r="K8" s="1">
        <f t="shared" ca="1" si="11"/>
        <v>2</v>
      </c>
      <c r="L8" s="1">
        <f t="shared" ca="1" si="12"/>
        <v>158</v>
      </c>
      <c r="M8" s="1">
        <f t="shared" ca="1" si="13"/>
        <v>200</v>
      </c>
      <c r="N8" s="1">
        <f t="shared" si="2"/>
        <v>350</v>
      </c>
      <c r="O8" s="1">
        <f t="shared" ca="1" si="14"/>
        <v>708</v>
      </c>
      <c r="P8" s="1">
        <f t="shared" ca="1" si="3"/>
        <v>3</v>
      </c>
      <c r="S8" s="3">
        <f>S7+0.16</f>
        <v>0.70000000000000007</v>
      </c>
      <c r="T8" s="1">
        <v>10</v>
      </c>
      <c r="U8" s="1"/>
      <c r="V8" s="1"/>
      <c r="W8" s="1"/>
    </row>
    <row r="9" spans="1:23" x14ac:dyDescent="0.2">
      <c r="A9" s="1">
        <v>8</v>
      </c>
      <c r="B9" s="3">
        <f t="shared" ca="1" si="4"/>
        <v>0.15212084868725984</v>
      </c>
      <c r="C9" s="1">
        <f t="shared" ca="1" si="5"/>
        <v>6</v>
      </c>
      <c r="D9" s="1">
        <f t="shared" si="0"/>
        <v>6</v>
      </c>
      <c r="E9" s="1">
        <f t="shared" si="1"/>
        <v>9</v>
      </c>
      <c r="F9" s="1">
        <f t="shared" ca="1" si="6"/>
        <v>6</v>
      </c>
      <c r="G9" s="1">
        <f t="shared" ca="1" si="7"/>
        <v>474</v>
      </c>
      <c r="H9" s="3">
        <f t="shared" ca="1" si="8"/>
        <v>0.50505359848347531</v>
      </c>
      <c r="I9" s="1">
        <f t="shared" ca="1" si="9"/>
        <v>2</v>
      </c>
      <c r="J9" s="1">
        <f t="shared" ca="1" si="10"/>
        <v>4</v>
      </c>
      <c r="K9" s="1">
        <f t="shared" ca="1" si="11"/>
        <v>0</v>
      </c>
      <c r="L9" s="1">
        <f t="shared" ca="1" si="12"/>
        <v>0</v>
      </c>
      <c r="M9" s="1">
        <f t="shared" ca="1" si="13"/>
        <v>0</v>
      </c>
      <c r="N9" s="1">
        <f t="shared" si="2"/>
        <v>350</v>
      </c>
      <c r="O9" s="1">
        <f t="shared" ca="1" si="14"/>
        <v>350</v>
      </c>
      <c r="P9" s="1">
        <f t="shared" ca="1" si="3"/>
        <v>124</v>
      </c>
      <c r="S9" s="3">
        <f>S8+0.12</f>
        <v>0.82000000000000006</v>
      </c>
      <c r="T9" s="1">
        <v>11</v>
      </c>
      <c r="U9" s="1"/>
      <c r="V9" s="1"/>
      <c r="W9" s="1"/>
    </row>
    <row r="10" spans="1:23" x14ac:dyDescent="0.2">
      <c r="A10" s="1">
        <v>9</v>
      </c>
      <c r="B10" s="3">
        <f t="shared" ca="1" si="4"/>
        <v>0.39325748995248722</v>
      </c>
      <c r="C10" s="1">
        <f t="shared" ca="1" si="5"/>
        <v>8</v>
      </c>
      <c r="D10" s="1">
        <f t="shared" si="0"/>
        <v>6</v>
      </c>
      <c r="E10" s="1">
        <f t="shared" si="1"/>
        <v>9</v>
      </c>
      <c r="F10" s="1">
        <f t="shared" ca="1" si="6"/>
        <v>8</v>
      </c>
      <c r="G10" s="1">
        <f t="shared" ca="1" si="7"/>
        <v>632</v>
      </c>
      <c r="H10" s="3">
        <f t="shared" ca="1" si="8"/>
        <v>6.2719056832052034E-2</v>
      </c>
      <c r="I10" s="1">
        <f t="shared" ca="1" si="9"/>
        <v>0</v>
      </c>
      <c r="J10" s="1">
        <f t="shared" ca="1" si="10"/>
        <v>8</v>
      </c>
      <c r="K10" s="1">
        <f t="shared" ca="1" si="11"/>
        <v>2</v>
      </c>
      <c r="L10" s="1">
        <f t="shared" ca="1" si="12"/>
        <v>158</v>
      </c>
      <c r="M10" s="1">
        <f t="shared" ca="1" si="13"/>
        <v>200</v>
      </c>
      <c r="N10" s="1">
        <f t="shared" si="2"/>
        <v>350</v>
      </c>
      <c r="O10" s="1">
        <f t="shared" ca="1" si="14"/>
        <v>708</v>
      </c>
      <c r="P10" s="1">
        <f t="shared" ca="1" si="3"/>
        <v>-76</v>
      </c>
      <c r="S10" s="3">
        <f>S9+0.08</f>
        <v>0.9</v>
      </c>
      <c r="T10" s="1">
        <v>12</v>
      </c>
      <c r="U10" s="1"/>
      <c r="V10" s="1"/>
      <c r="W10" s="1"/>
    </row>
    <row r="11" spans="1:23" x14ac:dyDescent="0.2">
      <c r="A11" s="1">
        <v>10</v>
      </c>
      <c r="B11" s="3">
        <f t="shared" ca="1" si="4"/>
        <v>0.40049659033500418</v>
      </c>
      <c r="C11" s="1">
        <f t="shared" ca="1" si="5"/>
        <v>8</v>
      </c>
      <c r="D11" s="1">
        <f t="shared" si="0"/>
        <v>6</v>
      </c>
      <c r="E11" s="1">
        <f t="shared" si="1"/>
        <v>9</v>
      </c>
      <c r="F11" s="1">
        <f t="shared" ca="1" si="6"/>
        <v>8</v>
      </c>
      <c r="G11" s="1">
        <f t="shared" ca="1" si="7"/>
        <v>632</v>
      </c>
      <c r="H11" s="3">
        <f t="shared" ca="1" si="8"/>
        <v>0.48416654177138663</v>
      </c>
      <c r="I11" s="1">
        <f t="shared" ca="1" si="9"/>
        <v>2</v>
      </c>
      <c r="J11" s="1">
        <f t="shared" ca="1" si="10"/>
        <v>6</v>
      </c>
      <c r="K11" s="1">
        <f t="shared" ca="1" si="11"/>
        <v>0</v>
      </c>
      <c r="L11" s="1">
        <f t="shared" ca="1" si="12"/>
        <v>0</v>
      </c>
      <c r="M11" s="1">
        <f t="shared" ca="1" si="13"/>
        <v>0</v>
      </c>
      <c r="N11" s="1">
        <f t="shared" si="2"/>
        <v>350</v>
      </c>
      <c r="O11" s="1">
        <f t="shared" ca="1" si="14"/>
        <v>350</v>
      </c>
      <c r="P11" s="1">
        <f t="shared" ca="1" si="3"/>
        <v>282</v>
      </c>
      <c r="S11" s="4"/>
      <c r="T11" s="1"/>
      <c r="U11" s="4"/>
      <c r="V11" s="4"/>
      <c r="W11" s="4"/>
    </row>
    <row r="12" spans="1:23" x14ac:dyDescent="0.2">
      <c r="A12" s="1">
        <v>11</v>
      </c>
      <c r="B12" s="3">
        <f t="shared" ca="1" si="4"/>
        <v>0.22265102440096429</v>
      </c>
      <c r="C12" s="1">
        <f t="shared" ca="1" si="5"/>
        <v>7</v>
      </c>
      <c r="D12" s="1">
        <f t="shared" si="0"/>
        <v>6</v>
      </c>
      <c r="E12" s="1">
        <f t="shared" si="1"/>
        <v>9</v>
      </c>
      <c r="F12" s="1">
        <f t="shared" ca="1" si="6"/>
        <v>7</v>
      </c>
      <c r="G12" s="1">
        <f t="shared" ca="1" si="7"/>
        <v>553</v>
      </c>
      <c r="H12" s="3">
        <f t="shared" ca="1" si="8"/>
        <v>0.32631094189402532</v>
      </c>
      <c r="I12" s="1">
        <f t="shared" ca="1" si="9"/>
        <v>1</v>
      </c>
      <c r="J12" s="1">
        <f t="shared" ca="1" si="10"/>
        <v>6</v>
      </c>
      <c r="K12" s="1">
        <f t="shared" ca="1" si="11"/>
        <v>0</v>
      </c>
      <c r="L12" s="1">
        <f t="shared" ca="1" si="12"/>
        <v>0</v>
      </c>
      <c r="M12" s="1">
        <f t="shared" ca="1" si="13"/>
        <v>0</v>
      </c>
      <c r="N12" s="1">
        <f t="shared" si="2"/>
        <v>350</v>
      </c>
      <c r="O12" s="1">
        <f t="shared" ca="1" si="14"/>
        <v>350</v>
      </c>
      <c r="P12" s="1">
        <f t="shared" ca="1" si="3"/>
        <v>203</v>
      </c>
      <c r="T12" s="2"/>
    </row>
    <row r="13" spans="1:23" x14ac:dyDescent="0.2">
      <c r="A13" s="1">
        <v>12</v>
      </c>
      <c r="B13" s="3">
        <f t="shared" ca="1" si="4"/>
        <v>0.90313460568428072</v>
      </c>
      <c r="C13" s="1">
        <f t="shared" ca="1" si="5"/>
        <v>12</v>
      </c>
      <c r="D13" s="1">
        <f t="shared" si="0"/>
        <v>6</v>
      </c>
      <c r="E13" s="1">
        <f t="shared" si="1"/>
        <v>9</v>
      </c>
      <c r="F13" s="1">
        <f t="shared" ca="1" si="6"/>
        <v>9</v>
      </c>
      <c r="G13" s="1">
        <f t="shared" ca="1" si="7"/>
        <v>711</v>
      </c>
      <c r="H13" s="3">
        <f t="shared" ca="1" si="8"/>
        <v>0.58451463190653996</v>
      </c>
      <c r="I13" s="1">
        <f t="shared" ca="1" si="9"/>
        <v>2</v>
      </c>
      <c r="J13" s="1">
        <f t="shared" ca="1" si="10"/>
        <v>7</v>
      </c>
      <c r="K13" s="1">
        <f t="shared" ca="1" si="11"/>
        <v>1</v>
      </c>
      <c r="L13" s="1">
        <f t="shared" ca="1" si="12"/>
        <v>79</v>
      </c>
      <c r="M13" s="1">
        <f t="shared" ca="1" si="13"/>
        <v>100</v>
      </c>
      <c r="N13" s="1">
        <f t="shared" si="2"/>
        <v>350</v>
      </c>
      <c r="O13" s="1">
        <f t="shared" ca="1" si="14"/>
        <v>529</v>
      </c>
      <c r="P13" s="1">
        <f t="shared" ca="1" si="3"/>
        <v>182</v>
      </c>
      <c r="T13" s="2"/>
    </row>
    <row r="14" spans="1:23" x14ac:dyDescent="0.2">
      <c r="A14" s="1">
        <v>13</v>
      </c>
      <c r="B14" s="3">
        <f t="shared" ca="1" si="4"/>
        <v>0.37951047868831167</v>
      </c>
      <c r="C14" s="1">
        <f t="shared" ca="1" si="5"/>
        <v>8</v>
      </c>
      <c r="D14" s="1">
        <f t="shared" si="0"/>
        <v>6</v>
      </c>
      <c r="E14" s="1">
        <f t="shared" si="1"/>
        <v>9</v>
      </c>
      <c r="F14" s="1">
        <f t="shared" ca="1" si="6"/>
        <v>8</v>
      </c>
      <c r="G14" s="1">
        <f t="shared" ca="1" si="7"/>
        <v>632</v>
      </c>
      <c r="H14" s="3">
        <f t="shared" ca="1" si="8"/>
        <v>3.5851127690815776E-2</v>
      </c>
      <c r="I14" s="1">
        <f t="shared" ca="1" si="9"/>
        <v>0</v>
      </c>
      <c r="J14" s="1">
        <f t="shared" ca="1" si="10"/>
        <v>8</v>
      </c>
      <c r="K14" s="1">
        <f t="shared" ca="1" si="11"/>
        <v>2</v>
      </c>
      <c r="L14" s="1">
        <f t="shared" ca="1" si="12"/>
        <v>158</v>
      </c>
      <c r="M14" s="1">
        <f t="shared" ca="1" si="13"/>
        <v>200</v>
      </c>
      <c r="N14" s="1">
        <f t="shared" si="2"/>
        <v>350</v>
      </c>
      <c r="O14" s="1">
        <f t="shared" ca="1" si="14"/>
        <v>708</v>
      </c>
      <c r="P14" s="1">
        <f t="shared" ca="1" si="3"/>
        <v>-76</v>
      </c>
      <c r="S14" s="4" t="s">
        <v>7</v>
      </c>
      <c r="T14" s="1">
        <v>79</v>
      </c>
      <c r="U14" s="4" t="s">
        <v>8</v>
      </c>
      <c r="V14" s="4"/>
    </row>
    <row r="15" spans="1:23" x14ac:dyDescent="0.2">
      <c r="A15" s="1">
        <v>14</v>
      </c>
      <c r="B15" s="3">
        <f t="shared" ca="1" si="4"/>
        <v>8.7368154456563429E-2</v>
      </c>
      <c r="C15" s="1">
        <f t="shared" ca="1" si="5"/>
        <v>6</v>
      </c>
      <c r="D15" s="1">
        <f t="shared" si="0"/>
        <v>6</v>
      </c>
      <c r="E15" s="1">
        <f t="shared" si="1"/>
        <v>9</v>
      </c>
      <c r="F15" s="1">
        <f t="shared" ca="1" si="6"/>
        <v>6</v>
      </c>
      <c r="G15" s="1">
        <f t="shared" ca="1" si="7"/>
        <v>474</v>
      </c>
      <c r="H15" s="3">
        <f t="shared" ca="1" si="8"/>
        <v>0.8288065415538729</v>
      </c>
      <c r="I15" s="1">
        <f t="shared" ca="1" si="9"/>
        <v>3</v>
      </c>
      <c r="J15" s="1">
        <f t="shared" ca="1" si="10"/>
        <v>3</v>
      </c>
      <c r="K15" s="1">
        <f t="shared" ca="1" si="11"/>
        <v>0</v>
      </c>
      <c r="L15" s="1">
        <f t="shared" ca="1" si="12"/>
        <v>0</v>
      </c>
      <c r="M15" s="1">
        <f t="shared" ca="1" si="13"/>
        <v>0</v>
      </c>
      <c r="N15" s="1">
        <f t="shared" si="2"/>
        <v>350</v>
      </c>
      <c r="O15" s="1">
        <f t="shared" ca="1" si="14"/>
        <v>350</v>
      </c>
      <c r="P15" s="1">
        <f t="shared" ca="1" si="3"/>
        <v>124</v>
      </c>
      <c r="S15" s="4" t="s">
        <v>14</v>
      </c>
      <c r="T15" s="1">
        <v>6</v>
      </c>
      <c r="U15" s="4" t="s">
        <v>10</v>
      </c>
      <c r="V15" s="4"/>
    </row>
    <row r="16" spans="1:23" x14ac:dyDescent="0.2">
      <c r="A16" s="1">
        <v>15</v>
      </c>
      <c r="B16" s="3">
        <f t="shared" ca="1" si="4"/>
        <v>0.81321583562204935</v>
      </c>
      <c r="C16" s="1">
        <f t="shared" ca="1" si="5"/>
        <v>10</v>
      </c>
      <c r="D16" s="1">
        <f t="shared" si="0"/>
        <v>6</v>
      </c>
      <c r="E16" s="1">
        <f t="shared" si="1"/>
        <v>9</v>
      </c>
      <c r="F16" s="1">
        <f t="shared" ca="1" si="6"/>
        <v>9</v>
      </c>
      <c r="G16" s="1">
        <f t="shared" ca="1" si="7"/>
        <v>711</v>
      </c>
      <c r="H16" s="3">
        <f t="shared" ca="1" si="8"/>
        <v>0.59077313308873736</v>
      </c>
      <c r="I16" s="1">
        <f t="shared" ca="1" si="9"/>
        <v>2</v>
      </c>
      <c r="J16" s="1">
        <f t="shared" ca="1" si="10"/>
        <v>7</v>
      </c>
      <c r="K16" s="1">
        <f t="shared" ca="1" si="11"/>
        <v>1</v>
      </c>
      <c r="L16" s="1">
        <f t="shared" ca="1" si="12"/>
        <v>79</v>
      </c>
      <c r="M16" s="1">
        <f t="shared" ca="1" si="13"/>
        <v>100</v>
      </c>
      <c r="N16" s="1">
        <f t="shared" si="2"/>
        <v>350</v>
      </c>
      <c r="O16" s="1">
        <f t="shared" ca="1" si="14"/>
        <v>529</v>
      </c>
      <c r="P16" s="1">
        <f t="shared" ca="1" si="3"/>
        <v>182</v>
      </c>
      <c r="S16" s="4" t="s">
        <v>9</v>
      </c>
      <c r="T16" s="1">
        <v>3</v>
      </c>
      <c r="U16" s="4" t="s">
        <v>10</v>
      </c>
      <c r="V16" s="4"/>
    </row>
    <row r="17" spans="1:22" x14ac:dyDescent="0.2">
      <c r="A17" s="1">
        <v>16</v>
      </c>
      <c r="B17" s="3">
        <f t="shared" ca="1" si="4"/>
        <v>0.28518422673910437</v>
      </c>
      <c r="C17" s="1">
        <f t="shared" ca="1" si="5"/>
        <v>7</v>
      </c>
      <c r="D17" s="1">
        <f t="shared" si="0"/>
        <v>6</v>
      </c>
      <c r="E17" s="1">
        <f t="shared" si="1"/>
        <v>9</v>
      </c>
      <c r="F17" s="1">
        <f t="shared" ca="1" si="6"/>
        <v>7</v>
      </c>
      <c r="G17" s="1">
        <f t="shared" ca="1" si="7"/>
        <v>553</v>
      </c>
      <c r="H17" s="3">
        <f t="shared" ca="1" si="8"/>
        <v>0.54365978376442969</v>
      </c>
      <c r="I17" s="1">
        <f t="shared" ca="1" si="9"/>
        <v>2</v>
      </c>
      <c r="J17" s="1">
        <f t="shared" ca="1" si="10"/>
        <v>5</v>
      </c>
      <c r="K17" s="1">
        <f t="shared" ca="1" si="11"/>
        <v>0</v>
      </c>
      <c r="L17" s="1">
        <f t="shared" ca="1" si="12"/>
        <v>0</v>
      </c>
      <c r="M17" s="1">
        <f t="shared" ca="1" si="13"/>
        <v>0</v>
      </c>
      <c r="N17" s="1">
        <f t="shared" si="2"/>
        <v>350</v>
      </c>
      <c r="O17" s="1">
        <f t="shared" ca="1" si="14"/>
        <v>350</v>
      </c>
      <c r="P17" s="1">
        <f t="shared" ca="1" si="3"/>
        <v>203</v>
      </c>
      <c r="S17" s="4" t="s">
        <v>11</v>
      </c>
      <c r="T17" s="1">
        <v>100</v>
      </c>
      <c r="U17" s="4" t="s">
        <v>8</v>
      </c>
      <c r="V17" s="4"/>
    </row>
    <row r="18" spans="1:22" x14ac:dyDescent="0.2">
      <c r="A18" s="1">
        <v>17</v>
      </c>
      <c r="B18" s="3">
        <f t="shared" ca="1" si="4"/>
        <v>0.53167085865245189</v>
      </c>
      <c r="C18" s="1">
        <f t="shared" ca="1" si="5"/>
        <v>8</v>
      </c>
      <c r="D18" s="1">
        <f t="shared" si="0"/>
        <v>6</v>
      </c>
      <c r="E18" s="1">
        <f t="shared" si="1"/>
        <v>9</v>
      </c>
      <c r="F18" s="1">
        <f t="shared" ca="1" si="6"/>
        <v>8</v>
      </c>
      <c r="G18" s="1">
        <f t="shared" ca="1" si="7"/>
        <v>632</v>
      </c>
      <c r="H18" s="3">
        <f t="shared" ca="1" si="8"/>
        <v>0.59142227031241323</v>
      </c>
      <c r="I18" s="1">
        <f t="shared" ca="1" si="9"/>
        <v>2</v>
      </c>
      <c r="J18" s="1">
        <f t="shared" ca="1" si="10"/>
        <v>6</v>
      </c>
      <c r="K18" s="1">
        <f t="shared" ca="1" si="11"/>
        <v>0</v>
      </c>
      <c r="L18" s="1">
        <f t="shared" ca="1" si="12"/>
        <v>0</v>
      </c>
      <c r="M18" s="1">
        <f t="shared" ca="1" si="13"/>
        <v>0</v>
      </c>
      <c r="N18" s="1">
        <f t="shared" si="2"/>
        <v>350</v>
      </c>
      <c r="O18" s="1">
        <f t="shared" ca="1" si="14"/>
        <v>350</v>
      </c>
      <c r="P18" s="1">
        <f t="shared" ca="1" si="3"/>
        <v>282</v>
      </c>
      <c r="S18" s="4" t="s">
        <v>29</v>
      </c>
      <c r="T18" s="1">
        <v>350</v>
      </c>
      <c r="U18" s="4" t="s">
        <v>8</v>
      </c>
      <c r="V18" s="4"/>
    </row>
    <row r="19" spans="1:22" x14ac:dyDescent="0.2">
      <c r="A19" s="1">
        <v>18</v>
      </c>
      <c r="B19" s="3">
        <f t="shared" ca="1" si="4"/>
        <v>0.93604553363866438</v>
      </c>
      <c r="C19" s="1">
        <f t="shared" ca="1" si="5"/>
        <v>12</v>
      </c>
      <c r="D19" s="1">
        <f t="shared" si="0"/>
        <v>6</v>
      </c>
      <c r="E19" s="1">
        <f t="shared" si="1"/>
        <v>9</v>
      </c>
      <c r="F19" s="1">
        <f t="shared" ca="1" si="6"/>
        <v>9</v>
      </c>
      <c r="G19" s="1">
        <f t="shared" ca="1" si="7"/>
        <v>711</v>
      </c>
      <c r="H19" s="3">
        <f t="shared" ca="1" si="8"/>
        <v>0.64365304478046892</v>
      </c>
      <c r="I19" s="1">
        <f t="shared" ca="1" si="9"/>
        <v>2</v>
      </c>
      <c r="J19" s="1">
        <f t="shared" ca="1" si="10"/>
        <v>7</v>
      </c>
      <c r="K19" s="1">
        <f t="shared" ca="1" si="11"/>
        <v>1</v>
      </c>
      <c r="L19" s="1">
        <f t="shared" ca="1" si="12"/>
        <v>79</v>
      </c>
      <c r="M19" s="1">
        <f t="shared" ca="1" si="13"/>
        <v>100</v>
      </c>
      <c r="N19" s="1">
        <f t="shared" si="2"/>
        <v>350</v>
      </c>
      <c r="O19" s="1">
        <f t="shared" ca="1" si="14"/>
        <v>529</v>
      </c>
      <c r="P19" s="1">
        <f t="shared" ca="1" si="3"/>
        <v>182</v>
      </c>
      <c r="S19" s="4"/>
      <c r="T19" s="4"/>
      <c r="U19" s="4"/>
      <c r="V19" s="4"/>
    </row>
    <row r="20" spans="1:22" x14ac:dyDescent="0.2">
      <c r="A20" s="1">
        <v>19</v>
      </c>
      <c r="B20" s="3">
        <f t="shared" ca="1" si="4"/>
        <v>0.4730904315468869</v>
      </c>
      <c r="C20" s="1">
        <f t="shared" ca="1" si="5"/>
        <v>8</v>
      </c>
      <c r="D20" s="1">
        <f t="shared" si="0"/>
        <v>6</v>
      </c>
      <c r="E20" s="1">
        <f t="shared" si="1"/>
        <v>9</v>
      </c>
      <c r="F20" s="1">
        <f t="shared" ca="1" si="6"/>
        <v>8</v>
      </c>
      <c r="G20" s="1">
        <f t="shared" ca="1" si="7"/>
        <v>632</v>
      </c>
      <c r="H20" s="3">
        <f t="shared" ca="1" si="8"/>
        <v>0.57701193988222066</v>
      </c>
      <c r="I20" s="1">
        <f t="shared" ca="1" si="9"/>
        <v>2</v>
      </c>
      <c r="J20" s="1">
        <f t="shared" ca="1" si="10"/>
        <v>6</v>
      </c>
      <c r="K20" s="1">
        <f t="shared" ca="1" si="11"/>
        <v>0</v>
      </c>
      <c r="L20" s="1">
        <f t="shared" ca="1" si="12"/>
        <v>0</v>
      </c>
      <c r="M20" s="1">
        <f t="shared" ca="1" si="13"/>
        <v>0</v>
      </c>
      <c r="N20" s="1">
        <f t="shared" si="2"/>
        <v>350</v>
      </c>
      <c r="O20" s="1">
        <f t="shared" ca="1" si="14"/>
        <v>350</v>
      </c>
      <c r="P20" s="1">
        <f t="shared" ca="1" si="3"/>
        <v>282</v>
      </c>
      <c r="S20" s="11" t="s">
        <v>24</v>
      </c>
      <c r="T20" s="11"/>
      <c r="U20" s="8">
        <f ca="1">AVERAGE(C2:C31)</f>
        <v>8.1999999999999993</v>
      </c>
      <c r="V20" s="4" t="s">
        <v>3</v>
      </c>
    </row>
    <row r="21" spans="1:22" x14ac:dyDescent="0.2">
      <c r="A21" s="1">
        <v>20</v>
      </c>
      <c r="B21" s="3">
        <f t="shared" ca="1" si="4"/>
        <v>7.112491504248164E-2</v>
      </c>
      <c r="C21" s="1">
        <f t="shared" ca="1" si="5"/>
        <v>6</v>
      </c>
      <c r="D21" s="1">
        <f t="shared" si="0"/>
        <v>6</v>
      </c>
      <c r="E21" s="1">
        <f t="shared" si="1"/>
        <v>9</v>
      </c>
      <c r="F21" s="1">
        <f t="shared" ca="1" si="6"/>
        <v>6</v>
      </c>
      <c r="G21" s="1">
        <f t="shared" ca="1" si="7"/>
        <v>474</v>
      </c>
      <c r="H21" s="3">
        <f t="shared" ca="1" si="8"/>
        <v>0.15393609776304717</v>
      </c>
      <c r="I21" s="1">
        <f t="shared" ca="1" si="9"/>
        <v>1</v>
      </c>
      <c r="J21" s="1">
        <f t="shared" ca="1" si="10"/>
        <v>5</v>
      </c>
      <c r="K21" s="1">
        <f t="shared" ca="1" si="11"/>
        <v>0</v>
      </c>
      <c r="L21" s="1">
        <f t="shared" ca="1" si="12"/>
        <v>0</v>
      </c>
      <c r="M21" s="1">
        <f t="shared" ca="1" si="13"/>
        <v>0</v>
      </c>
      <c r="N21" s="1">
        <f t="shared" si="2"/>
        <v>350</v>
      </c>
      <c r="O21" s="1">
        <f t="shared" ca="1" si="14"/>
        <v>350</v>
      </c>
      <c r="P21" s="1">
        <f t="shared" ca="1" si="3"/>
        <v>124</v>
      </c>
      <c r="S21" s="11" t="s">
        <v>25</v>
      </c>
      <c r="T21" s="11"/>
      <c r="U21" s="8">
        <f ca="1">AVERAGE(I2:I31)</f>
        <v>1.4666666666666666</v>
      </c>
      <c r="V21" s="4" t="s">
        <v>3</v>
      </c>
    </row>
    <row r="22" spans="1:22" x14ac:dyDescent="0.2">
      <c r="A22" s="1">
        <v>21</v>
      </c>
      <c r="B22" s="3">
        <f t="shared" ca="1" si="4"/>
        <v>0.48300728876779675</v>
      </c>
      <c r="C22" s="1">
        <f t="shared" ca="1" si="5"/>
        <v>8</v>
      </c>
      <c r="D22" s="1">
        <f t="shared" si="0"/>
        <v>6</v>
      </c>
      <c r="E22" s="1">
        <f t="shared" si="1"/>
        <v>9</v>
      </c>
      <c r="F22" s="1">
        <f t="shared" ca="1" si="6"/>
        <v>8</v>
      </c>
      <c r="G22" s="1">
        <f t="shared" ca="1" si="7"/>
        <v>632</v>
      </c>
      <c r="H22" s="3">
        <f t="shared" ca="1" si="8"/>
        <v>0.15152575840494853</v>
      </c>
      <c r="I22" s="1">
        <f t="shared" ca="1" si="9"/>
        <v>1</v>
      </c>
      <c r="J22" s="1">
        <f t="shared" ca="1" si="10"/>
        <v>7</v>
      </c>
      <c r="K22" s="1">
        <f t="shared" ca="1" si="11"/>
        <v>1</v>
      </c>
      <c r="L22" s="1">
        <f t="shared" ca="1" si="12"/>
        <v>79</v>
      </c>
      <c r="M22" s="1">
        <f t="shared" ca="1" si="13"/>
        <v>100</v>
      </c>
      <c r="N22" s="1">
        <f t="shared" si="2"/>
        <v>350</v>
      </c>
      <c r="O22" s="1">
        <f t="shared" ca="1" si="14"/>
        <v>529</v>
      </c>
      <c r="P22" s="1">
        <f t="shared" ca="1" si="3"/>
        <v>103</v>
      </c>
      <c r="S22" s="11" t="s">
        <v>26</v>
      </c>
      <c r="T22" s="11"/>
      <c r="U22" s="8">
        <f ca="1">AVERAGE(P2:P31)</f>
        <v>118.96666666666667</v>
      </c>
      <c r="V22" s="4" t="s">
        <v>8</v>
      </c>
    </row>
    <row r="23" spans="1:22" x14ac:dyDescent="0.2">
      <c r="A23" s="1">
        <v>22</v>
      </c>
      <c r="B23" s="3">
        <f t="shared" ca="1" si="4"/>
        <v>0.5772404638205616</v>
      </c>
      <c r="C23" s="1">
        <f t="shared" ca="1" si="5"/>
        <v>9</v>
      </c>
      <c r="D23" s="1">
        <f t="shared" si="0"/>
        <v>6</v>
      </c>
      <c r="E23" s="1">
        <f t="shared" si="1"/>
        <v>9</v>
      </c>
      <c r="F23" s="1">
        <f t="shared" ca="1" si="6"/>
        <v>9</v>
      </c>
      <c r="G23" s="1">
        <f t="shared" ca="1" si="7"/>
        <v>711</v>
      </c>
      <c r="H23" s="3">
        <f t="shared" ca="1" si="8"/>
        <v>0.8640207969919661</v>
      </c>
      <c r="I23" s="1">
        <f t="shared" ca="1" si="9"/>
        <v>3</v>
      </c>
      <c r="J23" s="1">
        <f t="shared" ca="1" si="10"/>
        <v>6</v>
      </c>
      <c r="K23" s="1">
        <f t="shared" ca="1" si="11"/>
        <v>0</v>
      </c>
      <c r="L23" s="1">
        <f t="shared" ca="1" si="12"/>
        <v>0</v>
      </c>
      <c r="M23" s="1">
        <f t="shared" ca="1" si="13"/>
        <v>0</v>
      </c>
      <c r="N23" s="1">
        <f t="shared" si="2"/>
        <v>350</v>
      </c>
      <c r="O23" s="1">
        <f t="shared" ca="1" si="14"/>
        <v>350</v>
      </c>
      <c r="P23" s="1">
        <f t="shared" ca="1" si="3"/>
        <v>361</v>
      </c>
      <c r="S23" s="11" t="s">
        <v>25</v>
      </c>
      <c r="T23" s="11"/>
      <c r="U23" s="8">
        <f ca="1">AVERAGE(O2:O31)</f>
        <v>505.13333333333333</v>
      </c>
      <c r="V23" s="4" t="s">
        <v>8</v>
      </c>
    </row>
    <row r="24" spans="1:22" x14ac:dyDescent="0.2">
      <c r="A24" s="1">
        <v>23</v>
      </c>
      <c r="B24" s="3">
        <f t="shared" ca="1" si="4"/>
        <v>0.10119235962226669</v>
      </c>
      <c r="C24" s="1">
        <f t="shared" ca="1" si="5"/>
        <v>6</v>
      </c>
      <c r="D24" s="1">
        <f t="shared" si="0"/>
        <v>6</v>
      </c>
      <c r="E24" s="1">
        <f t="shared" si="1"/>
        <v>9</v>
      </c>
      <c r="F24" s="1">
        <f t="shared" ca="1" si="6"/>
        <v>6</v>
      </c>
      <c r="G24" s="1">
        <f t="shared" ca="1" si="7"/>
        <v>474</v>
      </c>
      <c r="H24" s="3">
        <f t="shared" ca="1" si="8"/>
        <v>0.50305574851726587</v>
      </c>
      <c r="I24" s="1">
        <f t="shared" ca="1" si="9"/>
        <v>2</v>
      </c>
      <c r="J24" s="1">
        <f t="shared" ca="1" si="10"/>
        <v>4</v>
      </c>
      <c r="K24" s="1">
        <f t="shared" ca="1" si="11"/>
        <v>0</v>
      </c>
      <c r="L24" s="1">
        <f t="shared" ca="1" si="12"/>
        <v>0</v>
      </c>
      <c r="M24" s="1">
        <f t="shared" ca="1" si="13"/>
        <v>0</v>
      </c>
      <c r="N24" s="1">
        <f t="shared" si="2"/>
        <v>350</v>
      </c>
      <c r="O24" s="1">
        <f t="shared" ca="1" si="14"/>
        <v>350</v>
      </c>
      <c r="P24" s="1">
        <f t="shared" ca="1" si="3"/>
        <v>124</v>
      </c>
      <c r="S24" s="4"/>
      <c r="T24" s="4"/>
      <c r="U24" s="4"/>
      <c r="V24" s="4"/>
    </row>
    <row r="25" spans="1:22" x14ac:dyDescent="0.2">
      <c r="A25" s="1">
        <v>24</v>
      </c>
      <c r="B25" s="3">
        <f t="shared" ca="1" si="4"/>
        <v>0.43933849323942609</v>
      </c>
      <c r="C25" s="1">
        <f t="shared" ca="1" si="5"/>
        <v>8</v>
      </c>
      <c r="D25" s="1">
        <f t="shared" si="0"/>
        <v>6</v>
      </c>
      <c r="E25" s="1">
        <f t="shared" si="1"/>
        <v>9</v>
      </c>
      <c r="F25" s="1">
        <f t="shared" ca="1" si="6"/>
        <v>8</v>
      </c>
      <c r="G25" s="1">
        <f t="shared" ca="1" si="7"/>
        <v>632</v>
      </c>
      <c r="H25" s="3">
        <f t="shared" ca="1" si="8"/>
        <v>0.70315011421727647</v>
      </c>
      <c r="I25" s="1">
        <f t="shared" ca="1" si="9"/>
        <v>3</v>
      </c>
      <c r="J25" s="1">
        <f t="shared" ca="1" si="10"/>
        <v>5</v>
      </c>
      <c r="K25" s="1">
        <f t="shared" ca="1" si="11"/>
        <v>0</v>
      </c>
      <c r="L25" s="1">
        <f t="shared" ca="1" si="12"/>
        <v>0</v>
      </c>
      <c r="M25" s="1">
        <f t="shared" ca="1" si="13"/>
        <v>0</v>
      </c>
      <c r="N25" s="1">
        <f t="shared" si="2"/>
        <v>350</v>
      </c>
      <c r="O25" s="1">
        <f t="shared" ca="1" si="14"/>
        <v>350</v>
      </c>
      <c r="P25" s="1">
        <f t="shared" ca="1" si="3"/>
        <v>282</v>
      </c>
      <c r="S25" s="4"/>
      <c r="T25" s="4"/>
      <c r="U25" s="4"/>
    </row>
    <row r="26" spans="1:22" x14ac:dyDescent="0.2">
      <c r="A26" s="1">
        <v>25</v>
      </c>
      <c r="B26" s="3">
        <f t="shared" ca="1" si="4"/>
        <v>0.22441126241538156</v>
      </c>
      <c r="C26" s="1">
        <f t="shared" ca="1" si="5"/>
        <v>7</v>
      </c>
      <c r="D26" s="1">
        <f t="shared" si="0"/>
        <v>6</v>
      </c>
      <c r="E26" s="1">
        <f t="shared" si="1"/>
        <v>9</v>
      </c>
      <c r="F26" s="1">
        <f t="shared" ca="1" si="6"/>
        <v>7</v>
      </c>
      <c r="G26" s="1">
        <f t="shared" ca="1" si="7"/>
        <v>553</v>
      </c>
      <c r="H26" s="3">
        <f t="shared" ca="1" si="8"/>
        <v>0.12413342924835746</v>
      </c>
      <c r="I26" s="1">
        <f t="shared" ca="1" si="9"/>
        <v>0</v>
      </c>
      <c r="J26" s="1">
        <f t="shared" ca="1" si="10"/>
        <v>7</v>
      </c>
      <c r="K26" s="1">
        <f t="shared" ca="1" si="11"/>
        <v>1</v>
      </c>
      <c r="L26" s="1">
        <f t="shared" ca="1" si="12"/>
        <v>79</v>
      </c>
      <c r="M26" s="1">
        <f t="shared" ca="1" si="13"/>
        <v>100</v>
      </c>
      <c r="N26" s="1">
        <f t="shared" si="2"/>
        <v>350</v>
      </c>
      <c r="O26" s="1">
        <f ca="1">L26+M26+N26</f>
        <v>529</v>
      </c>
      <c r="P26" s="1">
        <f t="shared" ca="1" si="3"/>
        <v>24</v>
      </c>
    </row>
    <row r="27" spans="1:22" x14ac:dyDescent="0.2">
      <c r="A27" s="1">
        <v>26</v>
      </c>
      <c r="B27" s="3">
        <f t="shared" ca="1" si="4"/>
        <v>0.42998696533351422</v>
      </c>
      <c r="C27" s="1">
        <f t="shared" ca="1" si="5"/>
        <v>8</v>
      </c>
      <c r="D27" s="1">
        <f t="shared" si="0"/>
        <v>6</v>
      </c>
      <c r="E27" s="1">
        <f t="shared" si="1"/>
        <v>9</v>
      </c>
      <c r="F27" s="1">
        <f t="shared" ca="1" si="6"/>
        <v>8</v>
      </c>
      <c r="G27" s="1">
        <f t="shared" ca="1" si="7"/>
        <v>632</v>
      </c>
      <c r="H27" s="3">
        <f t="shared" ca="1" si="8"/>
        <v>0.20348759778157643</v>
      </c>
      <c r="I27" s="1">
        <f t="shared" ca="1" si="9"/>
        <v>1</v>
      </c>
      <c r="J27" s="1">
        <f t="shared" ca="1" si="10"/>
        <v>7</v>
      </c>
      <c r="K27" s="1">
        <f t="shared" ca="1" si="11"/>
        <v>1</v>
      </c>
      <c r="L27" s="1">
        <f t="shared" ca="1" si="12"/>
        <v>79</v>
      </c>
      <c r="M27" s="1">
        <f t="shared" ca="1" si="13"/>
        <v>100</v>
      </c>
      <c r="N27" s="1">
        <f t="shared" si="2"/>
        <v>350</v>
      </c>
      <c r="O27" s="1">
        <f t="shared" ca="1" si="14"/>
        <v>529</v>
      </c>
      <c r="P27" s="1">
        <f t="shared" ca="1" si="3"/>
        <v>103</v>
      </c>
    </row>
    <row r="28" spans="1:22" x14ac:dyDescent="0.2">
      <c r="A28" s="1">
        <v>27</v>
      </c>
      <c r="B28" s="3">
        <f t="shared" ca="1" si="4"/>
        <v>0.54901686823528595</v>
      </c>
      <c r="C28" s="1">
        <f t="shared" ca="1" si="5"/>
        <v>9</v>
      </c>
      <c r="D28" s="1">
        <f t="shared" si="0"/>
        <v>6</v>
      </c>
      <c r="E28" s="1">
        <f t="shared" si="1"/>
        <v>9</v>
      </c>
      <c r="F28" s="1">
        <f t="shared" ca="1" si="6"/>
        <v>9</v>
      </c>
      <c r="G28" s="1">
        <f t="shared" ca="1" si="7"/>
        <v>711</v>
      </c>
      <c r="H28" s="3">
        <f t="shared" ca="1" si="8"/>
        <v>9.612576036062459E-2</v>
      </c>
      <c r="I28" s="1">
        <f t="shared" ca="1" si="9"/>
        <v>0</v>
      </c>
      <c r="J28" s="1">
        <f t="shared" ca="1" si="10"/>
        <v>9</v>
      </c>
      <c r="K28" s="1">
        <f t="shared" ca="1" si="11"/>
        <v>3</v>
      </c>
      <c r="L28" s="1">
        <f t="shared" ca="1" si="12"/>
        <v>237</v>
      </c>
      <c r="M28" s="1">
        <f t="shared" ca="1" si="13"/>
        <v>300</v>
      </c>
      <c r="N28" s="1">
        <f t="shared" si="2"/>
        <v>350</v>
      </c>
      <c r="O28" s="1">
        <f t="shared" ca="1" si="14"/>
        <v>887</v>
      </c>
      <c r="P28" s="1">
        <f t="shared" ca="1" si="3"/>
        <v>-176</v>
      </c>
    </row>
    <row r="29" spans="1:22" x14ac:dyDescent="0.2">
      <c r="A29" s="1">
        <v>28</v>
      </c>
      <c r="B29" s="3">
        <f t="shared" ca="1" si="4"/>
        <v>0.45907797929026051</v>
      </c>
      <c r="C29" s="1">
        <f t="shared" ca="1" si="5"/>
        <v>8</v>
      </c>
      <c r="D29" s="1">
        <f t="shared" si="0"/>
        <v>6</v>
      </c>
      <c r="E29" s="1">
        <f t="shared" si="1"/>
        <v>9</v>
      </c>
      <c r="F29" s="1">
        <f t="shared" ca="1" si="6"/>
        <v>8</v>
      </c>
      <c r="G29" s="1">
        <f t="shared" ca="1" si="7"/>
        <v>632</v>
      </c>
      <c r="H29" s="3">
        <f t="shared" ca="1" si="8"/>
        <v>0.42026581776528804</v>
      </c>
      <c r="I29" s="1">
        <f t="shared" ca="1" si="9"/>
        <v>2</v>
      </c>
      <c r="J29" s="1">
        <f t="shared" ca="1" si="10"/>
        <v>6</v>
      </c>
      <c r="K29" s="1">
        <f t="shared" ca="1" si="11"/>
        <v>0</v>
      </c>
      <c r="L29" s="1">
        <f t="shared" ca="1" si="12"/>
        <v>0</v>
      </c>
      <c r="M29" s="1">
        <f t="shared" ca="1" si="13"/>
        <v>0</v>
      </c>
      <c r="N29" s="1">
        <f t="shared" si="2"/>
        <v>350</v>
      </c>
      <c r="O29" s="1">
        <f t="shared" ca="1" si="14"/>
        <v>350</v>
      </c>
      <c r="P29" s="1">
        <f t="shared" ca="1" si="3"/>
        <v>282</v>
      </c>
    </row>
    <row r="30" spans="1:22" x14ac:dyDescent="0.2">
      <c r="A30" s="1">
        <v>29</v>
      </c>
      <c r="B30" s="3">
        <f t="shared" ca="1" si="4"/>
        <v>0.49167378324966904</v>
      </c>
      <c r="C30" s="1">
        <f t="shared" ca="1" si="5"/>
        <v>8</v>
      </c>
      <c r="D30" s="1">
        <f t="shared" si="0"/>
        <v>6</v>
      </c>
      <c r="E30" s="1">
        <f t="shared" si="1"/>
        <v>9</v>
      </c>
      <c r="F30" s="1">
        <f t="shared" ca="1" si="6"/>
        <v>8</v>
      </c>
      <c r="G30" s="1">
        <f t="shared" ca="1" si="7"/>
        <v>632</v>
      </c>
      <c r="H30" s="3">
        <f t="shared" ca="1" si="8"/>
        <v>4.950683021625546E-2</v>
      </c>
      <c r="I30" s="1">
        <f t="shared" ca="1" si="9"/>
        <v>0</v>
      </c>
      <c r="J30" s="1">
        <f t="shared" ca="1" si="10"/>
        <v>8</v>
      </c>
      <c r="K30" s="1">
        <f t="shared" ca="1" si="11"/>
        <v>2</v>
      </c>
      <c r="L30" s="1">
        <f t="shared" ca="1" si="12"/>
        <v>158</v>
      </c>
      <c r="M30" s="1">
        <f t="shared" ca="1" si="13"/>
        <v>200</v>
      </c>
      <c r="N30" s="1">
        <f t="shared" si="2"/>
        <v>350</v>
      </c>
      <c r="O30" s="1">
        <f t="shared" ca="1" si="14"/>
        <v>708</v>
      </c>
      <c r="P30" s="1">
        <f t="shared" ca="1" si="3"/>
        <v>-76</v>
      </c>
    </row>
    <row r="31" spans="1:22" x14ac:dyDescent="0.2">
      <c r="A31" s="1">
        <v>30</v>
      </c>
      <c r="B31" s="3">
        <f t="shared" ca="1" si="4"/>
        <v>0.73823452348452212</v>
      </c>
      <c r="C31" s="1">
        <f t="shared" ca="1" si="5"/>
        <v>10</v>
      </c>
      <c r="D31" s="1">
        <f t="shared" si="0"/>
        <v>6</v>
      </c>
      <c r="E31" s="1">
        <f t="shared" si="1"/>
        <v>9</v>
      </c>
      <c r="F31" s="1">
        <f t="shared" ca="1" si="6"/>
        <v>9</v>
      </c>
      <c r="G31" s="1">
        <f t="shared" ca="1" si="7"/>
        <v>711</v>
      </c>
      <c r="H31" s="3">
        <f t="shared" ca="1" si="8"/>
        <v>0.27779912505843918</v>
      </c>
      <c r="I31" s="1">
        <f t="shared" ca="1" si="9"/>
        <v>1</v>
      </c>
      <c r="J31" s="1">
        <f t="shared" ca="1" si="10"/>
        <v>8</v>
      </c>
      <c r="K31" s="1">
        <f t="shared" ca="1" si="11"/>
        <v>2</v>
      </c>
      <c r="L31" s="1">
        <f t="shared" ca="1" si="12"/>
        <v>158</v>
      </c>
      <c r="M31" s="1">
        <f t="shared" ca="1" si="13"/>
        <v>200</v>
      </c>
      <c r="N31" s="1">
        <f t="shared" si="2"/>
        <v>350</v>
      </c>
      <c r="O31" s="1">
        <f t="shared" ca="1" si="14"/>
        <v>708</v>
      </c>
      <c r="P31" s="1">
        <f t="shared" ca="1" si="3"/>
        <v>3</v>
      </c>
    </row>
  </sheetData>
  <mergeCells count="4">
    <mergeCell ref="S20:T20"/>
    <mergeCell ref="S21:T21"/>
    <mergeCell ref="S22:T22"/>
    <mergeCell ref="S23:T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B1138-B0C6-434F-B671-281B0ED2F26F}">
  <dimension ref="A1:W31"/>
  <sheetViews>
    <sheetView tabSelected="1" zoomScale="90" zoomScaleNormal="90" workbookViewId="0">
      <selection activeCell="W31" sqref="W31"/>
    </sheetView>
  </sheetViews>
  <sheetFormatPr baseColWidth="10" defaultRowHeight="16" x14ac:dyDescent="0.2"/>
  <cols>
    <col min="1" max="1" width="10.83203125" style="1"/>
    <col min="2" max="2" width="5.1640625" style="1" bestFit="1" customWidth="1"/>
    <col min="3" max="3" width="12.5" style="1" bestFit="1" customWidth="1"/>
    <col min="4" max="4" width="10.6640625" style="1" bestFit="1" customWidth="1"/>
    <col min="5" max="5" width="9.1640625" style="1" bestFit="1" customWidth="1"/>
    <col min="6" max="6" width="11.83203125" style="1" bestFit="1" customWidth="1"/>
    <col min="7" max="7" width="9" style="1" bestFit="1" customWidth="1"/>
    <col min="8" max="8" width="5.1640625" style="3" bestFit="1" customWidth="1"/>
    <col min="9" max="9" width="8.6640625" style="1" bestFit="1" customWidth="1"/>
    <col min="10" max="10" width="10.83203125" style="1"/>
    <col min="11" max="11" width="12.1640625" style="1" customWidth="1"/>
    <col min="12" max="13" width="12" style="1" customWidth="1"/>
    <col min="14" max="14" width="8.5" style="1" customWidth="1"/>
    <col min="15" max="15" width="8.5" style="1" bestFit="1" customWidth="1"/>
    <col min="16" max="16" width="8" style="1" bestFit="1" customWidth="1"/>
    <col min="19" max="19" width="14.6640625" bestFit="1" customWidth="1"/>
  </cols>
  <sheetData>
    <row r="1" spans="1:23" s="6" customFormat="1" ht="85" x14ac:dyDescent="0.2">
      <c r="A1" s="5" t="s">
        <v>4</v>
      </c>
      <c r="B1" s="5" t="s">
        <v>5</v>
      </c>
      <c r="C1" s="5" t="s">
        <v>6</v>
      </c>
      <c r="D1" s="5" t="s">
        <v>12</v>
      </c>
      <c r="E1" s="5" t="s">
        <v>13</v>
      </c>
      <c r="F1" s="5" t="s">
        <v>17</v>
      </c>
      <c r="G1" s="5" t="s">
        <v>15</v>
      </c>
      <c r="H1" s="7" t="s">
        <v>16</v>
      </c>
      <c r="I1" s="5" t="s">
        <v>18</v>
      </c>
      <c r="J1" s="5" t="s">
        <v>19</v>
      </c>
      <c r="K1" s="5" t="s">
        <v>20</v>
      </c>
      <c r="L1" s="5" t="s">
        <v>22</v>
      </c>
      <c r="M1" s="5" t="s">
        <v>23</v>
      </c>
      <c r="N1" s="5" t="s">
        <v>28</v>
      </c>
      <c r="O1" s="5" t="s">
        <v>27</v>
      </c>
      <c r="P1" s="5" t="s">
        <v>21</v>
      </c>
      <c r="S1" s="5" t="s">
        <v>0</v>
      </c>
      <c r="T1" s="5"/>
      <c r="U1" s="5"/>
      <c r="V1" s="5" t="s">
        <v>1</v>
      </c>
      <c r="W1" s="5"/>
    </row>
    <row r="2" spans="1:23" x14ac:dyDescent="0.2">
      <c r="A2" s="1">
        <v>1</v>
      </c>
      <c r="B2" s="3">
        <f ca="1">RAND()</f>
        <v>0.78070637038177138</v>
      </c>
      <c r="C2" s="1">
        <f ca="1">VLOOKUP(B2,$S$3:$T$10,2)</f>
        <v>10</v>
      </c>
      <c r="D2" s="1">
        <f t="shared" ref="D2:D31" si="0">$T$15</f>
        <v>6</v>
      </c>
      <c r="E2" s="1">
        <f t="shared" ref="E2:E31" si="1">$T$15+$T$16</f>
        <v>6</v>
      </c>
      <c r="F2" s="1">
        <f ca="1">IF(E2&gt;C2,C2,E2)</f>
        <v>6</v>
      </c>
      <c r="G2" s="1">
        <f ca="1">F2*$T$14</f>
        <v>474</v>
      </c>
      <c r="H2" s="3">
        <f ca="1">RAND()</f>
        <v>0.98636332994017295</v>
      </c>
      <c r="I2" s="1">
        <f ca="1">VLOOKUP(H2,$V$3:$W$7,2)</f>
        <v>4</v>
      </c>
      <c r="J2" s="1">
        <f ca="1">F2-I2</f>
        <v>2</v>
      </c>
      <c r="K2" s="1">
        <f ca="1">IF(J2&gt;D2,J2-D2,0)</f>
        <v>0</v>
      </c>
      <c r="L2" s="1">
        <f ca="1">K2*$T$14</f>
        <v>0</v>
      </c>
      <c r="M2" s="1">
        <f ca="1">K2*$T$17</f>
        <v>0</v>
      </c>
      <c r="N2" s="1">
        <f t="shared" ref="N2:N31" si="2">$T$18</f>
        <v>350</v>
      </c>
      <c r="O2" s="1">
        <f ca="1">L2+M2+N2</f>
        <v>350</v>
      </c>
      <c r="P2" s="1">
        <f t="shared" ref="P2:P31" ca="1" si="3">G2-O2</f>
        <v>124</v>
      </c>
      <c r="S2" s="1" t="s">
        <v>2</v>
      </c>
      <c r="T2" s="1" t="s">
        <v>3</v>
      </c>
      <c r="U2" s="1"/>
      <c r="V2" s="1" t="s">
        <v>3</v>
      </c>
      <c r="W2" s="1" t="s">
        <v>3</v>
      </c>
    </row>
    <row r="3" spans="1:23" x14ac:dyDescent="0.2">
      <c r="A3" s="1">
        <v>2</v>
      </c>
      <c r="B3" s="3">
        <f t="shared" ref="B3:B31" ca="1" si="4">RAND()</f>
        <v>0.36203102890564709</v>
      </c>
      <c r="C3" s="1">
        <f t="shared" ref="C3:C31" ca="1" si="5">VLOOKUP(B3,$S$3:$T$10,2)</f>
        <v>8</v>
      </c>
      <c r="D3" s="1">
        <f t="shared" si="0"/>
        <v>6</v>
      </c>
      <c r="E3" s="1">
        <f t="shared" si="1"/>
        <v>6</v>
      </c>
      <c r="F3" s="1">
        <f t="shared" ref="F3:F31" ca="1" si="6">IF(E3&gt;C3,C3,E3)</f>
        <v>6</v>
      </c>
      <c r="G3" s="1">
        <f t="shared" ref="G3:G31" ca="1" si="7">F3*$T$14</f>
        <v>474</v>
      </c>
      <c r="H3" s="3">
        <f t="shared" ref="H3:H31" ca="1" si="8">RAND()</f>
        <v>0.94666978073351704</v>
      </c>
      <c r="I3" s="1">
        <f t="shared" ref="I3:I31" ca="1" si="9">VLOOKUP(H3,$V$3:$W$7,2)</f>
        <v>4</v>
      </c>
      <c r="J3" s="1">
        <f t="shared" ref="J3:J31" ca="1" si="10">F3-I3</f>
        <v>2</v>
      </c>
      <c r="K3" s="1">
        <f t="shared" ref="K3:K31" ca="1" si="11">IF(J3&gt;D3,J3-D3,0)</f>
        <v>0</v>
      </c>
      <c r="L3" s="1">
        <f t="shared" ref="L3:L31" ca="1" si="12">K3*$T$14</f>
        <v>0</v>
      </c>
      <c r="M3" s="1">
        <f t="shared" ref="M3:M31" ca="1" si="13">K3*$T$17</f>
        <v>0</v>
      </c>
      <c r="N3" s="1">
        <f t="shared" si="2"/>
        <v>350</v>
      </c>
      <c r="O3" s="1">
        <f t="shared" ref="O3:O31" ca="1" si="14">L3+M3+N3</f>
        <v>350</v>
      </c>
      <c r="P3" s="1">
        <f t="shared" ca="1" si="3"/>
        <v>124</v>
      </c>
      <c r="S3" s="3">
        <v>0</v>
      </c>
      <c r="T3" s="1">
        <v>5</v>
      </c>
      <c r="U3" s="1"/>
      <c r="V3" s="3">
        <v>0</v>
      </c>
      <c r="W3" s="1">
        <v>0</v>
      </c>
    </row>
    <row r="4" spans="1:23" x14ac:dyDescent="0.2">
      <c r="A4" s="1">
        <v>3</v>
      </c>
      <c r="B4" s="3">
        <f t="shared" ca="1" si="4"/>
        <v>0.72400692581648507</v>
      </c>
      <c r="C4" s="1">
        <f t="shared" ca="1" si="5"/>
        <v>10</v>
      </c>
      <c r="D4" s="1">
        <f t="shared" si="0"/>
        <v>6</v>
      </c>
      <c r="E4" s="1">
        <f t="shared" si="1"/>
        <v>6</v>
      </c>
      <c r="F4" s="1">
        <f t="shared" ca="1" si="6"/>
        <v>6</v>
      </c>
      <c r="G4" s="1">
        <f t="shared" ca="1" si="7"/>
        <v>474</v>
      </c>
      <c r="H4" s="3">
        <f t="shared" ca="1" si="8"/>
        <v>0.117295969420246</v>
      </c>
      <c r="I4" s="1">
        <f t="shared" ca="1" si="9"/>
        <v>0</v>
      </c>
      <c r="J4" s="1">
        <f t="shared" ca="1" si="10"/>
        <v>6</v>
      </c>
      <c r="K4" s="1">
        <f t="shared" ca="1" si="11"/>
        <v>0</v>
      </c>
      <c r="L4" s="1">
        <f t="shared" ca="1" si="12"/>
        <v>0</v>
      </c>
      <c r="M4" s="1">
        <f t="shared" ca="1" si="13"/>
        <v>0</v>
      </c>
      <c r="N4" s="1">
        <f t="shared" si="2"/>
        <v>350</v>
      </c>
      <c r="O4" s="1">
        <f t="shared" ca="1" si="14"/>
        <v>350</v>
      </c>
      <c r="P4" s="1">
        <f t="shared" ca="1" si="3"/>
        <v>124</v>
      </c>
      <c r="S4" s="3">
        <v>0.05</v>
      </c>
      <c r="T4" s="1">
        <v>6</v>
      </c>
      <c r="U4" s="1"/>
      <c r="V4" s="3">
        <v>0.15</v>
      </c>
      <c r="W4" s="1">
        <v>1</v>
      </c>
    </row>
    <row r="5" spans="1:23" x14ac:dyDescent="0.2">
      <c r="A5" s="1">
        <v>4</v>
      </c>
      <c r="B5" s="3">
        <f t="shared" ca="1" si="4"/>
        <v>0.65561010360027661</v>
      </c>
      <c r="C5" s="1">
        <f t="shared" ca="1" si="5"/>
        <v>9</v>
      </c>
      <c r="D5" s="1">
        <f t="shared" si="0"/>
        <v>6</v>
      </c>
      <c r="E5" s="1">
        <f t="shared" si="1"/>
        <v>6</v>
      </c>
      <c r="F5" s="1">
        <f t="shared" ca="1" si="6"/>
        <v>6</v>
      </c>
      <c r="G5" s="1">
        <f t="shared" ca="1" si="7"/>
        <v>474</v>
      </c>
      <c r="H5" s="3">
        <f t="shared" ca="1" si="8"/>
        <v>0.32042996885237784</v>
      </c>
      <c r="I5" s="1">
        <f t="shared" ca="1" si="9"/>
        <v>1</v>
      </c>
      <c r="J5" s="1">
        <f t="shared" ca="1" si="10"/>
        <v>5</v>
      </c>
      <c r="K5" s="1">
        <f t="shared" ca="1" si="11"/>
        <v>0</v>
      </c>
      <c r="L5" s="1">
        <f t="shared" ca="1" si="12"/>
        <v>0</v>
      </c>
      <c r="M5" s="1">
        <f t="shared" ca="1" si="13"/>
        <v>0</v>
      </c>
      <c r="N5" s="1">
        <f t="shared" si="2"/>
        <v>350</v>
      </c>
      <c r="O5" s="1">
        <f t="shared" ca="1" si="14"/>
        <v>350</v>
      </c>
      <c r="P5" s="1">
        <f t="shared" ca="1" si="3"/>
        <v>124</v>
      </c>
      <c r="S5" s="3">
        <f>S4+0.11</f>
        <v>0.16</v>
      </c>
      <c r="T5" s="1">
        <v>7</v>
      </c>
      <c r="U5" s="1"/>
      <c r="V5" s="3">
        <f>V4+0.25</f>
        <v>0.4</v>
      </c>
      <c r="W5" s="1">
        <v>2</v>
      </c>
    </row>
    <row r="6" spans="1:23" x14ac:dyDescent="0.2">
      <c r="A6" s="1">
        <v>5</v>
      </c>
      <c r="B6" s="3">
        <f t="shared" ca="1" si="4"/>
        <v>0.3978989493675037</v>
      </c>
      <c r="C6" s="1">
        <f t="shared" ca="1" si="5"/>
        <v>8</v>
      </c>
      <c r="D6" s="1">
        <f t="shared" si="0"/>
        <v>6</v>
      </c>
      <c r="E6" s="1">
        <f t="shared" si="1"/>
        <v>6</v>
      </c>
      <c r="F6" s="1">
        <f t="shared" ca="1" si="6"/>
        <v>6</v>
      </c>
      <c r="G6" s="1">
        <f t="shared" ca="1" si="7"/>
        <v>474</v>
      </c>
      <c r="H6" s="3">
        <f t="shared" ca="1" si="8"/>
        <v>0.4496377616090621</v>
      </c>
      <c r="I6" s="1">
        <f t="shared" ca="1" si="9"/>
        <v>2</v>
      </c>
      <c r="J6" s="1">
        <f t="shared" ca="1" si="10"/>
        <v>4</v>
      </c>
      <c r="K6" s="1">
        <f t="shared" ca="1" si="11"/>
        <v>0</v>
      </c>
      <c r="L6" s="1">
        <f t="shared" ca="1" si="12"/>
        <v>0</v>
      </c>
      <c r="M6" s="1">
        <f t="shared" ca="1" si="13"/>
        <v>0</v>
      </c>
      <c r="N6" s="1">
        <f t="shared" si="2"/>
        <v>350</v>
      </c>
      <c r="O6" s="1">
        <f t="shared" ca="1" si="14"/>
        <v>350</v>
      </c>
      <c r="P6" s="1">
        <f t="shared" ca="1" si="3"/>
        <v>124</v>
      </c>
      <c r="S6" s="3">
        <f>S5+0.2</f>
        <v>0.36</v>
      </c>
      <c r="T6" s="1">
        <v>8</v>
      </c>
      <c r="U6" s="1"/>
      <c r="V6" s="3">
        <f>V5+0.26</f>
        <v>0.66</v>
      </c>
      <c r="W6" s="1">
        <v>3</v>
      </c>
    </row>
    <row r="7" spans="1:23" x14ac:dyDescent="0.2">
      <c r="A7" s="1">
        <v>6</v>
      </c>
      <c r="B7" s="3">
        <f t="shared" ca="1" si="4"/>
        <v>0.68164497417588832</v>
      </c>
      <c r="C7" s="1">
        <f t="shared" ca="1" si="5"/>
        <v>9</v>
      </c>
      <c r="D7" s="1">
        <f t="shared" si="0"/>
        <v>6</v>
      </c>
      <c r="E7" s="1">
        <f t="shared" si="1"/>
        <v>6</v>
      </c>
      <c r="F7" s="1">
        <f t="shared" ca="1" si="6"/>
        <v>6</v>
      </c>
      <c r="G7" s="1">
        <f t="shared" ca="1" si="7"/>
        <v>474</v>
      </c>
      <c r="H7" s="3">
        <f t="shared" ca="1" si="8"/>
        <v>9.2578287380648439E-2</v>
      </c>
      <c r="I7" s="1">
        <f t="shared" ca="1" si="9"/>
        <v>0</v>
      </c>
      <c r="J7" s="1">
        <f t="shared" ca="1" si="10"/>
        <v>6</v>
      </c>
      <c r="K7" s="1">
        <f t="shared" ca="1" si="11"/>
        <v>0</v>
      </c>
      <c r="L7" s="1">
        <f t="shared" ca="1" si="12"/>
        <v>0</v>
      </c>
      <c r="M7" s="1">
        <f t="shared" ca="1" si="13"/>
        <v>0</v>
      </c>
      <c r="N7" s="1">
        <f t="shared" si="2"/>
        <v>350</v>
      </c>
      <c r="O7" s="1">
        <f t="shared" ca="1" si="14"/>
        <v>350</v>
      </c>
      <c r="P7" s="1">
        <f t="shared" ca="1" si="3"/>
        <v>124</v>
      </c>
      <c r="S7" s="3">
        <f>S6+0.18</f>
        <v>0.54</v>
      </c>
      <c r="T7" s="1">
        <v>9</v>
      </c>
      <c r="U7" s="1"/>
      <c r="V7" s="3">
        <f>V6+0.23</f>
        <v>0.89</v>
      </c>
      <c r="W7" s="1">
        <v>4</v>
      </c>
    </row>
    <row r="8" spans="1:23" x14ac:dyDescent="0.2">
      <c r="A8" s="1">
        <v>7</v>
      </c>
      <c r="B8" s="3">
        <f t="shared" ca="1" si="4"/>
        <v>0.2480504653446447</v>
      </c>
      <c r="C8" s="1">
        <f t="shared" ca="1" si="5"/>
        <v>7</v>
      </c>
      <c r="D8" s="1">
        <f t="shared" si="0"/>
        <v>6</v>
      </c>
      <c r="E8" s="1">
        <f t="shared" si="1"/>
        <v>6</v>
      </c>
      <c r="F8" s="1">
        <f t="shared" ca="1" si="6"/>
        <v>6</v>
      </c>
      <c r="G8" s="1">
        <f t="shared" ca="1" si="7"/>
        <v>474</v>
      </c>
      <c r="H8" s="3">
        <f t="shared" ca="1" si="8"/>
        <v>4.4634062580453659E-2</v>
      </c>
      <c r="I8" s="1">
        <f t="shared" ca="1" si="9"/>
        <v>0</v>
      </c>
      <c r="J8" s="1">
        <f t="shared" ca="1" si="10"/>
        <v>6</v>
      </c>
      <c r="K8" s="1">
        <f t="shared" ca="1" si="11"/>
        <v>0</v>
      </c>
      <c r="L8" s="1">
        <f t="shared" ca="1" si="12"/>
        <v>0</v>
      </c>
      <c r="M8" s="1">
        <f t="shared" ca="1" si="13"/>
        <v>0</v>
      </c>
      <c r="N8" s="1">
        <f t="shared" si="2"/>
        <v>350</v>
      </c>
      <c r="O8" s="1">
        <f t="shared" ca="1" si="14"/>
        <v>350</v>
      </c>
      <c r="P8" s="1">
        <f t="shared" ca="1" si="3"/>
        <v>124</v>
      </c>
      <c r="S8" s="3">
        <f>S7+0.16</f>
        <v>0.70000000000000007</v>
      </c>
      <c r="T8" s="1">
        <v>10</v>
      </c>
      <c r="U8" s="1"/>
      <c r="V8" s="1"/>
      <c r="W8" s="1"/>
    </row>
    <row r="9" spans="1:23" x14ac:dyDescent="0.2">
      <c r="A9" s="1">
        <v>8</v>
      </c>
      <c r="B9" s="3">
        <f t="shared" ca="1" si="4"/>
        <v>0.93988658342524245</v>
      </c>
      <c r="C9" s="1">
        <f t="shared" ca="1" si="5"/>
        <v>12</v>
      </c>
      <c r="D9" s="1">
        <f t="shared" si="0"/>
        <v>6</v>
      </c>
      <c r="E9" s="1">
        <f t="shared" si="1"/>
        <v>6</v>
      </c>
      <c r="F9" s="1">
        <f t="shared" ca="1" si="6"/>
        <v>6</v>
      </c>
      <c r="G9" s="1">
        <f t="shared" ca="1" si="7"/>
        <v>474</v>
      </c>
      <c r="H9" s="3">
        <f t="shared" ca="1" si="8"/>
        <v>0.61441666710780229</v>
      </c>
      <c r="I9" s="1">
        <f t="shared" ca="1" si="9"/>
        <v>2</v>
      </c>
      <c r="J9" s="1">
        <f t="shared" ca="1" si="10"/>
        <v>4</v>
      </c>
      <c r="K9" s="1">
        <f t="shared" ca="1" si="11"/>
        <v>0</v>
      </c>
      <c r="L9" s="1">
        <f t="shared" ca="1" si="12"/>
        <v>0</v>
      </c>
      <c r="M9" s="1">
        <f t="shared" ca="1" si="13"/>
        <v>0</v>
      </c>
      <c r="N9" s="1">
        <f t="shared" si="2"/>
        <v>350</v>
      </c>
      <c r="O9" s="1">
        <f t="shared" ca="1" si="14"/>
        <v>350</v>
      </c>
      <c r="P9" s="1">
        <f t="shared" ca="1" si="3"/>
        <v>124</v>
      </c>
      <c r="S9" s="3">
        <f>S8+0.12</f>
        <v>0.82000000000000006</v>
      </c>
      <c r="T9" s="1">
        <v>11</v>
      </c>
      <c r="U9" s="1"/>
      <c r="V9" s="1"/>
      <c r="W9" s="1"/>
    </row>
    <row r="10" spans="1:23" x14ac:dyDescent="0.2">
      <c r="A10" s="1">
        <v>9</v>
      </c>
      <c r="B10" s="3">
        <f t="shared" ca="1" si="4"/>
        <v>0.87632028851086063</v>
      </c>
      <c r="C10" s="1">
        <f t="shared" ca="1" si="5"/>
        <v>11</v>
      </c>
      <c r="D10" s="1">
        <f t="shared" si="0"/>
        <v>6</v>
      </c>
      <c r="E10" s="1">
        <f t="shared" si="1"/>
        <v>6</v>
      </c>
      <c r="F10" s="1">
        <f t="shared" ca="1" si="6"/>
        <v>6</v>
      </c>
      <c r="G10" s="1">
        <f t="shared" ca="1" si="7"/>
        <v>474</v>
      </c>
      <c r="H10" s="3">
        <f t="shared" ca="1" si="8"/>
        <v>0.22252203303441032</v>
      </c>
      <c r="I10" s="1">
        <f t="shared" ca="1" si="9"/>
        <v>1</v>
      </c>
      <c r="J10" s="1">
        <f t="shared" ca="1" si="10"/>
        <v>5</v>
      </c>
      <c r="K10" s="1">
        <f t="shared" ca="1" si="11"/>
        <v>0</v>
      </c>
      <c r="L10" s="1">
        <f t="shared" ca="1" si="12"/>
        <v>0</v>
      </c>
      <c r="M10" s="1">
        <f t="shared" ca="1" si="13"/>
        <v>0</v>
      </c>
      <c r="N10" s="1">
        <f t="shared" si="2"/>
        <v>350</v>
      </c>
      <c r="O10" s="1">
        <f t="shared" ca="1" si="14"/>
        <v>350</v>
      </c>
      <c r="P10" s="1">
        <f t="shared" ca="1" si="3"/>
        <v>124</v>
      </c>
      <c r="S10" s="3">
        <f>S9+0.08</f>
        <v>0.9</v>
      </c>
      <c r="T10" s="1">
        <v>12</v>
      </c>
      <c r="U10" s="1"/>
      <c r="V10" s="1"/>
      <c r="W10" s="1"/>
    </row>
    <row r="11" spans="1:23" x14ac:dyDescent="0.2">
      <c r="A11" s="1">
        <v>10</v>
      </c>
      <c r="B11" s="3">
        <f t="shared" ca="1" si="4"/>
        <v>0.33988275713068061</v>
      </c>
      <c r="C11" s="1">
        <f t="shared" ca="1" si="5"/>
        <v>7</v>
      </c>
      <c r="D11" s="1">
        <f t="shared" si="0"/>
        <v>6</v>
      </c>
      <c r="E11" s="1">
        <f t="shared" si="1"/>
        <v>6</v>
      </c>
      <c r="F11" s="1">
        <f t="shared" ca="1" si="6"/>
        <v>6</v>
      </c>
      <c r="G11" s="1">
        <f t="shared" ca="1" si="7"/>
        <v>474</v>
      </c>
      <c r="H11" s="3">
        <f t="shared" ca="1" si="8"/>
        <v>0.5227870743262274</v>
      </c>
      <c r="I11" s="1">
        <f t="shared" ca="1" si="9"/>
        <v>2</v>
      </c>
      <c r="J11" s="1">
        <f t="shared" ca="1" si="10"/>
        <v>4</v>
      </c>
      <c r="K11" s="1">
        <f t="shared" ca="1" si="11"/>
        <v>0</v>
      </c>
      <c r="L11" s="1">
        <f t="shared" ca="1" si="12"/>
        <v>0</v>
      </c>
      <c r="M11" s="1">
        <f t="shared" ca="1" si="13"/>
        <v>0</v>
      </c>
      <c r="N11" s="1">
        <f t="shared" si="2"/>
        <v>350</v>
      </c>
      <c r="O11" s="1">
        <f t="shared" ca="1" si="14"/>
        <v>350</v>
      </c>
      <c r="P11" s="1">
        <f t="shared" ca="1" si="3"/>
        <v>124</v>
      </c>
      <c r="S11" s="4"/>
      <c r="T11" s="1"/>
      <c r="U11" s="4"/>
      <c r="V11" s="4"/>
      <c r="W11" s="4"/>
    </row>
    <row r="12" spans="1:23" x14ac:dyDescent="0.2">
      <c r="A12" s="1">
        <v>11</v>
      </c>
      <c r="B12" s="3">
        <f t="shared" ca="1" si="4"/>
        <v>0.4200785871477023</v>
      </c>
      <c r="C12" s="1">
        <f t="shared" ca="1" si="5"/>
        <v>8</v>
      </c>
      <c r="D12" s="1">
        <f t="shared" si="0"/>
        <v>6</v>
      </c>
      <c r="E12" s="1">
        <f t="shared" si="1"/>
        <v>6</v>
      </c>
      <c r="F12" s="1">
        <f t="shared" ca="1" si="6"/>
        <v>6</v>
      </c>
      <c r="G12" s="1">
        <f t="shared" ca="1" si="7"/>
        <v>474</v>
      </c>
      <c r="H12" s="3">
        <f t="shared" ca="1" si="8"/>
        <v>0.68134804608444521</v>
      </c>
      <c r="I12" s="1">
        <f t="shared" ca="1" si="9"/>
        <v>3</v>
      </c>
      <c r="J12" s="1">
        <f t="shared" ca="1" si="10"/>
        <v>3</v>
      </c>
      <c r="K12" s="1">
        <f t="shared" ca="1" si="11"/>
        <v>0</v>
      </c>
      <c r="L12" s="1">
        <f t="shared" ca="1" si="12"/>
        <v>0</v>
      </c>
      <c r="M12" s="1">
        <f t="shared" ca="1" si="13"/>
        <v>0</v>
      </c>
      <c r="N12" s="1">
        <f t="shared" si="2"/>
        <v>350</v>
      </c>
      <c r="O12" s="1">
        <f t="shared" ca="1" si="14"/>
        <v>350</v>
      </c>
      <c r="P12" s="1">
        <f t="shared" ca="1" si="3"/>
        <v>124</v>
      </c>
      <c r="T12" s="2"/>
    </row>
    <row r="13" spans="1:23" x14ac:dyDescent="0.2">
      <c r="A13" s="1">
        <v>12</v>
      </c>
      <c r="B13" s="3">
        <f t="shared" ca="1" si="4"/>
        <v>0.76564823722308695</v>
      </c>
      <c r="C13" s="1">
        <f t="shared" ca="1" si="5"/>
        <v>10</v>
      </c>
      <c r="D13" s="1">
        <f t="shared" si="0"/>
        <v>6</v>
      </c>
      <c r="E13" s="1">
        <f t="shared" si="1"/>
        <v>6</v>
      </c>
      <c r="F13" s="1">
        <f t="shared" ca="1" si="6"/>
        <v>6</v>
      </c>
      <c r="G13" s="1">
        <f t="shared" ca="1" si="7"/>
        <v>474</v>
      </c>
      <c r="H13" s="3">
        <f t="shared" ca="1" si="8"/>
        <v>0.14254947376409377</v>
      </c>
      <c r="I13" s="1">
        <f t="shared" ca="1" si="9"/>
        <v>0</v>
      </c>
      <c r="J13" s="1">
        <f t="shared" ca="1" si="10"/>
        <v>6</v>
      </c>
      <c r="K13" s="1">
        <f t="shared" ca="1" si="11"/>
        <v>0</v>
      </c>
      <c r="L13" s="1">
        <f t="shared" ca="1" si="12"/>
        <v>0</v>
      </c>
      <c r="M13" s="1">
        <f t="shared" ca="1" si="13"/>
        <v>0</v>
      </c>
      <c r="N13" s="1">
        <f t="shared" si="2"/>
        <v>350</v>
      </c>
      <c r="O13" s="1">
        <f t="shared" ca="1" si="14"/>
        <v>350</v>
      </c>
      <c r="P13" s="1">
        <f t="shared" ca="1" si="3"/>
        <v>124</v>
      </c>
      <c r="T13" s="2"/>
    </row>
    <row r="14" spans="1:23" x14ac:dyDescent="0.2">
      <c r="A14" s="1">
        <v>13</v>
      </c>
      <c r="B14" s="3">
        <f t="shared" ca="1" si="4"/>
        <v>0.67908392928056682</v>
      </c>
      <c r="C14" s="1">
        <f t="shared" ca="1" si="5"/>
        <v>9</v>
      </c>
      <c r="D14" s="1">
        <f t="shared" si="0"/>
        <v>6</v>
      </c>
      <c r="E14" s="1">
        <f t="shared" si="1"/>
        <v>6</v>
      </c>
      <c r="F14" s="1">
        <f t="shared" ca="1" si="6"/>
        <v>6</v>
      </c>
      <c r="G14" s="1">
        <f t="shared" ca="1" si="7"/>
        <v>474</v>
      </c>
      <c r="H14" s="3">
        <f t="shared" ca="1" si="8"/>
        <v>0.25418733214762235</v>
      </c>
      <c r="I14" s="1">
        <f t="shared" ca="1" si="9"/>
        <v>1</v>
      </c>
      <c r="J14" s="1">
        <f t="shared" ca="1" si="10"/>
        <v>5</v>
      </c>
      <c r="K14" s="1">
        <f t="shared" ca="1" si="11"/>
        <v>0</v>
      </c>
      <c r="L14" s="1">
        <f t="shared" ca="1" si="12"/>
        <v>0</v>
      </c>
      <c r="M14" s="1">
        <f t="shared" ca="1" si="13"/>
        <v>0</v>
      </c>
      <c r="N14" s="1">
        <f t="shared" si="2"/>
        <v>350</v>
      </c>
      <c r="O14" s="1">
        <f t="shared" ca="1" si="14"/>
        <v>350</v>
      </c>
      <c r="P14" s="1">
        <f t="shared" ca="1" si="3"/>
        <v>124</v>
      </c>
      <c r="S14" s="4" t="s">
        <v>7</v>
      </c>
      <c r="T14" s="1">
        <v>79</v>
      </c>
      <c r="U14" s="4" t="s">
        <v>8</v>
      </c>
      <c r="V14" s="4"/>
    </row>
    <row r="15" spans="1:23" x14ac:dyDescent="0.2">
      <c r="A15" s="1">
        <v>14</v>
      </c>
      <c r="B15" s="3">
        <f t="shared" ca="1" si="4"/>
        <v>0.49098383736432716</v>
      </c>
      <c r="C15" s="1">
        <f t="shared" ca="1" si="5"/>
        <v>8</v>
      </c>
      <c r="D15" s="1">
        <f t="shared" si="0"/>
        <v>6</v>
      </c>
      <c r="E15" s="1">
        <f t="shared" si="1"/>
        <v>6</v>
      </c>
      <c r="F15" s="1">
        <f t="shared" ca="1" si="6"/>
        <v>6</v>
      </c>
      <c r="G15" s="1">
        <f t="shared" ca="1" si="7"/>
        <v>474</v>
      </c>
      <c r="H15" s="3">
        <f t="shared" ca="1" si="8"/>
        <v>1.4692952749146726E-2</v>
      </c>
      <c r="I15" s="1">
        <f t="shared" ca="1" si="9"/>
        <v>0</v>
      </c>
      <c r="J15" s="1">
        <f t="shared" ca="1" si="10"/>
        <v>6</v>
      </c>
      <c r="K15" s="1">
        <f t="shared" ca="1" si="11"/>
        <v>0</v>
      </c>
      <c r="L15" s="1">
        <f t="shared" ca="1" si="12"/>
        <v>0</v>
      </c>
      <c r="M15" s="1">
        <f t="shared" ca="1" si="13"/>
        <v>0</v>
      </c>
      <c r="N15" s="1">
        <f t="shared" si="2"/>
        <v>350</v>
      </c>
      <c r="O15" s="1">
        <f t="shared" ca="1" si="14"/>
        <v>350</v>
      </c>
      <c r="P15" s="1">
        <f t="shared" ca="1" si="3"/>
        <v>124</v>
      </c>
      <c r="S15" s="4" t="s">
        <v>14</v>
      </c>
      <c r="T15" s="1">
        <v>6</v>
      </c>
      <c r="U15" s="4" t="s">
        <v>10</v>
      </c>
      <c r="V15" s="4"/>
    </row>
    <row r="16" spans="1:23" x14ac:dyDescent="0.2">
      <c r="A16" s="1">
        <v>15</v>
      </c>
      <c r="B16" s="3">
        <f t="shared" ca="1" si="4"/>
        <v>0.81338229971352394</v>
      </c>
      <c r="C16" s="1">
        <f t="shared" ca="1" si="5"/>
        <v>10</v>
      </c>
      <c r="D16" s="1">
        <f t="shared" si="0"/>
        <v>6</v>
      </c>
      <c r="E16" s="1">
        <f t="shared" si="1"/>
        <v>6</v>
      </c>
      <c r="F16" s="1">
        <f t="shared" ca="1" si="6"/>
        <v>6</v>
      </c>
      <c r="G16" s="1">
        <f t="shared" ca="1" si="7"/>
        <v>474</v>
      </c>
      <c r="H16" s="3">
        <f t="shared" ca="1" si="8"/>
        <v>0.71163302989330957</v>
      </c>
      <c r="I16" s="1">
        <f t="shared" ca="1" si="9"/>
        <v>3</v>
      </c>
      <c r="J16" s="1">
        <f t="shared" ca="1" si="10"/>
        <v>3</v>
      </c>
      <c r="K16" s="1">
        <f t="shared" ca="1" si="11"/>
        <v>0</v>
      </c>
      <c r="L16" s="1">
        <f t="shared" ca="1" si="12"/>
        <v>0</v>
      </c>
      <c r="M16" s="1">
        <f t="shared" ca="1" si="13"/>
        <v>0</v>
      </c>
      <c r="N16" s="1">
        <f t="shared" si="2"/>
        <v>350</v>
      </c>
      <c r="O16" s="1">
        <f t="shared" ca="1" si="14"/>
        <v>350</v>
      </c>
      <c r="P16" s="1">
        <f t="shared" ca="1" si="3"/>
        <v>124</v>
      </c>
      <c r="S16" s="4" t="s">
        <v>9</v>
      </c>
      <c r="T16" s="1">
        <v>0</v>
      </c>
      <c r="U16" s="4" t="s">
        <v>10</v>
      </c>
      <c r="V16" s="4"/>
    </row>
    <row r="17" spans="1:22" x14ac:dyDescent="0.2">
      <c r="A17" s="1">
        <v>16</v>
      </c>
      <c r="B17" s="3">
        <f t="shared" ca="1" si="4"/>
        <v>0.3478439999224725</v>
      </c>
      <c r="C17" s="1">
        <f t="shared" ca="1" si="5"/>
        <v>7</v>
      </c>
      <c r="D17" s="1">
        <f t="shared" si="0"/>
        <v>6</v>
      </c>
      <c r="E17" s="1">
        <f t="shared" si="1"/>
        <v>6</v>
      </c>
      <c r="F17" s="1">
        <f t="shared" ca="1" si="6"/>
        <v>6</v>
      </c>
      <c r="G17" s="1">
        <f t="shared" ca="1" si="7"/>
        <v>474</v>
      </c>
      <c r="H17" s="3">
        <f t="shared" ca="1" si="8"/>
        <v>1.4301589646396162E-2</v>
      </c>
      <c r="I17" s="1">
        <f t="shared" ca="1" si="9"/>
        <v>0</v>
      </c>
      <c r="J17" s="1">
        <f t="shared" ca="1" si="10"/>
        <v>6</v>
      </c>
      <c r="K17" s="1">
        <f t="shared" ca="1" si="11"/>
        <v>0</v>
      </c>
      <c r="L17" s="1">
        <f t="shared" ca="1" si="12"/>
        <v>0</v>
      </c>
      <c r="M17" s="1">
        <f t="shared" ca="1" si="13"/>
        <v>0</v>
      </c>
      <c r="N17" s="1">
        <f t="shared" si="2"/>
        <v>350</v>
      </c>
      <c r="O17" s="1">
        <f t="shared" ca="1" si="14"/>
        <v>350</v>
      </c>
      <c r="P17" s="1">
        <f t="shared" ca="1" si="3"/>
        <v>124</v>
      </c>
      <c r="S17" s="4" t="s">
        <v>11</v>
      </c>
      <c r="T17" s="1">
        <v>100</v>
      </c>
      <c r="U17" s="4" t="s">
        <v>8</v>
      </c>
      <c r="V17" s="4"/>
    </row>
    <row r="18" spans="1:22" x14ac:dyDescent="0.2">
      <c r="A18" s="1">
        <v>17</v>
      </c>
      <c r="B18" s="3">
        <f t="shared" ca="1" si="4"/>
        <v>0.22395138968187811</v>
      </c>
      <c r="C18" s="1">
        <f t="shared" ca="1" si="5"/>
        <v>7</v>
      </c>
      <c r="D18" s="1">
        <f t="shared" si="0"/>
        <v>6</v>
      </c>
      <c r="E18" s="1">
        <f t="shared" si="1"/>
        <v>6</v>
      </c>
      <c r="F18" s="1">
        <f t="shared" ca="1" si="6"/>
        <v>6</v>
      </c>
      <c r="G18" s="1">
        <f t="shared" ca="1" si="7"/>
        <v>474</v>
      </c>
      <c r="H18" s="3">
        <f t="shared" ca="1" si="8"/>
        <v>0.93755738227012497</v>
      </c>
      <c r="I18" s="1">
        <f t="shared" ca="1" si="9"/>
        <v>4</v>
      </c>
      <c r="J18" s="1">
        <f t="shared" ca="1" si="10"/>
        <v>2</v>
      </c>
      <c r="K18" s="1">
        <f t="shared" ca="1" si="11"/>
        <v>0</v>
      </c>
      <c r="L18" s="1">
        <f t="shared" ca="1" si="12"/>
        <v>0</v>
      </c>
      <c r="M18" s="1">
        <f t="shared" ca="1" si="13"/>
        <v>0</v>
      </c>
      <c r="N18" s="1">
        <f t="shared" si="2"/>
        <v>350</v>
      </c>
      <c r="O18" s="1">
        <f t="shared" ca="1" si="14"/>
        <v>350</v>
      </c>
      <c r="P18" s="1">
        <f t="shared" ca="1" si="3"/>
        <v>124</v>
      </c>
      <c r="S18" s="4" t="s">
        <v>29</v>
      </c>
      <c r="T18" s="1">
        <v>350</v>
      </c>
      <c r="U18" s="4" t="s">
        <v>8</v>
      </c>
      <c r="V18" s="4"/>
    </row>
    <row r="19" spans="1:22" x14ac:dyDescent="0.2">
      <c r="A19" s="1">
        <v>18</v>
      </c>
      <c r="B19" s="3">
        <f t="shared" ca="1" si="4"/>
        <v>0.70600957150194688</v>
      </c>
      <c r="C19" s="1">
        <f t="shared" ca="1" si="5"/>
        <v>10</v>
      </c>
      <c r="D19" s="1">
        <f t="shared" si="0"/>
        <v>6</v>
      </c>
      <c r="E19" s="1">
        <f t="shared" si="1"/>
        <v>6</v>
      </c>
      <c r="F19" s="1">
        <f t="shared" ca="1" si="6"/>
        <v>6</v>
      </c>
      <c r="G19" s="1">
        <f t="shared" ca="1" si="7"/>
        <v>474</v>
      </c>
      <c r="H19" s="3">
        <f t="shared" ca="1" si="8"/>
        <v>0.60066614063581347</v>
      </c>
      <c r="I19" s="1">
        <f t="shared" ca="1" si="9"/>
        <v>2</v>
      </c>
      <c r="J19" s="1">
        <f t="shared" ca="1" si="10"/>
        <v>4</v>
      </c>
      <c r="K19" s="1">
        <f t="shared" ca="1" si="11"/>
        <v>0</v>
      </c>
      <c r="L19" s="1">
        <f t="shared" ca="1" si="12"/>
        <v>0</v>
      </c>
      <c r="M19" s="1">
        <f t="shared" ca="1" si="13"/>
        <v>0</v>
      </c>
      <c r="N19" s="1">
        <f t="shared" si="2"/>
        <v>350</v>
      </c>
      <c r="O19" s="1">
        <f t="shared" ca="1" si="14"/>
        <v>350</v>
      </c>
      <c r="P19" s="1">
        <f t="shared" ca="1" si="3"/>
        <v>124</v>
      </c>
      <c r="S19" s="4"/>
      <c r="T19" s="4"/>
      <c r="U19" s="4"/>
      <c r="V19" s="4"/>
    </row>
    <row r="20" spans="1:22" x14ac:dyDescent="0.2">
      <c r="A20" s="1">
        <v>19</v>
      </c>
      <c r="B20" s="3">
        <f t="shared" ca="1" si="4"/>
        <v>0.30684604822614925</v>
      </c>
      <c r="C20" s="1">
        <f t="shared" ca="1" si="5"/>
        <v>7</v>
      </c>
      <c r="D20" s="1">
        <f t="shared" si="0"/>
        <v>6</v>
      </c>
      <c r="E20" s="1">
        <f t="shared" si="1"/>
        <v>6</v>
      </c>
      <c r="F20" s="1">
        <f t="shared" ca="1" si="6"/>
        <v>6</v>
      </c>
      <c r="G20" s="1">
        <f t="shared" ca="1" si="7"/>
        <v>474</v>
      </c>
      <c r="H20" s="3">
        <f t="shared" ca="1" si="8"/>
        <v>0.24709453235203915</v>
      </c>
      <c r="I20" s="1">
        <f t="shared" ca="1" si="9"/>
        <v>1</v>
      </c>
      <c r="J20" s="1">
        <f t="shared" ca="1" si="10"/>
        <v>5</v>
      </c>
      <c r="K20" s="1">
        <f t="shared" ca="1" si="11"/>
        <v>0</v>
      </c>
      <c r="L20" s="1">
        <f t="shared" ca="1" si="12"/>
        <v>0</v>
      </c>
      <c r="M20" s="1">
        <f t="shared" ca="1" si="13"/>
        <v>0</v>
      </c>
      <c r="N20" s="1">
        <f t="shared" si="2"/>
        <v>350</v>
      </c>
      <c r="O20" s="1">
        <f t="shared" ca="1" si="14"/>
        <v>350</v>
      </c>
      <c r="P20" s="1">
        <f t="shared" ca="1" si="3"/>
        <v>124</v>
      </c>
      <c r="S20" s="11" t="s">
        <v>24</v>
      </c>
      <c r="T20" s="11"/>
      <c r="U20" s="8">
        <f ca="1">AVERAGE(C2:C31)</f>
        <v>8.8333333333333339</v>
      </c>
      <c r="V20" s="4" t="s">
        <v>3</v>
      </c>
    </row>
    <row r="21" spans="1:22" x14ac:dyDescent="0.2">
      <c r="A21" s="1">
        <v>20</v>
      </c>
      <c r="B21" s="3">
        <f t="shared" ca="1" si="4"/>
        <v>0.63449052331375788</v>
      </c>
      <c r="C21" s="1">
        <f t="shared" ca="1" si="5"/>
        <v>9</v>
      </c>
      <c r="D21" s="1">
        <f t="shared" si="0"/>
        <v>6</v>
      </c>
      <c r="E21" s="1">
        <f t="shared" si="1"/>
        <v>6</v>
      </c>
      <c r="F21" s="1">
        <f t="shared" ca="1" si="6"/>
        <v>6</v>
      </c>
      <c r="G21" s="1">
        <f t="shared" ca="1" si="7"/>
        <v>474</v>
      </c>
      <c r="H21" s="3">
        <f t="shared" ca="1" si="8"/>
        <v>0.25569297405629487</v>
      </c>
      <c r="I21" s="1">
        <f t="shared" ca="1" si="9"/>
        <v>1</v>
      </c>
      <c r="J21" s="1">
        <f t="shared" ca="1" si="10"/>
        <v>5</v>
      </c>
      <c r="K21" s="1">
        <f t="shared" ca="1" si="11"/>
        <v>0</v>
      </c>
      <c r="L21" s="1">
        <f t="shared" ca="1" si="12"/>
        <v>0</v>
      </c>
      <c r="M21" s="1">
        <f t="shared" ca="1" si="13"/>
        <v>0</v>
      </c>
      <c r="N21" s="1">
        <f t="shared" si="2"/>
        <v>350</v>
      </c>
      <c r="O21" s="1">
        <f t="shared" ca="1" si="14"/>
        <v>350</v>
      </c>
      <c r="P21" s="1">
        <f t="shared" ca="1" si="3"/>
        <v>124</v>
      </c>
      <c r="S21" s="11" t="s">
        <v>25</v>
      </c>
      <c r="T21" s="11"/>
      <c r="U21" s="8">
        <f ca="1">AVERAGE(I2:I31)</f>
        <v>1.7333333333333334</v>
      </c>
      <c r="V21" s="4" t="s">
        <v>3</v>
      </c>
    </row>
    <row r="22" spans="1:22" x14ac:dyDescent="0.2">
      <c r="A22" s="1">
        <v>21</v>
      </c>
      <c r="B22" s="3">
        <f t="shared" ca="1" si="4"/>
        <v>0.78737946864354014</v>
      </c>
      <c r="C22" s="1">
        <f t="shared" ca="1" si="5"/>
        <v>10</v>
      </c>
      <c r="D22" s="1">
        <f t="shared" si="0"/>
        <v>6</v>
      </c>
      <c r="E22" s="1">
        <f t="shared" si="1"/>
        <v>6</v>
      </c>
      <c r="F22" s="1">
        <f t="shared" ca="1" si="6"/>
        <v>6</v>
      </c>
      <c r="G22" s="1">
        <f t="shared" ca="1" si="7"/>
        <v>474</v>
      </c>
      <c r="H22" s="3">
        <f t="shared" ca="1" si="8"/>
        <v>0.87571526017793611</v>
      </c>
      <c r="I22" s="1">
        <f t="shared" ca="1" si="9"/>
        <v>3</v>
      </c>
      <c r="J22" s="1">
        <f t="shared" ca="1" si="10"/>
        <v>3</v>
      </c>
      <c r="K22" s="1">
        <f t="shared" ca="1" si="11"/>
        <v>0</v>
      </c>
      <c r="L22" s="1">
        <f t="shared" ca="1" si="12"/>
        <v>0</v>
      </c>
      <c r="M22" s="1">
        <f t="shared" ca="1" si="13"/>
        <v>0</v>
      </c>
      <c r="N22" s="1">
        <f t="shared" si="2"/>
        <v>350</v>
      </c>
      <c r="O22" s="1">
        <f t="shared" ca="1" si="14"/>
        <v>350</v>
      </c>
      <c r="P22" s="1">
        <f t="shared" ca="1" si="3"/>
        <v>124</v>
      </c>
      <c r="S22" s="11" t="s">
        <v>26</v>
      </c>
      <c r="T22" s="11"/>
      <c r="U22" s="8">
        <f ca="1">AVERAGE(P2:P31)</f>
        <v>124</v>
      </c>
      <c r="V22" s="4" t="s">
        <v>8</v>
      </c>
    </row>
    <row r="23" spans="1:22" x14ac:dyDescent="0.2">
      <c r="A23" s="1">
        <v>22</v>
      </c>
      <c r="B23" s="3">
        <f t="shared" ca="1" si="4"/>
        <v>0.20483800239045236</v>
      </c>
      <c r="C23" s="1">
        <f t="shared" ca="1" si="5"/>
        <v>7</v>
      </c>
      <c r="D23" s="1">
        <f t="shared" si="0"/>
        <v>6</v>
      </c>
      <c r="E23" s="1">
        <f t="shared" si="1"/>
        <v>6</v>
      </c>
      <c r="F23" s="1">
        <f t="shared" ca="1" si="6"/>
        <v>6</v>
      </c>
      <c r="G23" s="1">
        <f t="shared" ca="1" si="7"/>
        <v>474</v>
      </c>
      <c r="H23" s="3">
        <f t="shared" ca="1" si="8"/>
        <v>0.10441690773037382</v>
      </c>
      <c r="I23" s="1">
        <f t="shared" ca="1" si="9"/>
        <v>0</v>
      </c>
      <c r="J23" s="1">
        <f t="shared" ca="1" si="10"/>
        <v>6</v>
      </c>
      <c r="K23" s="1">
        <f t="shared" ca="1" si="11"/>
        <v>0</v>
      </c>
      <c r="L23" s="1">
        <f t="shared" ca="1" si="12"/>
        <v>0</v>
      </c>
      <c r="M23" s="1">
        <f t="shared" ca="1" si="13"/>
        <v>0</v>
      </c>
      <c r="N23" s="1">
        <f t="shared" si="2"/>
        <v>350</v>
      </c>
      <c r="O23" s="1">
        <f t="shared" ca="1" si="14"/>
        <v>350</v>
      </c>
      <c r="P23" s="1">
        <f t="shared" ca="1" si="3"/>
        <v>124</v>
      </c>
      <c r="S23" s="11" t="s">
        <v>25</v>
      </c>
      <c r="T23" s="11"/>
      <c r="U23" s="8">
        <f ca="1">AVERAGE(O2:O31)</f>
        <v>350</v>
      </c>
      <c r="V23" s="4" t="s">
        <v>8</v>
      </c>
    </row>
    <row r="24" spans="1:22" x14ac:dyDescent="0.2">
      <c r="A24" s="1">
        <v>23</v>
      </c>
      <c r="B24" s="3">
        <f t="shared" ca="1" si="4"/>
        <v>0.37795128720925719</v>
      </c>
      <c r="C24" s="1">
        <f t="shared" ca="1" si="5"/>
        <v>8</v>
      </c>
      <c r="D24" s="1">
        <f t="shared" si="0"/>
        <v>6</v>
      </c>
      <c r="E24" s="1">
        <f t="shared" si="1"/>
        <v>6</v>
      </c>
      <c r="F24" s="1">
        <f t="shared" ca="1" si="6"/>
        <v>6</v>
      </c>
      <c r="G24" s="1">
        <f t="shared" ca="1" si="7"/>
        <v>474</v>
      </c>
      <c r="H24" s="3">
        <f t="shared" ca="1" si="8"/>
        <v>0.81284743962006067</v>
      </c>
      <c r="I24" s="1">
        <f t="shared" ca="1" si="9"/>
        <v>3</v>
      </c>
      <c r="J24" s="1">
        <f t="shared" ca="1" si="10"/>
        <v>3</v>
      </c>
      <c r="K24" s="1">
        <f t="shared" ca="1" si="11"/>
        <v>0</v>
      </c>
      <c r="L24" s="1">
        <f t="shared" ca="1" si="12"/>
        <v>0</v>
      </c>
      <c r="M24" s="1">
        <f t="shared" ca="1" si="13"/>
        <v>0</v>
      </c>
      <c r="N24" s="1">
        <f t="shared" si="2"/>
        <v>350</v>
      </c>
      <c r="O24" s="1">
        <f t="shared" ca="1" si="14"/>
        <v>350</v>
      </c>
      <c r="P24" s="1">
        <f t="shared" ca="1" si="3"/>
        <v>124</v>
      </c>
      <c r="S24" s="4"/>
      <c r="T24" s="4"/>
      <c r="U24" s="4"/>
      <c r="V24" s="4"/>
    </row>
    <row r="25" spans="1:22" x14ac:dyDescent="0.2">
      <c r="A25" s="1">
        <v>24</v>
      </c>
      <c r="B25" s="3">
        <f t="shared" ca="1" si="4"/>
        <v>0.44343853025275359</v>
      </c>
      <c r="C25" s="1">
        <f t="shared" ca="1" si="5"/>
        <v>8</v>
      </c>
      <c r="D25" s="1">
        <f t="shared" si="0"/>
        <v>6</v>
      </c>
      <c r="E25" s="1">
        <f t="shared" si="1"/>
        <v>6</v>
      </c>
      <c r="F25" s="1">
        <f t="shared" ca="1" si="6"/>
        <v>6</v>
      </c>
      <c r="G25" s="1">
        <f t="shared" ca="1" si="7"/>
        <v>474</v>
      </c>
      <c r="H25" s="3">
        <f t="shared" ca="1" si="8"/>
        <v>0.7401226831900497</v>
      </c>
      <c r="I25" s="1">
        <f t="shared" ca="1" si="9"/>
        <v>3</v>
      </c>
      <c r="J25" s="1">
        <f t="shared" ca="1" si="10"/>
        <v>3</v>
      </c>
      <c r="K25" s="1">
        <f t="shared" ca="1" si="11"/>
        <v>0</v>
      </c>
      <c r="L25" s="1">
        <f t="shared" ca="1" si="12"/>
        <v>0</v>
      </c>
      <c r="M25" s="1">
        <f t="shared" ca="1" si="13"/>
        <v>0</v>
      </c>
      <c r="N25" s="1">
        <f t="shared" si="2"/>
        <v>350</v>
      </c>
      <c r="O25" s="1">
        <f t="shared" ca="1" si="14"/>
        <v>350</v>
      </c>
      <c r="P25" s="1">
        <f t="shared" ca="1" si="3"/>
        <v>124</v>
      </c>
      <c r="S25" s="4"/>
      <c r="T25" s="4"/>
      <c r="U25" s="4"/>
    </row>
    <row r="26" spans="1:22" x14ac:dyDescent="0.2">
      <c r="A26" s="1">
        <v>25</v>
      </c>
      <c r="B26" s="3">
        <f t="shared" ca="1" si="4"/>
        <v>0.5463582129955995</v>
      </c>
      <c r="C26" s="1">
        <f t="shared" ca="1" si="5"/>
        <v>9</v>
      </c>
      <c r="D26" s="1">
        <f t="shared" si="0"/>
        <v>6</v>
      </c>
      <c r="E26" s="1">
        <f t="shared" si="1"/>
        <v>6</v>
      </c>
      <c r="F26" s="1">
        <f t="shared" ca="1" si="6"/>
        <v>6</v>
      </c>
      <c r="G26" s="1">
        <f t="shared" ca="1" si="7"/>
        <v>474</v>
      </c>
      <c r="H26" s="3">
        <f t="shared" ca="1" si="8"/>
        <v>0.85823401907606955</v>
      </c>
      <c r="I26" s="1">
        <f t="shared" ca="1" si="9"/>
        <v>3</v>
      </c>
      <c r="J26" s="1">
        <f t="shared" ca="1" si="10"/>
        <v>3</v>
      </c>
      <c r="K26" s="1">
        <f t="shared" ca="1" si="11"/>
        <v>0</v>
      </c>
      <c r="L26" s="1">
        <f t="shared" ca="1" si="12"/>
        <v>0</v>
      </c>
      <c r="M26" s="1">
        <f t="shared" ca="1" si="13"/>
        <v>0</v>
      </c>
      <c r="N26" s="1">
        <f t="shared" si="2"/>
        <v>350</v>
      </c>
      <c r="O26" s="1">
        <f ca="1">L26+M26+N26</f>
        <v>350</v>
      </c>
      <c r="P26" s="1">
        <f t="shared" ca="1" si="3"/>
        <v>124</v>
      </c>
    </row>
    <row r="27" spans="1:22" x14ac:dyDescent="0.2">
      <c r="A27" s="1">
        <v>26</v>
      </c>
      <c r="B27" s="3">
        <f t="shared" ca="1" si="4"/>
        <v>0.83993097915725501</v>
      </c>
      <c r="C27" s="1">
        <f t="shared" ca="1" si="5"/>
        <v>11</v>
      </c>
      <c r="D27" s="1">
        <f t="shared" si="0"/>
        <v>6</v>
      </c>
      <c r="E27" s="1">
        <f t="shared" si="1"/>
        <v>6</v>
      </c>
      <c r="F27" s="1">
        <f t="shared" ca="1" si="6"/>
        <v>6</v>
      </c>
      <c r="G27" s="1">
        <f t="shared" ca="1" si="7"/>
        <v>474</v>
      </c>
      <c r="H27" s="3">
        <f t="shared" ca="1" si="8"/>
        <v>0.57237208161875996</v>
      </c>
      <c r="I27" s="1">
        <f t="shared" ca="1" si="9"/>
        <v>2</v>
      </c>
      <c r="J27" s="1">
        <f t="shared" ca="1" si="10"/>
        <v>4</v>
      </c>
      <c r="K27" s="1">
        <f t="shared" ca="1" si="11"/>
        <v>0</v>
      </c>
      <c r="L27" s="1">
        <f t="shared" ca="1" si="12"/>
        <v>0</v>
      </c>
      <c r="M27" s="1">
        <f t="shared" ca="1" si="13"/>
        <v>0</v>
      </c>
      <c r="N27" s="1">
        <f t="shared" si="2"/>
        <v>350</v>
      </c>
      <c r="O27" s="1">
        <f t="shared" ca="1" si="14"/>
        <v>350</v>
      </c>
      <c r="P27" s="1">
        <f t="shared" ca="1" si="3"/>
        <v>124</v>
      </c>
    </row>
    <row r="28" spans="1:22" x14ac:dyDescent="0.2">
      <c r="A28" s="1">
        <v>27</v>
      </c>
      <c r="B28" s="3">
        <f t="shared" ca="1" si="4"/>
        <v>0.37832844917643782</v>
      </c>
      <c r="C28" s="1">
        <f t="shared" ca="1" si="5"/>
        <v>8</v>
      </c>
      <c r="D28" s="1">
        <f t="shared" si="0"/>
        <v>6</v>
      </c>
      <c r="E28" s="1">
        <f t="shared" si="1"/>
        <v>6</v>
      </c>
      <c r="F28" s="1">
        <f t="shared" ca="1" si="6"/>
        <v>6</v>
      </c>
      <c r="G28" s="1">
        <f t="shared" ca="1" si="7"/>
        <v>474</v>
      </c>
      <c r="H28" s="3">
        <f t="shared" ca="1" si="8"/>
        <v>4.9986875609484893E-2</v>
      </c>
      <c r="I28" s="1">
        <f t="shared" ca="1" si="9"/>
        <v>0</v>
      </c>
      <c r="J28" s="1">
        <f t="shared" ca="1" si="10"/>
        <v>6</v>
      </c>
      <c r="K28" s="1">
        <f t="shared" ca="1" si="11"/>
        <v>0</v>
      </c>
      <c r="L28" s="1">
        <f t="shared" ca="1" si="12"/>
        <v>0</v>
      </c>
      <c r="M28" s="1">
        <f t="shared" ca="1" si="13"/>
        <v>0</v>
      </c>
      <c r="N28" s="1">
        <f t="shared" si="2"/>
        <v>350</v>
      </c>
      <c r="O28" s="1">
        <f t="shared" ca="1" si="14"/>
        <v>350</v>
      </c>
      <c r="P28" s="1">
        <f t="shared" ca="1" si="3"/>
        <v>124</v>
      </c>
    </row>
    <row r="29" spans="1:22" x14ac:dyDescent="0.2">
      <c r="A29" s="1">
        <v>28</v>
      </c>
      <c r="B29" s="3">
        <f t="shared" ca="1" si="4"/>
        <v>0.39717720986495819</v>
      </c>
      <c r="C29" s="1">
        <f t="shared" ca="1" si="5"/>
        <v>8</v>
      </c>
      <c r="D29" s="1">
        <f t="shared" si="0"/>
        <v>6</v>
      </c>
      <c r="E29" s="1">
        <f t="shared" si="1"/>
        <v>6</v>
      </c>
      <c r="F29" s="1">
        <f t="shared" ca="1" si="6"/>
        <v>6</v>
      </c>
      <c r="G29" s="1">
        <f t="shared" ca="1" si="7"/>
        <v>474</v>
      </c>
      <c r="H29" s="3">
        <f t="shared" ca="1" si="8"/>
        <v>0.95189093681625547</v>
      </c>
      <c r="I29" s="1">
        <f t="shared" ca="1" si="9"/>
        <v>4</v>
      </c>
      <c r="J29" s="1">
        <f t="shared" ca="1" si="10"/>
        <v>2</v>
      </c>
      <c r="K29" s="1">
        <f t="shared" ca="1" si="11"/>
        <v>0</v>
      </c>
      <c r="L29" s="1">
        <f t="shared" ca="1" si="12"/>
        <v>0</v>
      </c>
      <c r="M29" s="1">
        <f t="shared" ca="1" si="13"/>
        <v>0</v>
      </c>
      <c r="N29" s="1">
        <f t="shared" si="2"/>
        <v>350</v>
      </c>
      <c r="O29" s="1">
        <f t="shared" ca="1" si="14"/>
        <v>350</v>
      </c>
      <c r="P29" s="1">
        <f t="shared" ca="1" si="3"/>
        <v>124</v>
      </c>
    </row>
    <row r="30" spans="1:22" x14ac:dyDescent="0.2">
      <c r="A30" s="1">
        <v>29</v>
      </c>
      <c r="B30" s="3">
        <f t="shared" ca="1" si="4"/>
        <v>0.38765511337302461</v>
      </c>
      <c r="C30" s="1">
        <f t="shared" ca="1" si="5"/>
        <v>8</v>
      </c>
      <c r="D30" s="1">
        <f t="shared" si="0"/>
        <v>6</v>
      </c>
      <c r="E30" s="1">
        <f t="shared" si="1"/>
        <v>6</v>
      </c>
      <c r="F30" s="1">
        <f t="shared" ca="1" si="6"/>
        <v>6</v>
      </c>
      <c r="G30" s="1">
        <f t="shared" ca="1" si="7"/>
        <v>474</v>
      </c>
      <c r="H30" s="3">
        <f t="shared" ca="1" si="8"/>
        <v>9.9785437741189753E-2</v>
      </c>
      <c r="I30" s="1">
        <f t="shared" ca="1" si="9"/>
        <v>0</v>
      </c>
      <c r="J30" s="1">
        <f t="shared" ca="1" si="10"/>
        <v>6</v>
      </c>
      <c r="K30" s="1">
        <f t="shared" ca="1" si="11"/>
        <v>0</v>
      </c>
      <c r="L30" s="1">
        <f t="shared" ca="1" si="12"/>
        <v>0</v>
      </c>
      <c r="M30" s="1">
        <f t="shared" ca="1" si="13"/>
        <v>0</v>
      </c>
      <c r="N30" s="1">
        <f t="shared" si="2"/>
        <v>350</v>
      </c>
      <c r="O30" s="1">
        <f t="shared" ca="1" si="14"/>
        <v>350</v>
      </c>
      <c r="P30" s="1">
        <f t="shared" ca="1" si="3"/>
        <v>124</v>
      </c>
    </row>
    <row r="31" spans="1:22" x14ac:dyDescent="0.2">
      <c r="A31" s="1">
        <v>30</v>
      </c>
      <c r="B31" s="3">
        <f t="shared" ca="1" si="4"/>
        <v>0.9103290161048021</v>
      </c>
      <c r="C31" s="1">
        <f t="shared" ca="1" si="5"/>
        <v>12</v>
      </c>
      <c r="D31" s="1">
        <f t="shared" si="0"/>
        <v>6</v>
      </c>
      <c r="E31" s="1">
        <f t="shared" si="1"/>
        <v>6</v>
      </c>
      <c r="F31" s="1">
        <f t="shared" ca="1" si="6"/>
        <v>6</v>
      </c>
      <c r="G31" s="1">
        <f t="shared" ca="1" si="7"/>
        <v>474</v>
      </c>
      <c r="H31" s="3">
        <f t="shared" ca="1" si="8"/>
        <v>0.86586134100547707</v>
      </c>
      <c r="I31" s="1">
        <f t="shared" ca="1" si="9"/>
        <v>3</v>
      </c>
      <c r="J31" s="1">
        <f t="shared" ca="1" si="10"/>
        <v>3</v>
      </c>
      <c r="K31" s="1">
        <f t="shared" ca="1" si="11"/>
        <v>0</v>
      </c>
      <c r="L31" s="1">
        <f t="shared" ca="1" si="12"/>
        <v>0</v>
      </c>
      <c r="M31" s="1">
        <f t="shared" ca="1" si="13"/>
        <v>0</v>
      </c>
      <c r="N31" s="1">
        <f t="shared" si="2"/>
        <v>350</v>
      </c>
      <c r="O31" s="1">
        <f t="shared" ca="1" si="14"/>
        <v>350</v>
      </c>
      <c r="P31" s="1">
        <f t="shared" ca="1" si="3"/>
        <v>124</v>
      </c>
    </row>
  </sheetData>
  <mergeCells count="4">
    <mergeCell ref="S20:T20"/>
    <mergeCell ref="S21:T21"/>
    <mergeCell ref="S22:T22"/>
    <mergeCell ref="S23:T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143E2-F942-CA42-BBC2-2D4735919ADB}">
  <dimension ref="A1:W31"/>
  <sheetViews>
    <sheetView zoomScale="90" zoomScaleNormal="90" workbookViewId="0">
      <selection activeCell="T17" sqref="T17"/>
    </sheetView>
  </sheetViews>
  <sheetFormatPr baseColWidth="10" defaultRowHeight="16" x14ac:dyDescent="0.2"/>
  <cols>
    <col min="1" max="1" width="10.83203125" style="1"/>
    <col min="2" max="2" width="5.1640625" style="1" bestFit="1" customWidth="1"/>
    <col min="3" max="3" width="12.5" style="1" bestFit="1" customWidth="1"/>
    <col min="4" max="4" width="10.6640625" style="1" bestFit="1" customWidth="1"/>
    <col min="5" max="5" width="9.1640625" style="1" bestFit="1" customWidth="1"/>
    <col min="6" max="6" width="11.83203125" style="1" bestFit="1" customWidth="1"/>
    <col min="7" max="7" width="9" style="1" bestFit="1" customWidth="1"/>
    <col min="8" max="8" width="5.1640625" style="3" bestFit="1" customWidth="1"/>
    <col min="9" max="9" width="8.6640625" style="1" bestFit="1" customWidth="1"/>
    <col min="10" max="10" width="10.83203125" style="1"/>
    <col min="11" max="11" width="12.1640625" style="1" customWidth="1"/>
    <col min="12" max="13" width="12" style="1" customWidth="1"/>
    <col min="14" max="14" width="8.5" style="1" customWidth="1"/>
    <col min="15" max="15" width="8.5" style="1" bestFit="1" customWidth="1"/>
    <col min="16" max="16" width="8" style="1" bestFit="1" customWidth="1"/>
    <col min="19" max="19" width="14.6640625" bestFit="1" customWidth="1"/>
  </cols>
  <sheetData>
    <row r="1" spans="1:23" s="6" customFormat="1" ht="85" x14ac:dyDescent="0.2">
      <c r="A1" s="5" t="s">
        <v>4</v>
      </c>
      <c r="B1" s="5" t="s">
        <v>5</v>
      </c>
      <c r="C1" s="5" t="s">
        <v>6</v>
      </c>
      <c r="D1" s="5" t="s">
        <v>12</v>
      </c>
      <c r="E1" s="5" t="s">
        <v>13</v>
      </c>
      <c r="F1" s="5" t="s">
        <v>17</v>
      </c>
      <c r="G1" s="5" t="s">
        <v>15</v>
      </c>
      <c r="H1" s="7" t="s">
        <v>16</v>
      </c>
      <c r="I1" s="5" t="s">
        <v>18</v>
      </c>
      <c r="J1" s="5" t="s">
        <v>19</v>
      </c>
      <c r="K1" s="5" t="s">
        <v>20</v>
      </c>
      <c r="L1" s="5" t="s">
        <v>22</v>
      </c>
      <c r="M1" s="5" t="s">
        <v>23</v>
      </c>
      <c r="N1" s="5" t="s">
        <v>28</v>
      </c>
      <c r="O1" s="5" t="s">
        <v>27</v>
      </c>
      <c r="P1" s="5" t="s">
        <v>21</v>
      </c>
      <c r="S1" s="5" t="s">
        <v>0</v>
      </c>
      <c r="T1" s="5"/>
      <c r="U1" s="5"/>
      <c r="V1" s="5" t="s">
        <v>1</v>
      </c>
      <c r="W1" s="5"/>
    </row>
    <row r="2" spans="1:23" x14ac:dyDescent="0.2">
      <c r="A2" s="1">
        <v>1</v>
      </c>
      <c r="B2" s="3">
        <f ca="1">RAND()</f>
        <v>0.71468293849781461</v>
      </c>
      <c r="C2" s="1">
        <f ca="1">VLOOKUP(B2,$S$3:$T$10,2)</f>
        <v>10</v>
      </c>
      <c r="D2" s="1">
        <f t="shared" ref="D2:D31" si="0">$T$15</f>
        <v>6</v>
      </c>
      <c r="E2" s="1">
        <f t="shared" ref="E2:E31" si="1">$T$15+$T$16</f>
        <v>7</v>
      </c>
      <c r="F2" s="1">
        <f ca="1">IF(E2&gt;C2,C2,E2)</f>
        <v>7</v>
      </c>
      <c r="G2" s="1">
        <f ca="1">F2*$T$14</f>
        <v>553</v>
      </c>
      <c r="H2" s="3">
        <f ca="1">RAND()</f>
        <v>0.74979012121766997</v>
      </c>
      <c r="I2" s="1">
        <f ca="1">VLOOKUP(H2,$V$3:$W$7,2)</f>
        <v>3</v>
      </c>
      <c r="J2" s="1">
        <f ca="1">F2-I2</f>
        <v>4</v>
      </c>
      <c r="K2" s="1">
        <f ca="1">IF(J2&gt;D2,J2-D2,0)</f>
        <v>0</v>
      </c>
      <c r="L2" s="1">
        <f ca="1">K2*$T$14</f>
        <v>0</v>
      </c>
      <c r="M2" s="1">
        <f ca="1">K2*$T$17</f>
        <v>0</v>
      </c>
      <c r="N2" s="1">
        <f t="shared" ref="N2:N31" si="2">$T$18</f>
        <v>350</v>
      </c>
      <c r="O2" s="1">
        <f ca="1">L2+M2+N2</f>
        <v>350</v>
      </c>
      <c r="P2" s="1">
        <f t="shared" ref="P2:P31" ca="1" si="3">G2-O2</f>
        <v>203</v>
      </c>
      <c r="S2" s="1" t="s">
        <v>2</v>
      </c>
      <c r="T2" s="1" t="s">
        <v>3</v>
      </c>
      <c r="U2" s="1"/>
      <c r="V2" s="1" t="s">
        <v>3</v>
      </c>
      <c r="W2" s="1" t="s">
        <v>3</v>
      </c>
    </row>
    <row r="3" spans="1:23" x14ac:dyDescent="0.2">
      <c r="A3" s="1">
        <v>2</v>
      </c>
      <c r="B3" s="3">
        <f t="shared" ref="B3:B31" ca="1" si="4">RAND()</f>
        <v>0.78929646262719866</v>
      </c>
      <c r="C3" s="1">
        <f t="shared" ref="C3:C31" ca="1" si="5">VLOOKUP(B3,$S$3:$T$10,2)</f>
        <v>10</v>
      </c>
      <c r="D3" s="1">
        <f t="shared" si="0"/>
        <v>6</v>
      </c>
      <c r="E3" s="1">
        <f t="shared" si="1"/>
        <v>7</v>
      </c>
      <c r="F3" s="1">
        <f t="shared" ref="F3:F31" ca="1" si="6">IF(E3&gt;C3,C3,E3)</f>
        <v>7</v>
      </c>
      <c r="G3" s="1">
        <f t="shared" ref="G3:G31" ca="1" si="7">F3*$T$14</f>
        <v>553</v>
      </c>
      <c r="H3" s="3">
        <f t="shared" ref="H3:H31" ca="1" si="8">RAND()</f>
        <v>0.52547098588848551</v>
      </c>
      <c r="I3" s="1">
        <f t="shared" ref="I3:I31" ca="1" si="9">VLOOKUP(H3,$V$3:$W$7,2)</f>
        <v>2</v>
      </c>
      <c r="J3" s="1">
        <f t="shared" ref="J3:J31" ca="1" si="10">F3-I3</f>
        <v>5</v>
      </c>
      <c r="K3" s="1">
        <f t="shared" ref="K3:K31" ca="1" si="11">IF(J3&gt;D3,J3-D3,0)</f>
        <v>0</v>
      </c>
      <c r="L3" s="1">
        <f t="shared" ref="L3:L31" ca="1" si="12">K3*$T$14</f>
        <v>0</v>
      </c>
      <c r="M3" s="1">
        <f t="shared" ref="M3:M31" ca="1" si="13">K3*$T$17</f>
        <v>0</v>
      </c>
      <c r="N3" s="1">
        <f t="shared" si="2"/>
        <v>350</v>
      </c>
      <c r="O3" s="1">
        <f t="shared" ref="O3:O31" ca="1" si="14">L3+M3+N3</f>
        <v>350</v>
      </c>
      <c r="P3" s="1">
        <f t="shared" ca="1" si="3"/>
        <v>203</v>
      </c>
      <c r="S3" s="3">
        <v>0</v>
      </c>
      <c r="T3" s="1">
        <v>5</v>
      </c>
      <c r="U3" s="1"/>
      <c r="V3" s="3">
        <v>0</v>
      </c>
      <c r="W3" s="1">
        <v>0</v>
      </c>
    </row>
    <row r="4" spans="1:23" x14ac:dyDescent="0.2">
      <c r="A4" s="1">
        <v>3</v>
      </c>
      <c r="B4" s="3">
        <f t="shared" ca="1" si="4"/>
        <v>0.78565260057081088</v>
      </c>
      <c r="C4" s="1">
        <f t="shared" ca="1" si="5"/>
        <v>10</v>
      </c>
      <c r="D4" s="1">
        <f t="shared" si="0"/>
        <v>6</v>
      </c>
      <c r="E4" s="1">
        <f t="shared" si="1"/>
        <v>7</v>
      </c>
      <c r="F4" s="1">
        <f t="shared" ca="1" si="6"/>
        <v>7</v>
      </c>
      <c r="G4" s="1">
        <f t="shared" ca="1" si="7"/>
        <v>553</v>
      </c>
      <c r="H4" s="3">
        <f t="shared" ca="1" si="8"/>
        <v>0.98110510586569766</v>
      </c>
      <c r="I4" s="1">
        <f t="shared" ca="1" si="9"/>
        <v>4</v>
      </c>
      <c r="J4" s="1">
        <f t="shared" ca="1" si="10"/>
        <v>3</v>
      </c>
      <c r="K4" s="1">
        <f t="shared" ca="1" si="11"/>
        <v>0</v>
      </c>
      <c r="L4" s="1">
        <f t="shared" ca="1" si="12"/>
        <v>0</v>
      </c>
      <c r="M4" s="1">
        <f t="shared" ca="1" si="13"/>
        <v>0</v>
      </c>
      <c r="N4" s="1">
        <f t="shared" si="2"/>
        <v>350</v>
      </c>
      <c r="O4" s="1">
        <f t="shared" ca="1" si="14"/>
        <v>350</v>
      </c>
      <c r="P4" s="1">
        <f t="shared" ca="1" si="3"/>
        <v>203</v>
      </c>
      <c r="S4" s="3">
        <v>0.05</v>
      </c>
      <c r="T4" s="1">
        <v>6</v>
      </c>
      <c r="U4" s="1"/>
      <c r="V4" s="3">
        <v>0.15</v>
      </c>
      <c r="W4" s="1">
        <v>1</v>
      </c>
    </row>
    <row r="5" spans="1:23" x14ac:dyDescent="0.2">
      <c r="A5" s="1">
        <v>4</v>
      </c>
      <c r="B5" s="3">
        <f t="shared" ca="1" si="4"/>
        <v>0.5354471191985869</v>
      </c>
      <c r="C5" s="1">
        <f t="shared" ca="1" si="5"/>
        <v>8</v>
      </c>
      <c r="D5" s="1">
        <f t="shared" si="0"/>
        <v>6</v>
      </c>
      <c r="E5" s="1">
        <f t="shared" si="1"/>
        <v>7</v>
      </c>
      <c r="F5" s="1">
        <f t="shared" ca="1" si="6"/>
        <v>7</v>
      </c>
      <c r="G5" s="1">
        <f t="shared" ca="1" si="7"/>
        <v>553</v>
      </c>
      <c r="H5" s="3">
        <f t="shared" ca="1" si="8"/>
        <v>0.84566749041166944</v>
      </c>
      <c r="I5" s="1">
        <f t="shared" ca="1" si="9"/>
        <v>3</v>
      </c>
      <c r="J5" s="1">
        <f t="shared" ca="1" si="10"/>
        <v>4</v>
      </c>
      <c r="K5" s="1">
        <f t="shared" ca="1" si="11"/>
        <v>0</v>
      </c>
      <c r="L5" s="1">
        <f t="shared" ca="1" si="12"/>
        <v>0</v>
      </c>
      <c r="M5" s="1">
        <f t="shared" ca="1" si="13"/>
        <v>0</v>
      </c>
      <c r="N5" s="1">
        <f t="shared" si="2"/>
        <v>350</v>
      </c>
      <c r="O5" s="1">
        <f t="shared" ca="1" si="14"/>
        <v>350</v>
      </c>
      <c r="P5" s="1">
        <f t="shared" ca="1" si="3"/>
        <v>203</v>
      </c>
      <c r="S5" s="3">
        <f>S4+0.11</f>
        <v>0.16</v>
      </c>
      <c r="T5" s="1">
        <v>7</v>
      </c>
      <c r="U5" s="1"/>
      <c r="V5" s="3">
        <f>V4+0.25</f>
        <v>0.4</v>
      </c>
      <c r="W5" s="1">
        <v>2</v>
      </c>
    </row>
    <row r="6" spans="1:23" x14ac:dyDescent="0.2">
      <c r="A6" s="1">
        <v>5</v>
      </c>
      <c r="B6" s="3">
        <f t="shared" ca="1" si="4"/>
        <v>0.8290833014242921</v>
      </c>
      <c r="C6" s="1">
        <f t="shared" ca="1" si="5"/>
        <v>11</v>
      </c>
      <c r="D6" s="1">
        <f t="shared" si="0"/>
        <v>6</v>
      </c>
      <c r="E6" s="1">
        <f t="shared" si="1"/>
        <v>7</v>
      </c>
      <c r="F6" s="1">
        <f t="shared" ca="1" si="6"/>
        <v>7</v>
      </c>
      <c r="G6" s="1">
        <f t="shared" ca="1" si="7"/>
        <v>553</v>
      </c>
      <c r="H6" s="3">
        <f t="shared" ca="1" si="8"/>
        <v>0.44932335649578548</v>
      </c>
      <c r="I6" s="1">
        <f t="shared" ca="1" si="9"/>
        <v>2</v>
      </c>
      <c r="J6" s="1">
        <f t="shared" ca="1" si="10"/>
        <v>5</v>
      </c>
      <c r="K6" s="1">
        <f t="shared" ca="1" si="11"/>
        <v>0</v>
      </c>
      <c r="L6" s="1">
        <f t="shared" ca="1" si="12"/>
        <v>0</v>
      </c>
      <c r="M6" s="1">
        <f t="shared" ca="1" si="13"/>
        <v>0</v>
      </c>
      <c r="N6" s="1">
        <f t="shared" si="2"/>
        <v>350</v>
      </c>
      <c r="O6" s="1">
        <f t="shared" ca="1" si="14"/>
        <v>350</v>
      </c>
      <c r="P6" s="1">
        <f t="shared" ca="1" si="3"/>
        <v>203</v>
      </c>
      <c r="S6" s="3">
        <f>S5+0.2</f>
        <v>0.36</v>
      </c>
      <c r="T6" s="1">
        <v>8</v>
      </c>
      <c r="U6" s="1"/>
      <c r="V6" s="3">
        <f>V5+0.26</f>
        <v>0.66</v>
      </c>
      <c r="W6" s="1">
        <v>3</v>
      </c>
    </row>
    <row r="7" spans="1:23" x14ac:dyDescent="0.2">
      <c r="A7" s="1">
        <v>6</v>
      </c>
      <c r="B7" s="3">
        <f t="shared" ca="1" si="4"/>
        <v>0.50741657088343428</v>
      </c>
      <c r="C7" s="1">
        <f t="shared" ca="1" si="5"/>
        <v>8</v>
      </c>
      <c r="D7" s="1">
        <f t="shared" si="0"/>
        <v>6</v>
      </c>
      <c r="E7" s="1">
        <f t="shared" si="1"/>
        <v>7</v>
      </c>
      <c r="F7" s="1">
        <f t="shared" ca="1" si="6"/>
        <v>7</v>
      </c>
      <c r="G7" s="1">
        <f t="shared" ca="1" si="7"/>
        <v>553</v>
      </c>
      <c r="H7" s="3">
        <f t="shared" ca="1" si="8"/>
        <v>1.2258237211979717E-2</v>
      </c>
      <c r="I7" s="1">
        <f t="shared" ca="1" si="9"/>
        <v>0</v>
      </c>
      <c r="J7" s="1">
        <f t="shared" ca="1" si="10"/>
        <v>7</v>
      </c>
      <c r="K7" s="1">
        <f t="shared" ca="1" si="11"/>
        <v>1</v>
      </c>
      <c r="L7" s="1">
        <f t="shared" ca="1" si="12"/>
        <v>79</v>
      </c>
      <c r="M7" s="1">
        <f t="shared" ca="1" si="13"/>
        <v>100</v>
      </c>
      <c r="N7" s="1">
        <f t="shared" si="2"/>
        <v>350</v>
      </c>
      <c r="O7" s="1">
        <f t="shared" ca="1" si="14"/>
        <v>529</v>
      </c>
      <c r="P7" s="1">
        <f t="shared" ca="1" si="3"/>
        <v>24</v>
      </c>
      <c r="S7" s="3">
        <f>S6+0.18</f>
        <v>0.54</v>
      </c>
      <c r="T7" s="1">
        <v>9</v>
      </c>
      <c r="U7" s="1"/>
      <c r="V7" s="3">
        <f>V6+0.23</f>
        <v>0.89</v>
      </c>
      <c r="W7" s="1">
        <v>4</v>
      </c>
    </row>
    <row r="8" spans="1:23" x14ac:dyDescent="0.2">
      <c r="A8" s="1">
        <v>7</v>
      </c>
      <c r="B8" s="3">
        <f t="shared" ca="1" si="4"/>
        <v>0.85446181035771018</v>
      </c>
      <c r="C8" s="1">
        <f t="shared" ca="1" si="5"/>
        <v>11</v>
      </c>
      <c r="D8" s="1">
        <f t="shared" si="0"/>
        <v>6</v>
      </c>
      <c r="E8" s="1">
        <f t="shared" si="1"/>
        <v>7</v>
      </c>
      <c r="F8" s="1">
        <f t="shared" ca="1" si="6"/>
        <v>7</v>
      </c>
      <c r="G8" s="1">
        <f t="shared" ca="1" si="7"/>
        <v>553</v>
      </c>
      <c r="H8" s="3">
        <f t="shared" ca="1" si="8"/>
        <v>0.32018276188211281</v>
      </c>
      <c r="I8" s="1">
        <f t="shared" ca="1" si="9"/>
        <v>1</v>
      </c>
      <c r="J8" s="1">
        <f t="shared" ca="1" si="10"/>
        <v>6</v>
      </c>
      <c r="K8" s="1">
        <f t="shared" ca="1" si="11"/>
        <v>0</v>
      </c>
      <c r="L8" s="1">
        <f t="shared" ca="1" si="12"/>
        <v>0</v>
      </c>
      <c r="M8" s="1">
        <f t="shared" ca="1" si="13"/>
        <v>0</v>
      </c>
      <c r="N8" s="1">
        <f t="shared" si="2"/>
        <v>350</v>
      </c>
      <c r="O8" s="1">
        <f t="shared" ca="1" si="14"/>
        <v>350</v>
      </c>
      <c r="P8" s="1">
        <f t="shared" ca="1" si="3"/>
        <v>203</v>
      </c>
      <c r="S8" s="3">
        <f>S7+0.16</f>
        <v>0.70000000000000007</v>
      </c>
      <c r="T8" s="1">
        <v>10</v>
      </c>
      <c r="U8" s="1"/>
      <c r="V8" s="1"/>
      <c r="W8" s="1"/>
    </row>
    <row r="9" spans="1:23" x14ac:dyDescent="0.2">
      <c r="A9" s="1">
        <v>8</v>
      </c>
      <c r="B9" s="3">
        <f t="shared" ca="1" si="4"/>
        <v>0.89866113880033893</v>
      </c>
      <c r="C9" s="1">
        <f t="shared" ca="1" si="5"/>
        <v>11</v>
      </c>
      <c r="D9" s="1">
        <f t="shared" si="0"/>
        <v>6</v>
      </c>
      <c r="E9" s="1">
        <f t="shared" si="1"/>
        <v>7</v>
      </c>
      <c r="F9" s="1">
        <f t="shared" ca="1" si="6"/>
        <v>7</v>
      </c>
      <c r="G9" s="1">
        <f t="shared" ca="1" si="7"/>
        <v>553</v>
      </c>
      <c r="H9" s="3">
        <f t="shared" ca="1" si="8"/>
        <v>0.95408988220986102</v>
      </c>
      <c r="I9" s="1">
        <f t="shared" ca="1" si="9"/>
        <v>4</v>
      </c>
      <c r="J9" s="1">
        <f t="shared" ca="1" si="10"/>
        <v>3</v>
      </c>
      <c r="K9" s="1">
        <f t="shared" ca="1" si="11"/>
        <v>0</v>
      </c>
      <c r="L9" s="1">
        <f t="shared" ca="1" si="12"/>
        <v>0</v>
      </c>
      <c r="M9" s="1">
        <f t="shared" ca="1" si="13"/>
        <v>0</v>
      </c>
      <c r="N9" s="1">
        <f t="shared" si="2"/>
        <v>350</v>
      </c>
      <c r="O9" s="1">
        <f t="shared" ca="1" si="14"/>
        <v>350</v>
      </c>
      <c r="P9" s="1">
        <f t="shared" ca="1" si="3"/>
        <v>203</v>
      </c>
      <c r="S9" s="3">
        <f>S8+0.12</f>
        <v>0.82000000000000006</v>
      </c>
      <c r="T9" s="1">
        <v>11</v>
      </c>
      <c r="U9" s="1"/>
      <c r="V9" s="1"/>
      <c r="W9" s="1"/>
    </row>
    <row r="10" spans="1:23" x14ac:dyDescent="0.2">
      <c r="A10" s="1">
        <v>9</v>
      </c>
      <c r="B10" s="3">
        <f t="shared" ca="1" si="4"/>
        <v>1.5979344024106723E-2</v>
      </c>
      <c r="C10" s="1">
        <f t="shared" ca="1" si="5"/>
        <v>5</v>
      </c>
      <c r="D10" s="1">
        <f t="shared" si="0"/>
        <v>6</v>
      </c>
      <c r="E10" s="1">
        <f t="shared" si="1"/>
        <v>7</v>
      </c>
      <c r="F10" s="1">
        <f t="shared" ca="1" si="6"/>
        <v>5</v>
      </c>
      <c r="G10" s="1">
        <f t="shared" ca="1" si="7"/>
        <v>395</v>
      </c>
      <c r="H10" s="3">
        <f t="shared" ca="1" si="8"/>
        <v>0.18701466738189387</v>
      </c>
      <c r="I10" s="1">
        <f t="shared" ca="1" si="9"/>
        <v>1</v>
      </c>
      <c r="J10" s="1">
        <f t="shared" ca="1" si="10"/>
        <v>4</v>
      </c>
      <c r="K10" s="1">
        <f t="shared" ca="1" si="11"/>
        <v>0</v>
      </c>
      <c r="L10" s="1">
        <f t="shared" ca="1" si="12"/>
        <v>0</v>
      </c>
      <c r="M10" s="1">
        <f t="shared" ca="1" si="13"/>
        <v>0</v>
      </c>
      <c r="N10" s="1">
        <f t="shared" si="2"/>
        <v>350</v>
      </c>
      <c r="O10" s="1">
        <f t="shared" ca="1" si="14"/>
        <v>350</v>
      </c>
      <c r="P10" s="1">
        <f t="shared" ca="1" si="3"/>
        <v>45</v>
      </c>
      <c r="S10" s="3">
        <f>S9+0.08</f>
        <v>0.9</v>
      </c>
      <c r="T10" s="1">
        <v>12</v>
      </c>
      <c r="U10" s="1"/>
      <c r="V10" s="1"/>
      <c r="W10" s="1"/>
    </row>
    <row r="11" spans="1:23" x14ac:dyDescent="0.2">
      <c r="A11" s="1">
        <v>10</v>
      </c>
      <c r="B11" s="3">
        <f t="shared" ca="1" si="4"/>
        <v>4.4337327401424265E-2</v>
      </c>
      <c r="C11" s="1">
        <f t="shared" ca="1" si="5"/>
        <v>5</v>
      </c>
      <c r="D11" s="1">
        <f t="shared" si="0"/>
        <v>6</v>
      </c>
      <c r="E11" s="1">
        <f t="shared" si="1"/>
        <v>7</v>
      </c>
      <c r="F11" s="1">
        <f t="shared" ca="1" si="6"/>
        <v>5</v>
      </c>
      <c r="G11" s="1">
        <f t="shared" ca="1" si="7"/>
        <v>395</v>
      </c>
      <c r="H11" s="3">
        <f t="shared" ca="1" si="8"/>
        <v>0.88796575333325123</v>
      </c>
      <c r="I11" s="1">
        <f t="shared" ca="1" si="9"/>
        <v>3</v>
      </c>
      <c r="J11" s="1">
        <f t="shared" ca="1" si="10"/>
        <v>2</v>
      </c>
      <c r="K11" s="1">
        <f t="shared" ca="1" si="11"/>
        <v>0</v>
      </c>
      <c r="L11" s="1">
        <f t="shared" ca="1" si="12"/>
        <v>0</v>
      </c>
      <c r="M11" s="1">
        <f t="shared" ca="1" si="13"/>
        <v>0</v>
      </c>
      <c r="N11" s="1">
        <f t="shared" si="2"/>
        <v>350</v>
      </c>
      <c r="O11" s="1">
        <f t="shared" ca="1" si="14"/>
        <v>350</v>
      </c>
      <c r="P11" s="1">
        <f t="shared" ca="1" si="3"/>
        <v>45</v>
      </c>
      <c r="S11" s="4"/>
      <c r="T11" s="1"/>
      <c r="U11" s="4"/>
      <c r="V11" s="4"/>
      <c r="W11" s="4"/>
    </row>
    <row r="12" spans="1:23" x14ac:dyDescent="0.2">
      <c r="A12" s="1">
        <v>11</v>
      </c>
      <c r="B12" s="3">
        <f t="shared" ca="1" si="4"/>
        <v>0.12385212182277916</v>
      </c>
      <c r="C12" s="1">
        <f t="shared" ca="1" si="5"/>
        <v>6</v>
      </c>
      <c r="D12" s="1">
        <f t="shared" si="0"/>
        <v>6</v>
      </c>
      <c r="E12" s="1">
        <f t="shared" si="1"/>
        <v>7</v>
      </c>
      <c r="F12" s="1">
        <f t="shared" ca="1" si="6"/>
        <v>6</v>
      </c>
      <c r="G12" s="1">
        <f t="shared" ca="1" si="7"/>
        <v>474</v>
      </c>
      <c r="H12" s="3">
        <f t="shared" ca="1" si="8"/>
        <v>0.62542760598992142</v>
      </c>
      <c r="I12" s="1">
        <f t="shared" ca="1" si="9"/>
        <v>2</v>
      </c>
      <c r="J12" s="1">
        <f t="shared" ca="1" si="10"/>
        <v>4</v>
      </c>
      <c r="K12" s="1">
        <f t="shared" ca="1" si="11"/>
        <v>0</v>
      </c>
      <c r="L12" s="1">
        <f t="shared" ca="1" si="12"/>
        <v>0</v>
      </c>
      <c r="M12" s="1">
        <f t="shared" ca="1" si="13"/>
        <v>0</v>
      </c>
      <c r="N12" s="1">
        <f t="shared" si="2"/>
        <v>350</v>
      </c>
      <c r="O12" s="1">
        <f t="shared" ca="1" si="14"/>
        <v>350</v>
      </c>
      <c r="P12" s="1">
        <f t="shared" ca="1" si="3"/>
        <v>124</v>
      </c>
      <c r="T12" s="2"/>
    </row>
    <row r="13" spans="1:23" x14ac:dyDescent="0.2">
      <c r="A13" s="1">
        <v>12</v>
      </c>
      <c r="B13" s="3">
        <f t="shared" ca="1" si="4"/>
        <v>0.34886453560579622</v>
      </c>
      <c r="C13" s="1">
        <f t="shared" ca="1" si="5"/>
        <v>7</v>
      </c>
      <c r="D13" s="1">
        <f t="shared" si="0"/>
        <v>6</v>
      </c>
      <c r="E13" s="1">
        <f t="shared" si="1"/>
        <v>7</v>
      </c>
      <c r="F13" s="1">
        <f t="shared" ca="1" si="6"/>
        <v>7</v>
      </c>
      <c r="G13" s="1">
        <f t="shared" ca="1" si="7"/>
        <v>553</v>
      </c>
      <c r="H13" s="3">
        <f t="shared" ca="1" si="8"/>
        <v>0.80271579916199887</v>
      </c>
      <c r="I13" s="1">
        <f t="shared" ca="1" si="9"/>
        <v>3</v>
      </c>
      <c r="J13" s="1">
        <f t="shared" ca="1" si="10"/>
        <v>4</v>
      </c>
      <c r="K13" s="1">
        <f t="shared" ca="1" si="11"/>
        <v>0</v>
      </c>
      <c r="L13" s="1">
        <f t="shared" ca="1" si="12"/>
        <v>0</v>
      </c>
      <c r="M13" s="1">
        <f t="shared" ca="1" si="13"/>
        <v>0</v>
      </c>
      <c r="N13" s="1">
        <f t="shared" si="2"/>
        <v>350</v>
      </c>
      <c r="O13" s="1">
        <f t="shared" ca="1" si="14"/>
        <v>350</v>
      </c>
      <c r="P13" s="1">
        <f t="shared" ca="1" si="3"/>
        <v>203</v>
      </c>
      <c r="T13" s="2"/>
    </row>
    <row r="14" spans="1:23" x14ac:dyDescent="0.2">
      <c r="A14" s="1">
        <v>13</v>
      </c>
      <c r="B14" s="3">
        <f t="shared" ca="1" si="4"/>
        <v>2.8476301233811063E-2</v>
      </c>
      <c r="C14" s="1">
        <f t="shared" ca="1" si="5"/>
        <v>5</v>
      </c>
      <c r="D14" s="1">
        <f t="shared" si="0"/>
        <v>6</v>
      </c>
      <c r="E14" s="1">
        <f t="shared" si="1"/>
        <v>7</v>
      </c>
      <c r="F14" s="1">
        <f t="shared" ca="1" si="6"/>
        <v>5</v>
      </c>
      <c r="G14" s="1">
        <f t="shared" ca="1" si="7"/>
        <v>395</v>
      </c>
      <c r="H14" s="3">
        <f t="shared" ca="1" si="8"/>
        <v>0.64991251208204637</v>
      </c>
      <c r="I14" s="1">
        <f t="shared" ca="1" si="9"/>
        <v>2</v>
      </c>
      <c r="J14" s="1">
        <f t="shared" ca="1" si="10"/>
        <v>3</v>
      </c>
      <c r="K14" s="1">
        <f t="shared" ca="1" si="11"/>
        <v>0</v>
      </c>
      <c r="L14" s="1">
        <f t="shared" ca="1" si="12"/>
        <v>0</v>
      </c>
      <c r="M14" s="1">
        <f t="shared" ca="1" si="13"/>
        <v>0</v>
      </c>
      <c r="N14" s="1">
        <f t="shared" si="2"/>
        <v>350</v>
      </c>
      <c r="O14" s="1">
        <f t="shared" ca="1" si="14"/>
        <v>350</v>
      </c>
      <c r="P14" s="1">
        <f t="shared" ca="1" si="3"/>
        <v>45</v>
      </c>
      <c r="S14" s="4" t="s">
        <v>7</v>
      </c>
      <c r="T14" s="1">
        <v>79</v>
      </c>
      <c r="U14" s="4" t="s">
        <v>8</v>
      </c>
      <c r="V14" s="4"/>
    </row>
    <row r="15" spans="1:23" x14ac:dyDescent="0.2">
      <c r="A15" s="1">
        <v>14</v>
      </c>
      <c r="B15" s="3">
        <f t="shared" ca="1" si="4"/>
        <v>0.22185075959425693</v>
      </c>
      <c r="C15" s="1">
        <f t="shared" ca="1" si="5"/>
        <v>7</v>
      </c>
      <c r="D15" s="1">
        <f t="shared" si="0"/>
        <v>6</v>
      </c>
      <c r="E15" s="1">
        <f t="shared" si="1"/>
        <v>7</v>
      </c>
      <c r="F15" s="1">
        <f t="shared" ca="1" si="6"/>
        <v>7</v>
      </c>
      <c r="G15" s="1">
        <f t="shared" ca="1" si="7"/>
        <v>553</v>
      </c>
      <c r="H15" s="3">
        <f t="shared" ca="1" si="8"/>
        <v>0.52133956997991737</v>
      </c>
      <c r="I15" s="1">
        <f t="shared" ca="1" si="9"/>
        <v>2</v>
      </c>
      <c r="J15" s="1">
        <f t="shared" ca="1" si="10"/>
        <v>5</v>
      </c>
      <c r="K15" s="1">
        <f t="shared" ca="1" si="11"/>
        <v>0</v>
      </c>
      <c r="L15" s="1">
        <f t="shared" ca="1" si="12"/>
        <v>0</v>
      </c>
      <c r="M15" s="1">
        <f t="shared" ca="1" si="13"/>
        <v>0</v>
      </c>
      <c r="N15" s="1">
        <f t="shared" si="2"/>
        <v>350</v>
      </c>
      <c r="O15" s="1">
        <f t="shared" ca="1" si="14"/>
        <v>350</v>
      </c>
      <c r="P15" s="1">
        <f t="shared" ca="1" si="3"/>
        <v>203</v>
      </c>
      <c r="S15" s="4" t="s">
        <v>14</v>
      </c>
      <c r="T15" s="1">
        <v>6</v>
      </c>
      <c r="U15" s="4" t="s">
        <v>10</v>
      </c>
      <c r="V15" s="4"/>
    </row>
    <row r="16" spans="1:23" x14ac:dyDescent="0.2">
      <c r="A16" s="1">
        <v>15</v>
      </c>
      <c r="B16" s="3">
        <f t="shared" ca="1" si="4"/>
        <v>0.18357476895944735</v>
      </c>
      <c r="C16" s="1">
        <f t="shared" ca="1" si="5"/>
        <v>7</v>
      </c>
      <c r="D16" s="1">
        <f t="shared" si="0"/>
        <v>6</v>
      </c>
      <c r="E16" s="1">
        <f t="shared" si="1"/>
        <v>7</v>
      </c>
      <c r="F16" s="1">
        <f t="shared" ca="1" si="6"/>
        <v>7</v>
      </c>
      <c r="G16" s="1">
        <f t="shared" ca="1" si="7"/>
        <v>553</v>
      </c>
      <c r="H16" s="3">
        <f t="shared" ca="1" si="8"/>
        <v>0.30639784416953231</v>
      </c>
      <c r="I16" s="1">
        <f t="shared" ca="1" si="9"/>
        <v>1</v>
      </c>
      <c r="J16" s="1">
        <f t="shared" ca="1" si="10"/>
        <v>6</v>
      </c>
      <c r="K16" s="1">
        <f t="shared" ca="1" si="11"/>
        <v>0</v>
      </c>
      <c r="L16" s="1">
        <f t="shared" ca="1" si="12"/>
        <v>0</v>
      </c>
      <c r="M16" s="1">
        <f t="shared" ca="1" si="13"/>
        <v>0</v>
      </c>
      <c r="N16" s="1">
        <f t="shared" si="2"/>
        <v>350</v>
      </c>
      <c r="O16" s="1">
        <f t="shared" ca="1" si="14"/>
        <v>350</v>
      </c>
      <c r="P16" s="1">
        <f t="shared" ca="1" si="3"/>
        <v>203</v>
      </c>
      <c r="S16" s="4" t="s">
        <v>9</v>
      </c>
      <c r="T16" s="1">
        <v>1</v>
      </c>
      <c r="U16" s="4" t="s">
        <v>10</v>
      </c>
      <c r="V16" s="4"/>
    </row>
    <row r="17" spans="1:22" x14ac:dyDescent="0.2">
      <c r="A17" s="1">
        <v>16</v>
      </c>
      <c r="B17" s="3">
        <f t="shared" ca="1" si="4"/>
        <v>0.44114167218162115</v>
      </c>
      <c r="C17" s="1">
        <f t="shared" ca="1" si="5"/>
        <v>8</v>
      </c>
      <c r="D17" s="1">
        <f t="shared" si="0"/>
        <v>6</v>
      </c>
      <c r="E17" s="1">
        <f t="shared" si="1"/>
        <v>7</v>
      </c>
      <c r="F17" s="1">
        <f t="shared" ca="1" si="6"/>
        <v>7</v>
      </c>
      <c r="G17" s="1">
        <f t="shared" ca="1" si="7"/>
        <v>553</v>
      </c>
      <c r="H17" s="3">
        <f t="shared" ca="1" si="8"/>
        <v>0.62603122644983866</v>
      </c>
      <c r="I17" s="1">
        <f t="shared" ca="1" si="9"/>
        <v>2</v>
      </c>
      <c r="J17" s="1">
        <f t="shared" ca="1" si="10"/>
        <v>5</v>
      </c>
      <c r="K17" s="1">
        <f t="shared" ca="1" si="11"/>
        <v>0</v>
      </c>
      <c r="L17" s="1">
        <f t="shared" ca="1" si="12"/>
        <v>0</v>
      </c>
      <c r="M17" s="1">
        <f t="shared" ca="1" si="13"/>
        <v>0</v>
      </c>
      <c r="N17" s="1">
        <f t="shared" si="2"/>
        <v>350</v>
      </c>
      <c r="O17" s="1">
        <f t="shared" ca="1" si="14"/>
        <v>350</v>
      </c>
      <c r="P17" s="1">
        <f t="shared" ca="1" si="3"/>
        <v>203</v>
      </c>
      <c r="S17" s="4" t="s">
        <v>11</v>
      </c>
      <c r="T17" s="1">
        <v>100</v>
      </c>
      <c r="U17" s="4" t="s">
        <v>8</v>
      </c>
      <c r="V17" s="4"/>
    </row>
    <row r="18" spans="1:22" x14ac:dyDescent="0.2">
      <c r="A18" s="1">
        <v>17</v>
      </c>
      <c r="B18" s="3">
        <f t="shared" ca="1" si="4"/>
        <v>0.31811781890801505</v>
      </c>
      <c r="C18" s="1">
        <f t="shared" ca="1" si="5"/>
        <v>7</v>
      </c>
      <c r="D18" s="1">
        <f t="shared" si="0"/>
        <v>6</v>
      </c>
      <c r="E18" s="1">
        <f t="shared" si="1"/>
        <v>7</v>
      </c>
      <c r="F18" s="1">
        <f t="shared" ca="1" si="6"/>
        <v>7</v>
      </c>
      <c r="G18" s="1">
        <f t="shared" ca="1" si="7"/>
        <v>553</v>
      </c>
      <c r="H18" s="3">
        <f t="shared" ca="1" si="8"/>
        <v>0.36531097953718683</v>
      </c>
      <c r="I18" s="1">
        <f t="shared" ca="1" si="9"/>
        <v>1</v>
      </c>
      <c r="J18" s="1">
        <f t="shared" ca="1" si="10"/>
        <v>6</v>
      </c>
      <c r="K18" s="1">
        <f t="shared" ca="1" si="11"/>
        <v>0</v>
      </c>
      <c r="L18" s="1">
        <f t="shared" ca="1" si="12"/>
        <v>0</v>
      </c>
      <c r="M18" s="1">
        <f t="shared" ca="1" si="13"/>
        <v>0</v>
      </c>
      <c r="N18" s="1">
        <f t="shared" si="2"/>
        <v>350</v>
      </c>
      <c r="O18" s="1">
        <f t="shared" ca="1" si="14"/>
        <v>350</v>
      </c>
      <c r="P18" s="1">
        <f t="shared" ca="1" si="3"/>
        <v>203</v>
      </c>
      <c r="S18" s="4" t="s">
        <v>29</v>
      </c>
      <c r="T18" s="1">
        <v>350</v>
      </c>
      <c r="U18" s="4" t="s">
        <v>8</v>
      </c>
      <c r="V18" s="4"/>
    </row>
    <row r="19" spans="1:22" x14ac:dyDescent="0.2">
      <c r="A19" s="1">
        <v>18</v>
      </c>
      <c r="B19" s="3">
        <f t="shared" ca="1" si="4"/>
        <v>0.84250939187625407</v>
      </c>
      <c r="C19" s="1">
        <f t="shared" ca="1" si="5"/>
        <v>11</v>
      </c>
      <c r="D19" s="1">
        <f t="shared" si="0"/>
        <v>6</v>
      </c>
      <c r="E19" s="1">
        <f t="shared" si="1"/>
        <v>7</v>
      </c>
      <c r="F19" s="1">
        <f t="shared" ca="1" si="6"/>
        <v>7</v>
      </c>
      <c r="G19" s="1">
        <f t="shared" ca="1" si="7"/>
        <v>553</v>
      </c>
      <c r="H19" s="3">
        <f t="shared" ca="1" si="8"/>
        <v>0.35863490716063184</v>
      </c>
      <c r="I19" s="1">
        <f t="shared" ca="1" si="9"/>
        <v>1</v>
      </c>
      <c r="J19" s="1">
        <f t="shared" ca="1" si="10"/>
        <v>6</v>
      </c>
      <c r="K19" s="1">
        <f t="shared" ca="1" si="11"/>
        <v>0</v>
      </c>
      <c r="L19" s="1">
        <f t="shared" ca="1" si="12"/>
        <v>0</v>
      </c>
      <c r="M19" s="1">
        <f t="shared" ca="1" si="13"/>
        <v>0</v>
      </c>
      <c r="N19" s="1">
        <f t="shared" si="2"/>
        <v>350</v>
      </c>
      <c r="O19" s="1">
        <f t="shared" ca="1" si="14"/>
        <v>350</v>
      </c>
      <c r="P19" s="1">
        <f t="shared" ca="1" si="3"/>
        <v>203</v>
      </c>
      <c r="S19" s="4"/>
      <c r="T19" s="4"/>
      <c r="U19" s="4"/>
      <c r="V19" s="4"/>
    </row>
    <row r="20" spans="1:22" x14ac:dyDescent="0.2">
      <c r="A20" s="1">
        <v>19</v>
      </c>
      <c r="B20" s="3">
        <f t="shared" ca="1" si="4"/>
        <v>0.10098465503624343</v>
      </c>
      <c r="C20" s="1">
        <f t="shared" ca="1" si="5"/>
        <v>6</v>
      </c>
      <c r="D20" s="1">
        <f t="shared" si="0"/>
        <v>6</v>
      </c>
      <c r="E20" s="1">
        <f t="shared" si="1"/>
        <v>7</v>
      </c>
      <c r="F20" s="1">
        <f t="shared" ca="1" si="6"/>
        <v>6</v>
      </c>
      <c r="G20" s="1">
        <f t="shared" ca="1" si="7"/>
        <v>474</v>
      </c>
      <c r="H20" s="3">
        <f t="shared" ca="1" si="8"/>
        <v>0.12771816789743251</v>
      </c>
      <c r="I20" s="1">
        <f t="shared" ca="1" si="9"/>
        <v>0</v>
      </c>
      <c r="J20" s="1">
        <f t="shared" ca="1" si="10"/>
        <v>6</v>
      </c>
      <c r="K20" s="1">
        <f t="shared" ca="1" si="11"/>
        <v>0</v>
      </c>
      <c r="L20" s="1">
        <f t="shared" ca="1" si="12"/>
        <v>0</v>
      </c>
      <c r="M20" s="1">
        <f t="shared" ca="1" si="13"/>
        <v>0</v>
      </c>
      <c r="N20" s="1">
        <f t="shared" si="2"/>
        <v>350</v>
      </c>
      <c r="O20" s="1">
        <f t="shared" ca="1" si="14"/>
        <v>350</v>
      </c>
      <c r="P20" s="1">
        <f t="shared" ca="1" si="3"/>
        <v>124</v>
      </c>
      <c r="S20" s="11" t="s">
        <v>24</v>
      </c>
      <c r="T20" s="11"/>
      <c r="U20" s="8">
        <f ca="1">AVERAGE(C2:C31)</f>
        <v>8.1999999999999993</v>
      </c>
      <c r="V20" s="4" t="s">
        <v>3</v>
      </c>
    </row>
    <row r="21" spans="1:22" x14ac:dyDescent="0.2">
      <c r="A21" s="1">
        <v>20</v>
      </c>
      <c r="B21" s="3">
        <f t="shared" ca="1" si="4"/>
        <v>0.59021321534195248</v>
      </c>
      <c r="C21" s="1">
        <f t="shared" ca="1" si="5"/>
        <v>9</v>
      </c>
      <c r="D21" s="1">
        <f t="shared" si="0"/>
        <v>6</v>
      </c>
      <c r="E21" s="1">
        <f t="shared" si="1"/>
        <v>7</v>
      </c>
      <c r="F21" s="1">
        <f t="shared" ca="1" si="6"/>
        <v>7</v>
      </c>
      <c r="G21" s="1">
        <f t="shared" ca="1" si="7"/>
        <v>553</v>
      </c>
      <c r="H21" s="3">
        <f t="shared" ca="1" si="8"/>
        <v>2.8696355483475267E-2</v>
      </c>
      <c r="I21" s="1">
        <f t="shared" ca="1" si="9"/>
        <v>0</v>
      </c>
      <c r="J21" s="1">
        <f t="shared" ca="1" si="10"/>
        <v>7</v>
      </c>
      <c r="K21" s="1">
        <f t="shared" ca="1" si="11"/>
        <v>1</v>
      </c>
      <c r="L21" s="1">
        <f t="shared" ca="1" si="12"/>
        <v>79</v>
      </c>
      <c r="M21" s="1">
        <f t="shared" ca="1" si="13"/>
        <v>100</v>
      </c>
      <c r="N21" s="1">
        <f t="shared" si="2"/>
        <v>350</v>
      </c>
      <c r="O21" s="1">
        <f t="shared" ca="1" si="14"/>
        <v>529</v>
      </c>
      <c r="P21" s="1">
        <f t="shared" ca="1" si="3"/>
        <v>24</v>
      </c>
      <c r="S21" s="11" t="s">
        <v>25</v>
      </c>
      <c r="T21" s="11"/>
      <c r="U21" s="8">
        <f ca="1">AVERAGE(I2:I31)</f>
        <v>1.9</v>
      </c>
      <c r="V21" s="4" t="s">
        <v>3</v>
      </c>
    </row>
    <row r="22" spans="1:22" x14ac:dyDescent="0.2">
      <c r="A22" s="1">
        <v>21</v>
      </c>
      <c r="B22" s="3">
        <f t="shared" ca="1" si="4"/>
        <v>0.73842134957206051</v>
      </c>
      <c r="C22" s="1">
        <f t="shared" ca="1" si="5"/>
        <v>10</v>
      </c>
      <c r="D22" s="1">
        <f t="shared" si="0"/>
        <v>6</v>
      </c>
      <c r="E22" s="1">
        <f t="shared" si="1"/>
        <v>7</v>
      </c>
      <c r="F22" s="1">
        <f t="shared" ca="1" si="6"/>
        <v>7</v>
      </c>
      <c r="G22" s="1">
        <f t="shared" ca="1" si="7"/>
        <v>553</v>
      </c>
      <c r="H22" s="3">
        <f t="shared" ca="1" si="8"/>
        <v>3.6909326118066299E-2</v>
      </c>
      <c r="I22" s="1">
        <f t="shared" ca="1" si="9"/>
        <v>0</v>
      </c>
      <c r="J22" s="1">
        <f t="shared" ca="1" si="10"/>
        <v>7</v>
      </c>
      <c r="K22" s="1">
        <f t="shared" ca="1" si="11"/>
        <v>1</v>
      </c>
      <c r="L22" s="1">
        <f t="shared" ca="1" si="12"/>
        <v>79</v>
      </c>
      <c r="M22" s="1">
        <f t="shared" ca="1" si="13"/>
        <v>100</v>
      </c>
      <c r="N22" s="1">
        <f t="shared" si="2"/>
        <v>350</v>
      </c>
      <c r="O22" s="1">
        <f t="shared" ca="1" si="14"/>
        <v>529</v>
      </c>
      <c r="P22" s="1">
        <f t="shared" ca="1" si="3"/>
        <v>24</v>
      </c>
      <c r="S22" s="11" t="s">
        <v>26</v>
      </c>
      <c r="T22" s="11"/>
      <c r="U22" s="8">
        <f ca="1">AVERAGE(P2:P31)</f>
        <v>161.4</v>
      </c>
      <c r="V22" s="4" t="s">
        <v>8</v>
      </c>
    </row>
    <row r="23" spans="1:22" x14ac:dyDescent="0.2">
      <c r="A23" s="1">
        <v>22</v>
      </c>
      <c r="B23" s="3">
        <f t="shared" ca="1" si="4"/>
        <v>0.60034819568774778</v>
      </c>
      <c r="C23" s="1">
        <f t="shared" ca="1" si="5"/>
        <v>9</v>
      </c>
      <c r="D23" s="1">
        <f t="shared" si="0"/>
        <v>6</v>
      </c>
      <c r="E23" s="1">
        <f t="shared" si="1"/>
        <v>7</v>
      </c>
      <c r="F23" s="1">
        <f t="shared" ca="1" si="6"/>
        <v>7</v>
      </c>
      <c r="G23" s="1">
        <f t="shared" ca="1" si="7"/>
        <v>553</v>
      </c>
      <c r="H23" s="3">
        <f t="shared" ca="1" si="8"/>
        <v>0.17449627961849479</v>
      </c>
      <c r="I23" s="1">
        <f t="shared" ca="1" si="9"/>
        <v>1</v>
      </c>
      <c r="J23" s="1">
        <f t="shared" ca="1" si="10"/>
        <v>6</v>
      </c>
      <c r="K23" s="1">
        <f t="shared" ca="1" si="11"/>
        <v>0</v>
      </c>
      <c r="L23" s="1">
        <f t="shared" ca="1" si="12"/>
        <v>0</v>
      </c>
      <c r="M23" s="1">
        <f t="shared" ca="1" si="13"/>
        <v>0</v>
      </c>
      <c r="N23" s="1">
        <f t="shared" si="2"/>
        <v>350</v>
      </c>
      <c r="O23" s="1">
        <f t="shared" ca="1" si="14"/>
        <v>350</v>
      </c>
      <c r="P23" s="1">
        <f t="shared" ca="1" si="3"/>
        <v>203</v>
      </c>
      <c r="S23" s="11" t="s">
        <v>25</v>
      </c>
      <c r="T23" s="11"/>
      <c r="U23" s="8">
        <f ca="1">AVERAGE(O2:O31)</f>
        <v>367.9</v>
      </c>
      <c r="V23" s="4" t="s">
        <v>8</v>
      </c>
    </row>
    <row r="24" spans="1:22" x14ac:dyDescent="0.2">
      <c r="A24" s="1">
        <v>23</v>
      </c>
      <c r="B24" s="3">
        <f t="shared" ca="1" si="4"/>
        <v>0.71235950876265242</v>
      </c>
      <c r="C24" s="1">
        <f t="shared" ca="1" si="5"/>
        <v>10</v>
      </c>
      <c r="D24" s="1">
        <f t="shared" si="0"/>
        <v>6</v>
      </c>
      <c r="E24" s="1">
        <f t="shared" si="1"/>
        <v>7</v>
      </c>
      <c r="F24" s="1">
        <f t="shared" ca="1" si="6"/>
        <v>7</v>
      </c>
      <c r="G24" s="1">
        <f t="shared" ca="1" si="7"/>
        <v>553</v>
      </c>
      <c r="H24" s="3">
        <f t="shared" ca="1" si="8"/>
        <v>0.4488732571866485</v>
      </c>
      <c r="I24" s="1">
        <f t="shared" ca="1" si="9"/>
        <v>2</v>
      </c>
      <c r="J24" s="1">
        <f t="shared" ca="1" si="10"/>
        <v>5</v>
      </c>
      <c r="K24" s="1">
        <f t="shared" ca="1" si="11"/>
        <v>0</v>
      </c>
      <c r="L24" s="1">
        <f t="shared" ca="1" si="12"/>
        <v>0</v>
      </c>
      <c r="M24" s="1">
        <f t="shared" ca="1" si="13"/>
        <v>0</v>
      </c>
      <c r="N24" s="1">
        <f t="shared" si="2"/>
        <v>350</v>
      </c>
      <c r="O24" s="1">
        <f t="shared" ca="1" si="14"/>
        <v>350</v>
      </c>
      <c r="P24" s="1">
        <f t="shared" ca="1" si="3"/>
        <v>203</v>
      </c>
      <c r="S24" s="4"/>
      <c r="T24" s="4"/>
      <c r="U24" s="4"/>
      <c r="V24" s="4"/>
    </row>
    <row r="25" spans="1:22" x14ac:dyDescent="0.2">
      <c r="A25" s="1">
        <v>24</v>
      </c>
      <c r="B25" s="3">
        <f t="shared" ca="1" si="4"/>
        <v>0.29587155183013591</v>
      </c>
      <c r="C25" s="1">
        <f t="shared" ca="1" si="5"/>
        <v>7</v>
      </c>
      <c r="D25" s="1">
        <f t="shared" si="0"/>
        <v>6</v>
      </c>
      <c r="E25" s="1">
        <f t="shared" si="1"/>
        <v>7</v>
      </c>
      <c r="F25" s="1">
        <f t="shared" ca="1" si="6"/>
        <v>7</v>
      </c>
      <c r="G25" s="1">
        <f t="shared" ca="1" si="7"/>
        <v>553</v>
      </c>
      <c r="H25" s="3">
        <f t="shared" ca="1" si="8"/>
        <v>0.24228954352556575</v>
      </c>
      <c r="I25" s="1">
        <f t="shared" ca="1" si="9"/>
        <v>1</v>
      </c>
      <c r="J25" s="1">
        <f t="shared" ca="1" si="10"/>
        <v>6</v>
      </c>
      <c r="K25" s="1">
        <f t="shared" ca="1" si="11"/>
        <v>0</v>
      </c>
      <c r="L25" s="1">
        <f t="shared" ca="1" si="12"/>
        <v>0</v>
      </c>
      <c r="M25" s="1">
        <f t="shared" ca="1" si="13"/>
        <v>0</v>
      </c>
      <c r="N25" s="1">
        <f t="shared" si="2"/>
        <v>350</v>
      </c>
      <c r="O25" s="1">
        <f t="shared" ca="1" si="14"/>
        <v>350</v>
      </c>
      <c r="P25" s="1">
        <f t="shared" ca="1" si="3"/>
        <v>203</v>
      </c>
      <c r="S25" s="4"/>
      <c r="T25" s="4"/>
      <c r="U25" s="4"/>
    </row>
    <row r="26" spans="1:22" x14ac:dyDescent="0.2">
      <c r="A26" s="1">
        <v>25</v>
      </c>
      <c r="B26" s="3">
        <f t="shared" ca="1" si="4"/>
        <v>0.21121485078876856</v>
      </c>
      <c r="C26" s="1">
        <f t="shared" ca="1" si="5"/>
        <v>7</v>
      </c>
      <c r="D26" s="1">
        <f t="shared" si="0"/>
        <v>6</v>
      </c>
      <c r="E26" s="1">
        <f t="shared" si="1"/>
        <v>7</v>
      </c>
      <c r="F26" s="1">
        <f t="shared" ca="1" si="6"/>
        <v>7</v>
      </c>
      <c r="G26" s="1">
        <f t="shared" ca="1" si="7"/>
        <v>553</v>
      </c>
      <c r="H26" s="3">
        <f t="shared" ca="1" si="8"/>
        <v>0.81977030021529862</v>
      </c>
      <c r="I26" s="1">
        <f t="shared" ca="1" si="9"/>
        <v>3</v>
      </c>
      <c r="J26" s="1">
        <f t="shared" ca="1" si="10"/>
        <v>4</v>
      </c>
      <c r="K26" s="1">
        <f t="shared" ca="1" si="11"/>
        <v>0</v>
      </c>
      <c r="L26" s="1">
        <f t="shared" ca="1" si="12"/>
        <v>0</v>
      </c>
      <c r="M26" s="1">
        <f t="shared" ca="1" si="13"/>
        <v>0</v>
      </c>
      <c r="N26" s="1">
        <f t="shared" si="2"/>
        <v>350</v>
      </c>
      <c r="O26" s="1">
        <f ca="1">L26+M26+N26</f>
        <v>350</v>
      </c>
      <c r="P26" s="1">
        <f t="shared" ca="1" si="3"/>
        <v>203</v>
      </c>
    </row>
    <row r="27" spans="1:22" x14ac:dyDescent="0.2">
      <c r="A27" s="1">
        <v>26</v>
      </c>
      <c r="B27" s="3">
        <f t="shared" ca="1" si="4"/>
        <v>0.18197223348148117</v>
      </c>
      <c r="C27" s="1">
        <f t="shared" ca="1" si="5"/>
        <v>7</v>
      </c>
      <c r="D27" s="1">
        <f t="shared" si="0"/>
        <v>6</v>
      </c>
      <c r="E27" s="1">
        <f t="shared" si="1"/>
        <v>7</v>
      </c>
      <c r="F27" s="1">
        <f t="shared" ca="1" si="6"/>
        <v>7</v>
      </c>
      <c r="G27" s="1">
        <f t="shared" ca="1" si="7"/>
        <v>553</v>
      </c>
      <c r="H27" s="3">
        <f t="shared" ca="1" si="8"/>
        <v>0.17165819438493313</v>
      </c>
      <c r="I27" s="1">
        <f t="shared" ca="1" si="9"/>
        <v>1</v>
      </c>
      <c r="J27" s="1">
        <f t="shared" ca="1" si="10"/>
        <v>6</v>
      </c>
      <c r="K27" s="1">
        <f t="shared" ca="1" si="11"/>
        <v>0</v>
      </c>
      <c r="L27" s="1">
        <f t="shared" ca="1" si="12"/>
        <v>0</v>
      </c>
      <c r="M27" s="1">
        <f t="shared" ca="1" si="13"/>
        <v>0</v>
      </c>
      <c r="N27" s="1">
        <f t="shared" si="2"/>
        <v>350</v>
      </c>
      <c r="O27" s="1">
        <f t="shared" ca="1" si="14"/>
        <v>350</v>
      </c>
      <c r="P27" s="1">
        <f t="shared" ca="1" si="3"/>
        <v>203</v>
      </c>
    </row>
    <row r="28" spans="1:22" x14ac:dyDescent="0.2">
      <c r="A28" s="1">
        <v>27</v>
      </c>
      <c r="B28" s="3">
        <f t="shared" ca="1" si="4"/>
        <v>0.35504791877123953</v>
      </c>
      <c r="C28" s="1">
        <f t="shared" ca="1" si="5"/>
        <v>7</v>
      </c>
      <c r="D28" s="1">
        <f t="shared" si="0"/>
        <v>6</v>
      </c>
      <c r="E28" s="1">
        <f t="shared" si="1"/>
        <v>7</v>
      </c>
      <c r="F28" s="1">
        <f t="shared" ca="1" si="6"/>
        <v>7</v>
      </c>
      <c r="G28" s="1">
        <f t="shared" ca="1" si="7"/>
        <v>553</v>
      </c>
      <c r="H28" s="3">
        <f t="shared" ca="1" si="8"/>
        <v>0.92474308814652018</v>
      </c>
      <c r="I28" s="1">
        <f t="shared" ca="1" si="9"/>
        <v>4</v>
      </c>
      <c r="J28" s="1">
        <f t="shared" ca="1" si="10"/>
        <v>3</v>
      </c>
      <c r="K28" s="1">
        <f t="shared" ca="1" si="11"/>
        <v>0</v>
      </c>
      <c r="L28" s="1">
        <f t="shared" ca="1" si="12"/>
        <v>0</v>
      </c>
      <c r="M28" s="1">
        <f t="shared" ca="1" si="13"/>
        <v>0</v>
      </c>
      <c r="N28" s="1">
        <f t="shared" si="2"/>
        <v>350</v>
      </c>
      <c r="O28" s="1">
        <f t="shared" ca="1" si="14"/>
        <v>350</v>
      </c>
      <c r="P28" s="1">
        <f t="shared" ca="1" si="3"/>
        <v>203</v>
      </c>
    </row>
    <row r="29" spans="1:22" x14ac:dyDescent="0.2">
      <c r="A29" s="1">
        <v>28</v>
      </c>
      <c r="B29" s="3">
        <f t="shared" ca="1" si="4"/>
        <v>0.9118774157208126</v>
      </c>
      <c r="C29" s="1">
        <f t="shared" ca="1" si="5"/>
        <v>12</v>
      </c>
      <c r="D29" s="1">
        <f t="shared" si="0"/>
        <v>6</v>
      </c>
      <c r="E29" s="1">
        <f t="shared" si="1"/>
        <v>7</v>
      </c>
      <c r="F29" s="1">
        <f t="shared" ca="1" si="6"/>
        <v>7</v>
      </c>
      <c r="G29" s="1">
        <f t="shared" ca="1" si="7"/>
        <v>553</v>
      </c>
      <c r="H29" s="3">
        <f t="shared" ca="1" si="8"/>
        <v>0.40414345616502134</v>
      </c>
      <c r="I29" s="1">
        <f t="shared" ca="1" si="9"/>
        <v>2</v>
      </c>
      <c r="J29" s="1">
        <f t="shared" ca="1" si="10"/>
        <v>5</v>
      </c>
      <c r="K29" s="1">
        <f t="shared" ca="1" si="11"/>
        <v>0</v>
      </c>
      <c r="L29" s="1">
        <f t="shared" ca="1" si="12"/>
        <v>0</v>
      </c>
      <c r="M29" s="1">
        <f t="shared" ca="1" si="13"/>
        <v>0</v>
      </c>
      <c r="N29" s="1">
        <f t="shared" si="2"/>
        <v>350</v>
      </c>
      <c r="O29" s="1">
        <f t="shared" ca="1" si="14"/>
        <v>350</v>
      </c>
      <c r="P29" s="1">
        <f t="shared" ca="1" si="3"/>
        <v>203</v>
      </c>
    </row>
    <row r="30" spans="1:22" x14ac:dyDescent="0.2">
      <c r="A30" s="1">
        <v>29</v>
      </c>
      <c r="B30" s="3">
        <f t="shared" ca="1" si="4"/>
        <v>0.15447522527664326</v>
      </c>
      <c r="C30" s="1">
        <f t="shared" ca="1" si="5"/>
        <v>6</v>
      </c>
      <c r="D30" s="1">
        <f t="shared" si="0"/>
        <v>6</v>
      </c>
      <c r="E30" s="1">
        <f t="shared" si="1"/>
        <v>7</v>
      </c>
      <c r="F30" s="1">
        <f t="shared" ca="1" si="6"/>
        <v>6</v>
      </c>
      <c r="G30" s="1">
        <f t="shared" ca="1" si="7"/>
        <v>474</v>
      </c>
      <c r="H30" s="3">
        <f t="shared" ca="1" si="8"/>
        <v>0.94908242741261217</v>
      </c>
      <c r="I30" s="1">
        <f t="shared" ca="1" si="9"/>
        <v>4</v>
      </c>
      <c r="J30" s="1">
        <f t="shared" ca="1" si="10"/>
        <v>2</v>
      </c>
      <c r="K30" s="1">
        <f t="shared" ca="1" si="11"/>
        <v>0</v>
      </c>
      <c r="L30" s="1">
        <f t="shared" ca="1" si="12"/>
        <v>0</v>
      </c>
      <c r="M30" s="1">
        <f t="shared" ca="1" si="13"/>
        <v>0</v>
      </c>
      <c r="N30" s="1">
        <f t="shared" si="2"/>
        <v>350</v>
      </c>
      <c r="O30" s="1">
        <f t="shared" ca="1" si="14"/>
        <v>350</v>
      </c>
      <c r="P30" s="1">
        <f t="shared" ca="1" si="3"/>
        <v>124</v>
      </c>
    </row>
    <row r="31" spans="1:22" x14ac:dyDescent="0.2">
      <c r="A31" s="1">
        <v>30</v>
      </c>
      <c r="B31" s="3">
        <f t="shared" ca="1" si="4"/>
        <v>0.60534553883833386</v>
      </c>
      <c r="C31" s="1">
        <f t="shared" ca="1" si="5"/>
        <v>9</v>
      </c>
      <c r="D31" s="1">
        <f t="shared" si="0"/>
        <v>6</v>
      </c>
      <c r="E31" s="1">
        <f t="shared" si="1"/>
        <v>7</v>
      </c>
      <c r="F31" s="1">
        <f t="shared" ca="1" si="6"/>
        <v>7</v>
      </c>
      <c r="G31" s="1">
        <f t="shared" ca="1" si="7"/>
        <v>553</v>
      </c>
      <c r="H31" s="3">
        <f t="shared" ca="1" si="8"/>
        <v>0.47824082728469486</v>
      </c>
      <c r="I31" s="1">
        <f t="shared" ca="1" si="9"/>
        <v>2</v>
      </c>
      <c r="J31" s="1">
        <f t="shared" ca="1" si="10"/>
        <v>5</v>
      </c>
      <c r="K31" s="1">
        <f t="shared" ca="1" si="11"/>
        <v>0</v>
      </c>
      <c r="L31" s="1">
        <f t="shared" ca="1" si="12"/>
        <v>0</v>
      </c>
      <c r="M31" s="1">
        <f t="shared" ca="1" si="13"/>
        <v>0</v>
      </c>
      <c r="N31" s="1">
        <f t="shared" si="2"/>
        <v>350</v>
      </c>
      <c r="O31" s="1">
        <f t="shared" ca="1" si="14"/>
        <v>350</v>
      </c>
      <c r="P31" s="1">
        <f t="shared" ca="1" si="3"/>
        <v>203</v>
      </c>
    </row>
  </sheetData>
  <mergeCells count="4">
    <mergeCell ref="S20:T20"/>
    <mergeCell ref="S21:T21"/>
    <mergeCell ref="S22:T22"/>
    <mergeCell ref="S23:T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3EB03-06FA-4749-ACD1-A1A4E82A60CD}">
  <dimension ref="A1:W31"/>
  <sheetViews>
    <sheetView zoomScale="90" zoomScaleNormal="90" workbookViewId="0">
      <selection activeCell="T17" sqref="T17"/>
    </sheetView>
  </sheetViews>
  <sheetFormatPr baseColWidth="10" defaultRowHeight="16" x14ac:dyDescent="0.2"/>
  <cols>
    <col min="1" max="1" width="10.83203125" style="1"/>
    <col min="2" max="2" width="5.1640625" style="1" bestFit="1" customWidth="1"/>
    <col min="3" max="3" width="12.5" style="1" bestFit="1" customWidth="1"/>
    <col min="4" max="4" width="10.6640625" style="1" bestFit="1" customWidth="1"/>
    <col min="5" max="5" width="9.1640625" style="1" bestFit="1" customWidth="1"/>
    <col min="6" max="6" width="11.83203125" style="1" bestFit="1" customWidth="1"/>
    <col min="7" max="7" width="9" style="1" bestFit="1" customWidth="1"/>
    <col min="8" max="8" width="5.1640625" style="3" bestFit="1" customWidth="1"/>
    <col min="9" max="9" width="8.6640625" style="1" bestFit="1" customWidth="1"/>
    <col min="10" max="10" width="10.83203125" style="1"/>
    <col min="11" max="11" width="12.1640625" style="1" customWidth="1"/>
    <col min="12" max="13" width="12" style="1" customWidth="1"/>
    <col min="14" max="14" width="8.5" style="1" customWidth="1"/>
    <col min="15" max="15" width="8.5" style="1" bestFit="1" customWidth="1"/>
    <col min="16" max="16" width="8" style="1" bestFit="1" customWidth="1"/>
    <col min="19" max="19" width="14.6640625" bestFit="1" customWidth="1"/>
  </cols>
  <sheetData>
    <row r="1" spans="1:23" s="6" customFormat="1" ht="85" x14ac:dyDescent="0.2">
      <c r="A1" s="5" t="s">
        <v>4</v>
      </c>
      <c r="B1" s="5" t="s">
        <v>5</v>
      </c>
      <c r="C1" s="5" t="s">
        <v>6</v>
      </c>
      <c r="D1" s="5" t="s">
        <v>12</v>
      </c>
      <c r="E1" s="5" t="s">
        <v>13</v>
      </c>
      <c r="F1" s="5" t="s">
        <v>17</v>
      </c>
      <c r="G1" s="5" t="s">
        <v>15</v>
      </c>
      <c r="H1" s="7" t="s">
        <v>16</v>
      </c>
      <c r="I1" s="5" t="s">
        <v>18</v>
      </c>
      <c r="J1" s="5" t="s">
        <v>19</v>
      </c>
      <c r="K1" s="5" t="s">
        <v>20</v>
      </c>
      <c r="L1" s="5" t="s">
        <v>22</v>
      </c>
      <c r="M1" s="5" t="s">
        <v>23</v>
      </c>
      <c r="N1" s="5" t="s">
        <v>28</v>
      </c>
      <c r="O1" s="5" t="s">
        <v>27</v>
      </c>
      <c r="P1" s="5" t="s">
        <v>21</v>
      </c>
      <c r="S1" s="5" t="s">
        <v>0</v>
      </c>
      <c r="T1" s="5"/>
      <c r="U1" s="5"/>
      <c r="V1" s="5" t="s">
        <v>1</v>
      </c>
      <c r="W1" s="5"/>
    </row>
    <row r="2" spans="1:23" x14ac:dyDescent="0.2">
      <c r="A2" s="1">
        <v>1</v>
      </c>
      <c r="B2" s="3">
        <f ca="1">RAND()</f>
        <v>0.51784082400187326</v>
      </c>
      <c r="C2" s="1">
        <f ca="1">VLOOKUP(B2,$S$3:$T$10,2)</f>
        <v>8</v>
      </c>
      <c r="D2" s="1">
        <f t="shared" ref="D2:D31" si="0">$T$15</f>
        <v>6</v>
      </c>
      <c r="E2" s="1">
        <f t="shared" ref="E2:E31" si="1">$T$15+$T$16</f>
        <v>8</v>
      </c>
      <c r="F2" s="1">
        <f ca="1">IF(E2&gt;C2,C2,E2)</f>
        <v>8</v>
      </c>
      <c r="G2" s="1">
        <f ca="1">F2*$T$14</f>
        <v>632</v>
      </c>
      <c r="H2" s="3">
        <f ca="1">RAND()</f>
        <v>0.73427445342351549</v>
      </c>
      <c r="I2" s="1">
        <f ca="1">VLOOKUP(H2,$V$3:$W$7,2)</f>
        <v>3</v>
      </c>
      <c r="J2" s="1">
        <f ca="1">F2-I2</f>
        <v>5</v>
      </c>
      <c r="K2" s="1">
        <f ca="1">IF(J2&gt;D2,J2-D2,0)</f>
        <v>0</v>
      </c>
      <c r="L2" s="1">
        <f ca="1">K2*$T$14</f>
        <v>0</v>
      </c>
      <c r="M2" s="1">
        <f ca="1">K2*$T$17</f>
        <v>0</v>
      </c>
      <c r="N2" s="1">
        <f t="shared" ref="N2:N31" si="2">$T$18</f>
        <v>350</v>
      </c>
      <c r="O2" s="1">
        <f ca="1">L2+M2+N2</f>
        <v>350</v>
      </c>
      <c r="P2" s="1">
        <f t="shared" ref="P2:P31" ca="1" si="3">G2-O2</f>
        <v>282</v>
      </c>
      <c r="S2" s="1" t="s">
        <v>2</v>
      </c>
      <c r="T2" s="1" t="s">
        <v>3</v>
      </c>
      <c r="U2" s="1"/>
      <c r="V2" s="1" t="s">
        <v>3</v>
      </c>
      <c r="W2" s="1" t="s">
        <v>3</v>
      </c>
    </row>
    <row r="3" spans="1:23" x14ac:dyDescent="0.2">
      <c r="A3" s="1">
        <v>2</v>
      </c>
      <c r="B3" s="3">
        <f t="shared" ref="B3:B31" ca="1" si="4">RAND()</f>
        <v>0.4822616817347336</v>
      </c>
      <c r="C3" s="1">
        <f t="shared" ref="C3:C31" ca="1" si="5">VLOOKUP(B3,$S$3:$T$10,2)</f>
        <v>8</v>
      </c>
      <c r="D3" s="1">
        <f t="shared" si="0"/>
        <v>6</v>
      </c>
      <c r="E3" s="1">
        <f t="shared" si="1"/>
        <v>8</v>
      </c>
      <c r="F3" s="1">
        <f t="shared" ref="F3:F31" ca="1" si="6">IF(E3&gt;C3,C3,E3)</f>
        <v>8</v>
      </c>
      <c r="G3" s="1">
        <f t="shared" ref="G3:G31" ca="1" si="7">F3*$T$14</f>
        <v>632</v>
      </c>
      <c r="H3" s="3">
        <f t="shared" ref="H3:H31" ca="1" si="8">RAND()</f>
        <v>0.60280996881808668</v>
      </c>
      <c r="I3" s="1">
        <f t="shared" ref="I3:I31" ca="1" si="9">VLOOKUP(H3,$V$3:$W$7,2)</f>
        <v>2</v>
      </c>
      <c r="J3" s="1">
        <f t="shared" ref="J3:J31" ca="1" si="10">F3-I3</f>
        <v>6</v>
      </c>
      <c r="K3" s="1">
        <f t="shared" ref="K3:K31" ca="1" si="11">IF(J3&gt;D3,J3-D3,0)</f>
        <v>0</v>
      </c>
      <c r="L3" s="1">
        <f t="shared" ref="L3:L31" ca="1" si="12">K3*$T$14</f>
        <v>0</v>
      </c>
      <c r="M3" s="1">
        <f t="shared" ref="M3:M31" ca="1" si="13">K3*$T$17</f>
        <v>0</v>
      </c>
      <c r="N3" s="1">
        <f t="shared" si="2"/>
        <v>350</v>
      </c>
      <c r="O3" s="1">
        <f t="shared" ref="O3:O31" ca="1" si="14">L3+M3+N3</f>
        <v>350</v>
      </c>
      <c r="P3" s="1">
        <f t="shared" ca="1" si="3"/>
        <v>282</v>
      </c>
      <c r="S3" s="3">
        <v>0</v>
      </c>
      <c r="T3" s="1">
        <v>5</v>
      </c>
      <c r="U3" s="1"/>
      <c r="V3" s="3">
        <v>0</v>
      </c>
      <c r="W3" s="1">
        <v>0</v>
      </c>
    </row>
    <row r="4" spans="1:23" x14ac:dyDescent="0.2">
      <c r="A4" s="1">
        <v>3</v>
      </c>
      <c r="B4" s="3">
        <f t="shared" ca="1" si="4"/>
        <v>0.91399630698893752</v>
      </c>
      <c r="C4" s="1">
        <f t="shared" ca="1" si="5"/>
        <v>12</v>
      </c>
      <c r="D4" s="1">
        <f t="shared" si="0"/>
        <v>6</v>
      </c>
      <c r="E4" s="1">
        <f t="shared" si="1"/>
        <v>8</v>
      </c>
      <c r="F4" s="1">
        <f t="shared" ca="1" si="6"/>
        <v>8</v>
      </c>
      <c r="G4" s="1">
        <f t="shared" ca="1" si="7"/>
        <v>632</v>
      </c>
      <c r="H4" s="3">
        <f t="shared" ca="1" si="8"/>
        <v>0.35820496697932758</v>
      </c>
      <c r="I4" s="1">
        <f t="shared" ca="1" si="9"/>
        <v>1</v>
      </c>
      <c r="J4" s="1">
        <f t="shared" ca="1" si="10"/>
        <v>7</v>
      </c>
      <c r="K4" s="1">
        <f t="shared" ca="1" si="11"/>
        <v>1</v>
      </c>
      <c r="L4" s="1">
        <f t="shared" ca="1" si="12"/>
        <v>79</v>
      </c>
      <c r="M4" s="1">
        <f t="shared" ca="1" si="13"/>
        <v>100</v>
      </c>
      <c r="N4" s="1">
        <f t="shared" si="2"/>
        <v>350</v>
      </c>
      <c r="O4" s="1">
        <f t="shared" ca="1" si="14"/>
        <v>529</v>
      </c>
      <c r="P4" s="1">
        <f t="shared" ca="1" si="3"/>
        <v>103</v>
      </c>
      <c r="S4" s="3">
        <v>0.05</v>
      </c>
      <c r="T4" s="1">
        <v>6</v>
      </c>
      <c r="U4" s="1"/>
      <c r="V4" s="3">
        <v>0.15</v>
      </c>
      <c r="W4" s="1">
        <v>1</v>
      </c>
    </row>
    <row r="5" spans="1:23" x14ac:dyDescent="0.2">
      <c r="A5" s="1">
        <v>4</v>
      </c>
      <c r="B5" s="3">
        <f t="shared" ca="1" si="4"/>
        <v>0.44642565745187879</v>
      </c>
      <c r="C5" s="1">
        <f t="shared" ca="1" si="5"/>
        <v>8</v>
      </c>
      <c r="D5" s="1">
        <f t="shared" si="0"/>
        <v>6</v>
      </c>
      <c r="E5" s="1">
        <f t="shared" si="1"/>
        <v>8</v>
      </c>
      <c r="F5" s="1">
        <f t="shared" ca="1" si="6"/>
        <v>8</v>
      </c>
      <c r="G5" s="1">
        <f t="shared" ca="1" si="7"/>
        <v>632</v>
      </c>
      <c r="H5" s="3">
        <f t="shared" ca="1" si="8"/>
        <v>7.0084791360392917E-2</v>
      </c>
      <c r="I5" s="1">
        <f t="shared" ca="1" si="9"/>
        <v>0</v>
      </c>
      <c r="J5" s="1">
        <f t="shared" ca="1" si="10"/>
        <v>8</v>
      </c>
      <c r="K5" s="1">
        <f t="shared" ca="1" si="11"/>
        <v>2</v>
      </c>
      <c r="L5" s="1">
        <f t="shared" ca="1" si="12"/>
        <v>158</v>
      </c>
      <c r="M5" s="1">
        <f t="shared" ca="1" si="13"/>
        <v>200</v>
      </c>
      <c r="N5" s="1">
        <f t="shared" si="2"/>
        <v>350</v>
      </c>
      <c r="O5" s="1">
        <f t="shared" ca="1" si="14"/>
        <v>708</v>
      </c>
      <c r="P5" s="1">
        <f t="shared" ca="1" si="3"/>
        <v>-76</v>
      </c>
      <c r="S5" s="3">
        <f>S4+0.11</f>
        <v>0.16</v>
      </c>
      <c r="T5" s="1">
        <v>7</v>
      </c>
      <c r="U5" s="1"/>
      <c r="V5" s="3">
        <f>V4+0.25</f>
        <v>0.4</v>
      </c>
      <c r="W5" s="1">
        <v>2</v>
      </c>
    </row>
    <row r="6" spans="1:23" x14ac:dyDescent="0.2">
      <c r="A6" s="1">
        <v>5</v>
      </c>
      <c r="B6" s="3">
        <f t="shared" ca="1" si="4"/>
        <v>0.93011576890611625</v>
      </c>
      <c r="C6" s="1">
        <f t="shared" ca="1" si="5"/>
        <v>12</v>
      </c>
      <c r="D6" s="1">
        <f t="shared" si="0"/>
        <v>6</v>
      </c>
      <c r="E6" s="1">
        <f t="shared" si="1"/>
        <v>8</v>
      </c>
      <c r="F6" s="1">
        <f t="shared" ca="1" si="6"/>
        <v>8</v>
      </c>
      <c r="G6" s="1">
        <f t="shared" ca="1" si="7"/>
        <v>632</v>
      </c>
      <c r="H6" s="3">
        <f t="shared" ca="1" si="8"/>
        <v>0.28535801396712845</v>
      </c>
      <c r="I6" s="1">
        <f t="shared" ca="1" si="9"/>
        <v>1</v>
      </c>
      <c r="J6" s="1">
        <f t="shared" ca="1" si="10"/>
        <v>7</v>
      </c>
      <c r="K6" s="1">
        <f t="shared" ca="1" si="11"/>
        <v>1</v>
      </c>
      <c r="L6" s="1">
        <f t="shared" ca="1" si="12"/>
        <v>79</v>
      </c>
      <c r="M6" s="1">
        <f t="shared" ca="1" si="13"/>
        <v>100</v>
      </c>
      <c r="N6" s="1">
        <f t="shared" si="2"/>
        <v>350</v>
      </c>
      <c r="O6" s="1">
        <f t="shared" ca="1" si="14"/>
        <v>529</v>
      </c>
      <c r="P6" s="1">
        <f t="shared" ca="1" si="3"/>
        <v>103</v>
      </c>
      <c r="S6" s="3">
        <f>S5+0.2</f>
        <v>0.36</v>
      </c>
      <c r="T6" s="1">
        <v>8</v>
      </c>
      <c r="U6" s="1"/>
      <c r="V6" s="3">
        <f>V5+0.26</f>
        <v>0.66</v>
      </c>
      <c r="W6" s="1">
        <v>3</v>
      </c>
    </row>
    <row r="7" spans="1:23" x14ac:dyDescent="0.2">
      <c r="A7" s="1">
        <v>6</v>
      </c>
      <c r="B7" s="3">
        <f t="shared" ca="1" si="4"/>
        <v>0.93383989785222266</v>
      </c>
      <c r="C7" s="1">
        <f t="shared" ca="1" si="5"/>
        <v>12</v>
      </c>
      <c r="D7" s="1">
        <f t="shared" si="0"/>
        <v>6</v>
      </c>
      <c r="E7" s="1">
        <f t="shared" si="1"/>
        <v>8</v>
      </c>
      <c r="F7" s="1">
        <f t="shared" ca="1" si="6"/>
        <v>8</v>
      </c>
      <c r="G7" s="1">
        <f t="shared" ca="1" si="7"/>
        <v>632</v>
      </c>
      <c r="H7" s="3">
        <f t="shared" ca="1" si="8"/>
        <v>0.83330351561386351</v>
      </c>
      <c r="I7" s="1">
        <f t="shared" ca="1" si="9"/>
        <v>3</v>
      </c>
      <c r="J7" s="1">
        <f t="shared" ca="1" si="10"/>
        <v>5</v>
      </c>
      <c r="K7" s="1">
        <f t="shared" ca="1" si="11"/>
        <v>0</v>
      </c>
      <c r="L7" s="1">
        <f t="shared" ca="1" si="12"/>
        <v>0</v>
      </c>
      <c r="M7" s="1">
        <f t="shared" ca="1" si="13"/>
        <v>0</v>
      </c>
      <c r="N7" s="1">
        <f t="shared" si="2"/>
        <v>350</v>
      </c>
      <c r="O7" s="1">
        <f t="shared" ca="1" si="14"/>
        <v>350</v>
      </c>
      <c r="P7" s="1">
        <f t="shared" ca="1" si="3"/>
        <v>282</v>
      </c>
      <c r="S7" s="3">
        <f>S6+0.18</f>
        <v>0.54</v>
      </c>
      <c r="T7" s="1">
        <v>9</v>
      </c>
      <c r="U7" s="1"/>
      <c r="V7" s="3">
        <f>V6+0.23</f>
        <v>0.89</v>
      </c>
      <c r="W7" s="1">
        <v>4</v>
      </c>
    </row>
    <row r="8" spans="1:23" x14ac:dyDescent="0.2">
      <c r="A8" s="1">
        <v>7</v>
      </c>
      <c r="B8" s="3">
        <f t="shared" ca="1" si="4"/>
        <v>0.80888750764761619</v>
      </c>
      <c r="C8" s="1">
        <f t="shared" ca="1" si="5"/>
        <v>10</v>
      </c>
      <c r="D8" s="1">
        <f t="shared" si="0"/>
        <v>6</v>
      </c>
      <c r="E8" s="1">
        <f t="shared" si="1"/>
        <v>8</v>
      </c>
      <c r="F8" s="1">
        <f t="shared" ca="1" si="6"/>
        <v>8</v>
      </c>
      <c r="G8" s="1">
        <f t="shared" ca="1" si="7"/>
        <v>632</v>
      </c>
      <c r="H8" s="3">
        <f t="shared" ca="1" si="8"/>
        <v>0.45922217787252229</v>
      </c>
      <c r="I8" s="1">
        <f t="shared" ca="1" si="9"/>
        <v>2</v>
      </c>
      <c r="J8" s="1">
        <f t="shared" ca="1" si="10"/>
        <v>6</v>
      </c>
      <c r="K8" s="1">
        <f t="shared" ca="1" si="11"/>
        <v>0</v>
      </c>
      <c r="L8" s="1">
        <f t="shared" ca="1" si="12"/>
        <v>0</v>
      </c>
      <c r="M8" s="1">
        <f t="shared" ca="1" si="13"/>
        <v>0</v>
      </c>
      <c r="N8" s="1">
        <f t="shared" si="2"/>
        <v>350</v>
      </c>
      <c r="O8" s="1">
        <f t="shared" ca="1" si="14"/>
        <v>350</v>
      </c>
      <c r="P8" s="1">
        <f t="shared" ca="1" si="3"/>
        <v>282</v>
      </c>
      <c r="S8" s="3">
        <f>S7+0.16</f>
        <v>0.70000000000000007</v>
      </c>
      <c r="T8" s="1">
        <v>10</v>
      </c>
      <c r="U8" s="1"/>
      <c r="V8" s="1"/>
      <c r="W8" s="1"/>
    </row>
    <row r="9" spans="1:23" x14ac:dyDescent="0.2">
      <c r="A9" s="1">
        <v>8</v>
      </c>
      <c r="B9" s="3">
        <f t="shared" ca="1" si="4"/>
        <v>0.75184990935540708</v>
      </c>
      <c r="C9" s="1">
        <f t="shared" ca="1" si="5"/>
        <v>10</v>
      </c>
      <c r="D9" s="1">
        <f t="shared" si="0"/>
        <v>6</v>
      </c>
      <c r="E9" s="1">
        <f t="shared" si="1"/>
        <v>8</v>
      </c>
      <c r="F9" s="1">
        <f t="shared" ca="1" si="6"/>
        <v>8</v>
      </c>
      <c r="G9" s="1">
        <f t="shared" ca="1" si="7"/>
        <v>632</v>
      </c>
      <c r="H9" s="3">
        <f t="shared" ca="1" si="8"/>
        <v>0.50220494101574387</v>
      </c>
      <c r="I9" s="1">
        <f t="shared" ca="1" si="9"/>
        <v>2</v>
      </c>
      <c r="J9" s="1">
        <f t="shared" ca="1" si="10"/>
        <v>6</v>
      </c>
      <c r="K9" s="1">
        <f t="shared" ca="1" si="11"/>
        <v>0</v>
      </c>
      <c r="L9" s="1">
        <f t="shared" ca="1" si="12"/>
        <v>0</v>
      </c>
      <c r="M9" s="1">
        <f t="shared" ca="1" si="13"/>
        <v>0</v>
      </c>
      <c r="N9" s="1">
        <f t="shared" si="2"/>
        <v>350</v>
      </c>
      <c r="O9" s="1">
        <f t="shared" ca="1" si="14"/>
        <v>350</v>
      </c>
      <c r="P9" s="1">
        <f t="shared" ca="1" si="3"/>
        <v>282</v>
      </c>
      <c r="S9" s="3">
        <f>S8+0.12</f>
        <v>0.82000000000000006</v>
      </c>
      <c r="T9" s="1">
        <v>11</v>
      </c>
      <c r="U9" s="1"/>
      <c r="V9" s="1"/>
      <c r="W9" s="1"/>
    </row>
    <row r="10" spans="1:23" x14ac:dyDescent="0.2">
      <c r="A10" s="1">
        <v>9</v>
      </c>
      <c r="B10" s="3">
        <f t="shared" ca="1" si="4"/>
        <v>0.77204448323678831</v>
      </c>
      <c r="C10" s="1">
        <f t="shared" ca="1" si="5"/>
        <v>10</v>
      </c>
      <c r="D10" s="1">
        <f t="shared" si="0"/>
        <v>6</v>
      </c>
      <c r="E10" s="1">
        <f t="shared" si="1"/>
        <v>8</v>
      </c>
      <c r="F10" s="1">
        <f t="shared" ca="1" si="6"/>
        <v>8</v>
      </c>
      <c r="G10" s="1">
        <f t="shared" ca="1" si="7"/>
        <v>632</v>
      </c>
      <c r="H10" s="3">
        <f t="shared" ca="1" si="8"/>
        <v>0.99397149246097394</v>
      </c>
      <c r="I10" s="1">
        <f t="shared" ca="1" si="9"/>
        <v>4</v>
      </c>
      <c r="J10" s="1">
        <f t="shared" ca="1" si="10"/>
        <v>4</v>
      </c>
      <c r="K10" s="1">
        <f t="shared" ca="1" si="11"/>
        <v>0</v>
      </c>
      <c r="L10" s="1">
        <f t="shared" ca="1" si="12"/>
        <v>0</v>
      </c>
      <c r="M10" s="1">
        <f t="shared" ca="1" si="13"/>
        <v>0</v>
      </c>
      <c r="N10" s="1">
        <f t="shared" si="2"/>
        <v>350</v>
      </c>
      <c r="O10" s="1">
        <f t="shared" ca="1" si="14"/>
        <v>350</v>
      </c>
      <c r="P10" s="1">
        <f t="shared" ca="1" si="3"/>
        <v>282</v>
      </c>
      <c r="S10" s="3">
        <f>S9+0.08</f>
        <v>0.9</v>
      </c>
      <c r="T10" s="1">
        <v>12</v>
      </c>
      <c r="U10" s="1"/>
      <c r="V10" s="1"/>
      <c r="W10" s="1"/>
    </row>
    <row r="11" spans="1:23" x14ac:dyDescent="0.2">
      <c r="A11" s="1">
        <v>10</v>
      </c>
      <c r="B11" s="3">
        <f t="shared" ca="1" si="4"/>
        <v>0.96233291094811235</v>
      </c>
      <c r="C11" s="1">
        <f t="shared" ca="1" si="5"/>
        <v>12</v>
      </c>
      <c r="D11" s="1">
        <f t="shared" si="0"/>
        <v>6</v>
      </c>
      <c r="E11" s="1">
        <f t="shared" si="1"/>
        <v>8</v>
      </c>
      <c r="F11" s="1">
        <f t="shared" ca="1" si="6"/>
        <v>8</v>
      </c>
      <c r="G11" s="1">
        <f t="shared" ca="1" si="7"/>
        <v>632</v>
      </c>
      <c r="H11" s="3">
        <f t="shared" ca="1" si="8"/>
        <v>0.22428215431203935</v>
      </c>
      <c r="I11" s="1">
        <f t="shared" ca="1" si="9"/>
        <v>1</v>
      </c>
      <c r="J11" s="1">
        <f t="shared" ca="1" si="10"/>
        <v>7</v>
      </c>
      <c r="K11" s="1">
        <f t="shared" ca="1" si="11"/>
        <v>1</v>
      </c>
      <c r="L11" s="1">
        <f t="shared" ca="1" si="12"/>
        <v>79</v>
      </c>
      <c r="M11" s="1">
        <f t="shared" ca="1" si="13"/>
        <v>100</v>
      </c>
      <c r="N11" s="1">
        <f t="shared" si="2"/>
        <v>350</v>
      </c>
      <c r="O11" s="1">
        <f t="shared" ca="1" si="14"/>
        <v>529</v>
      </c>
      <c r="P11" s="1">
        <f t="shared" ca="1" si="3"/>
        <v>103</v>
      </c>
      <c r="S11" s="4"/>
      <c r="T11" s="1"/>
      <c r="U11" s="4"/>
      <c r="V11" s="4"/>
      <c r="W11" s="4"/>
    </row>
    <row r="12" spans="1:23" x14ac:dyDescent="0.2">
      <c r="A12" s="1">
        <v>11</v>
      </c>
      <c r="B12" s="3">
        <f t="shared" ca="1" si="4"/>
        <v>0.71587267005558941</v>
      </c>
      <c r="C12" s="1">
        <f t="shared" ca="1" si="5"/>
        <v>10</v>
      </c>
      <c r="D12" s="1">
        <f t="shared" si="0"/>
        <v>6</v>
      </c>
      <c r="E12" s="1">
        <f t="shared" si="1"/>
        <v>8</v>
      </c>
      <c r="F12" s="1">
        <f t="shared" ca="1" si="6"/>
        <v>8</v>
      </c>
      <c r="G12" s="1">
        <f t="shared" ca="1" si="7"/>
        <v>632</v>
      </c>
      <c r="H12" s="3">
        <f t="shared" ca="1" si="8"/>
        <v>0.81196217157244088</v>
      </c>
      <c r="I12" s="1">
        <f t="shared" ca="1" si="9"/>
        <v>3</v>
      </c>
      <c r="J12" s="1">
        <f t="shared" ca="1" si="10"/>
        <v>5</v>
      </c>
      <c r="K12" s="1">
        <f t="shared" ca="1" si="11"/>
        <v>0</v>
      </c>
      <c r="L12" s="1">
        <f t="shared" ca="1" si="12"/>
        <v>0</v>
      </c>
      <c r="M12" s="1">
        <f t="shared" ca="1" si="13"/>
        <v>0</v>
      </c>
      <c r="N12" s="1">
        <f t="shared" si="2"/>
        <v>350</v>
      </c>
      <c r="O12" s="1">
        <f t="shared" ca="1" si="14"/>
        <v>350</v>
      </c>
      <c r="P12" s="1">
        <f t="shared" ca="1" si="3"/>
        <v>282</v>
      </c>
      <c r="T12" s="2"/>
    </row>
    <row r="13" spans="1:23" x14ac:dyDescent="0.2">
      <c r="A13" s="1">
        <v>12</v>
      </c>
      <c r="B13" s="3">
        <f t="shared" ca="1" si="4"/>
        <v>0.89169960791418179</v>
      </c>
      <c r="C13" s="1">
        <f t="shared" ca="1" si="5"/>
        <v>11</v>
      </c>
      <c r="D13" s="1">
        <f t="shared" si="0"/>
        <v>6</v>
      </c>
      <c r="E13" s="1">
        <f t="shared" si="1"/>
        <v>8</v>
      </c>
      <c r="F13" s="1">
        <f t="shared" ca="1" si="6"/>
        <v>8</v>
      </c>
      <c r="G13" s="1">
        <f t="shared" ca="1" si="7"/>
        <v>632</v>
      </c>
      <c r="H13" s="3">
        <f t="shared" ca="1" si="8"/>
        <v>0.17148200755242804</v>
      </c>
      <c r="I13" s="1">
        <f t="shared" ca="1" si="9"/>
        <v>1</v>
      </c>
      <c r="J13" s="1">
        <f t="shared" ca="1" si="10"/>
        <v>7</v>
      </c>
      <c r="K13" s="1">
        <f t="shared" ca="1" si="11"/>
        <v>1</v>
      </c>
      <c r="L13" s="1">
        <f t="shared" ca="1" si="12"/>
        <v>79</v>
      </c>
      <c r="M13" s="1">
        <f t="shared" ca="1" si="13"/>
        <v>100</v>
      </c>
      <c r="N13" s="1">
        <f t="shared" si="2"/>
        <v>350</v>
      </c>
      <c r="O13" s="1">
        <f t="shared" ca="1" si="14"/>
        <v>529</v>
      </c>
      <c r="P13" s="1">
        <f t="shared" ca="1" si="3"/>
        <v>103</v>
      </c>
      <c r="T13" s="2"/>
    </row>
    <row r="14" spans="1:23" x14ac:dyDescent="0.2">
      <c r="A14" s="1">
        <v>13</v>
      </c>
      <c r="B14" s="3">
        <f t="shared" ca="1" si="4"/>
        <v>0.89797373487912524</v>
      </c>
      <c r="C14" s="1">
        <f t="shared" ca="1" si="5"/>
        <v>11</v>
      </c>
      <c r="D14" s="1">
        <f t="shared" si="0"/>
        <v>6</v>
      </c>
      <c r="E14" s="1">
        <f t="shared" si="1"/>
        <v>8</v>
      </c>
      <c r="F14" s="1">
        <f t="shared" ca="1" si="6"/>
        <v>8</v>
      </c>
      <c r="G14" s="1">
        <f t="shared" ca="1" si="7"/>
        <v>632</v>
      </c>
      <c r="H14" s="3">
        <f t="shared" ca="1" si="8"/>
        <v>0.77576455234357533</v>
      </c>
      <c r="I14" s="1">
        <f t="shared" ca="1" si="9"/>
        <v>3</v>
      </c>
      <c r="J14" s="1">
        <f t="shared" ca="1" si="10"/>
        <v>5</v>
      </c>
      <c r="K14" s="1">
        <f t="shared" ca="1" si="11"/>
        <v>0</v>
      </c>
      <c r="L14" s="1">
        <f t="shared" ca="1" si="12"/>
        <v>0</v>
      </c>
      <c r="M14" s="1">
        <f t="shared" ca="1" si="13"/>
        <v>0</v>
      </c>
      <c r="N14" s="1">
        <f t="shared" si="2"/>
        <v>350</v>
      </c>
      <c r="O14" s="1">
        <f t="shared" ca="1" si="14"/>
        <v>350</v>
      </c>
      <c r="P14" s="1">
        <f t="shared" ca="1" si="3"/>
        <v>282</v>
      </c>
      <c r="S14" s="4" t="s">
        <v>7</v>
      </c>
      <c r="T14" s="1">
        <v>79</v>
      </c>
      <c r="U14" s="4" t="s">
        <v>8</v>
      </c>
      <c r="V14" s="4"/>
    </row>
    <row r="15" spans="1:23" x14ac:dyDescent="0.2">
      <c r="A15" s="1">
        <v>14</v>
      </c>
      <c r="B15" s="3">
        <f t="shared" ca="1" si="4"/>
        <v>0.33872236738003081</v>
      </c>
      <c r="C15" s="1">
        <f t="shared" ca="1" si="5"/>
        <v>7</v>
      </c>
      <c r="D15" s="1">
        <f t="shared" si="0"/>
        <v>6</v>
      </c>
      <c r="E15" s="1">
        <f t="shared" si="1"/>
        <v>8</v>
      </c>
      <c r="F15" s="1">
        <f t="shared" ca="1" si="6"/>
        <v>7</v>
      </c>
      <c r="G15" s="1">
        <f t="shared" ca="1" si="7"/>
        <v>553</v>
      </c>
      <c r="H15" s="3">
        <f t="shared" ca="1" si="8"/>
        <v>9.0186441645023763E-2</v>
      </c>
      <c r="I15" s="1">
        <f t="shared" ca="1" si="9"/>
        <v>0</v>
      </c>
      <c r="J15" s="1">
        <f t="shared" ca="1" si="10"/>
        <v>7</v>
      </c>
      <c r="K15" s="1">
        <f t="shared" ca="1" si="11"/>
        <v>1</v>
      </c>
      <c r="L15" s="1">
        <f t="shared" ca="1" si="12"/>
        <v>79</v>
      </c>
      <c r="M15" s="1">
        <f t="shared" ca="1" si="13"/>
        <v>100</v>
      </c>
      <c r="N15" s="1">
        <f t="shared" si="2"/>
        <v>350</v>
      </c>
      <c r="O15" s="1">
        <f t="shared" ca="1" si="14"/>
        <v>529</v>
      </c>
      <c r="P15" s="1">
        <f t="shared" ca="1" si="3"/>
        <v>24</v>
      </c>
      <c r="S15" s="4" t="s">
        <v>14</v>
      </c>
      <c r="T15" s="1">
        <v>6</v>
      </c>
      <c r="U15" s="4" t="s">
        <v>10</v>
      </c>
      <c r="V15" s="4"/>
    </row>
    <row r="16" spans="1:23" x14ac:dyDescent="0.2">
      <c r="A16" s="1">
        <v>15</v>
      </c>
      <c r="B16" s="3">
        <f t="shared" ca="1" si="4"/>
        <v>0.54088522679911732</v>
      </c>
      <c r="C16" s="1">
        <f t="shared" ca="1" si="5"/>
        <v>9</v>
      </c>
      <c r="D16" s="1">
        <f t="shared" si="0"/>
        <v>6</v>
      </c>
      <c r="E16" s="1">
        <f t="shared" si="1"/>
        <v>8</v>
      </c>
      <c r="F16" s="1">
        <f t="shared" ca="1" si="6"/>
        <v>8</v>
      </c>
      <c r="G16" s="1">
        <f t="shared" ca="1" si="7"/>
        <v>632</v>
      </c>
      <c r="H16" s="3">
        <f t="shared" ca="1" si="8"/>
        <v>0.90266082303730588</v>
      </c>
      <c r="I16" s="1">
        <f t="shared" ca="1" si="9"/>
        <v>4</v>
      </c>
      <c r="J16" s="1">
        <f t="shared" ca="1" si="10"/>
        <v>4</v>
      </c>
      <c r="K16" s="1">
        <f t="shared" ca="1" si="11"/>
        <v>0</v>
      </c>
      <c r="L16" s="1">
        <f t="shared" ca="1" si="12"/>
        <v>0</v>
      </c>
      <c r="M16" s="1">
        <f t="shared" ca="1" si="13"/>
        <v>0</v>
      </c>
      <c r="N16" s="1">
        <f t="shared" si="2"/>
        <v>350</v>
      </c>
      <c r="O16" s="1">
        <f t="shared" ca="1" si="14"/>
        <v>350</v>
      </c>
      <c r="P16" s="1">
        <f t="shared" ca="1" si="3"/>
        <v>282</v>
      </c>
      <c r="S16" s="4" t="s">
        <v>9</v>
      </c>
      <c r="T16" s="1">
        <v>2</v>
      </c>
      <c r="U16" s="4" t="s">
        <v>10</v>
      </c>
      <c r="V16" s="4"/>
    </row>
    <row r="17" spans="1:22" x14ac:dyDescent="0.2">
      <c r="A17" s="1">
        <v>16</v>
      </c>
      <c r="B17" s="3">
        <f t="shared" ca="1" si="4"/>
        <v>0.72875832197620849</v>
      </c>
      <c r="C17" s="1">
        <f t="shared" ca="1" si="5"/>
        <v>10</v>
      </c>
      <c r="D17" s="1">
        <f t="shared" si="0"/>
        <v>6</v>
      </c>
      <c r="E17" s="1">
        <f t="shared" si="1"/>
        <v>8</v>
      </c>
      <c r="F17" s="1">
        <f t="shared" ca="1" si="6"/>
        <v>8</v>
      </c>
      <c r="G17" s="1">
        <f t="shared" ca="1" si="7"/>
        <v>632</v>
      </c>
      <c r="H17" s="3">
        <f t="shared" ca="1" si="8"/>
        <v>0.19604487756757039</v>
      </c>
      <c r="I17" s="1">
        <f t="shared" ca="1" si="9"/>
        <v>1</v>
      </c>
      <c r="J17" s="1">
        <f t="shared" ca="1" si="10"/>
        <v>7</v>
      </c>
      <c r="K17" s="1">
        <f t="shared" ca="1" si="11"/>
        <v>1</v>
      </c>
      <c r="L17" s="1">
        <f t="shared" ca="1" si="12"/>
        <v>79</v>
      </c>
      <c r="M17" s="1">
        <f t="shared" ca="1" si="13"/>
        <v>100</v>
      </c>
      <c r="N17" s="1">
        <f t="shared" si="2"/>
        <v>350</v>
      </c>
      <c r="O17" s="1">
        <f t="shared" ca="1" si="14"/>
        <v>529</v>
      </c>
      <c r="P17" s="1">
        <f t="shared" ca="1" si="3"/>
        <v>103</v>
      </c>
      <c r="S17" s="4" t="s">
        <v>11</v>
      </c>
      <c r="T17" s="1">
        <v>100</v>
      </c>
      <c r="U17" s="4" t="s">
        <v>8</v>
      </c>
      <c r="V17" s="4"/>
    </row>
    <row r="18" spans="1:22" x14ac:dyDescent="0.2">
      <c r="A18" s="1">
        <v>17</v>
      </c>
      <c r="B18" s="3">
        <f t="shared" ca="1" si="4"/>
        <v>0.17257400261874956</v>
      </c>
      <c r="C18" s="1">
        <f t="shared" ca="1" si="5"/>
        <v>7</v>
      </c>
      <c r="D18" s="1">
        <f t="shared" si="0"/>
        <v>6</v>
      </c>
      <c r="E18" s="1">
        <f t="shared" si="1"/>
        <v>8</v>
      </c>
      <c r="F18" s="1">
        <f t="shared" ca="1" si="6"/>
        <v>7</v>
      </c>
      <c r="G18" s="1">
        <f t="shared" ca="1" si="7"/>
        <v>553</v>
      </c>
      <c r="H18" s="3">
        <f t="shared" ca="1" si="8"/>
        <v>0.46988276184504529</v>
      </c>
      <c r="I18" s="1">
        <f t="shared" ca="1" si="9"/>
        <v>2</v>
      </c>
      <c r="J18" s="1">
        <f t="shared" ca="1" si="10"/>
        <v>5</v>
      </c>
      <c r="K18" s="1">
        <f t="shared" ca="1" si="11"/>
        <v>0</v>
      </c>
      <c r="L18" s="1">
        <f t="shared" ca="1" si="12"/>
        <v>0</v>
      </c>
      <c r="M18" s="1">
        <f t="shared" ca="1" si="13"/>
        <v>0</v>
      </c>
      <c r="N18" s="1">
        <f t="shared" si="2"/>
        <v>350</v>
      </c>
      <c r="O18" s="1">
        <f t="shared" ca="1" si="14"/>
        <v>350</v>
      </c>
      <c r="P18" s="1">
        <f t="shared" ca="1" si="3"/>
        <v>203</v>
      </c>
      <c r="S18" s="4" t="s">
        <v>29</v>
      </c>
      <c r="T18" s="1">
        <v>350</v>
      </c>
      <c r="U18" s="4" t="s">
        <v>8</v>
      </c>
      <c r="V18" s="4"/>
    </row>
    <row r="19" spans="1:22" x14ac:dyDescent="0.2">
      <c r="A19" s="1">
        <v>18</v>
      </c>
      <c r="B19" s="3">
        <f t="shared" ca="1" si="4"/>
        <v>0.35811925234816011</v>
      </c>
      <c r="C19" s="1">
        <f t="shared" ca="1" si="5"/>
        <v>7</v>
      </c>
      <c r="D19" s="1">
        <f t="shared" si="0"/>
        <v>6</v>
      </c>
      <c r="E19" s="1">
        <f t="shared" si="1"/>
        <v>8</v>
      </c>
      <c r="F19" s="1">
        <f t="shared" ca="1" si="6"/>
        <v>7</v>
      </c>
      <c r="G19" s="1">
        <f t="shared" ca="1" si="7"/>
        <v>553</v>
      </c>
      <c r="H19" s="3">
        <f t="shared" ca="1" si="8"/>
        <v>0.87685980373862682</v>
      </c>
      <c r="I19" s="1">
        <f t="shared" ca="1" si="9"/>
        <v>3</v>
      </c>
      <c r="J19" s="1">
        <f t="shared" ca="1" si="10"/>
        <v>4</v>
      </c>
      <c r="K19" s="1">
        <f t="shared" ca="1" si="11"/>
        <v>0</v>
      </c>
      <c r="L19" s="1">
        <f t="shared" ca="1" si="12"/>
        <v>0</v>
      </c>
      <c r="M19" s="1">
        <f t="shared" ca="1" si="13"/>
        <v>0</v>
      </c>
      <c r="N19" s="1">
        <f t="shared" si="2"/>
        <v>350</v>
      </c>
      <c r="O19" s="1">
        <f t="shared" ca="1" si="14"/>
        <v>350</v>
      </c>
      <c r="P19" s="1">
        <f t="shared" ca="1" si="3"/>
        <v>203</v>
      </c>
      <c r="S19" s="4"/>
      <c r="T19" s="4"/>
      <c r="U19" s="4"/>
      <c r="V19" s="4"/>
    </row>
    <row r="20" spans="1:22" x14ac:dyDescent="0.2">
      <c r="A20" s="1">
        <v>19</v>
      </c>
      <c r="B20" s="3">
        <f t="shared" ca="1" si="4"/>
        <v>0.84327100692222656</v>
      </c>
      <c r="C20" s="1">
        <f t="shared" ca="1" si="5"/>
        <v>11</v>
      </c>
      <c r="D20" s="1">
        <f t="shared" si="0"/>
        <v>6</v>
      </c>
      <c r="E20" s="1">
        <f t="shared" si="1"/>
        <v>8</v>
      </c>
      <c r="F20" s="1">
        <f t="shared" ca="1" si="6"/>
        <v>8</v>
      </c>
      <c r="G20" s="1">
        <f t="shared" ca="1" si="7"/>
        <v>632</v>
      </c>
      <c r="H20" s="3">
        <f t="shared" ca="1" si="8"/>
        <v>4.580167629619003E-2</v>
      </c>
      <c r="I20" s="1">
        <f t="shared" ca="1" si="9"/>
        <v>0</v>
      </c>
      <c r="J20" s="1">
        <f t="shared" ca="1" si="10"/>
        <v>8</v>
      </c>
      <c r="K20" s="1">
        <f t="shared" ca="1" si="11"/>
        <v>2</v>
      </c>
      <c r="L20" s="1">
        <f t="shared" ca="1" si="12"/>
        <v>158</v>
      </c>
      <c r="M20" s="1">
        <f t="shared" ca="1" si="13"/>
        <v>200</v>
      </c>
      <c r="N20" s="1">
        <f t="shared" si="2"/>
        <v>350</v>
      </c>
      <c r="O20" s="1">
        <f t="shared" ca="1" si="14"/>
        <v>708</v>
      </c>
      <c r="P20" s="1">
        <f t="shared" ca="1" si="3"/>
        <v>-76</v>
      </c>
      <c r="S20" s="11" t="s">
        <v>24</v>
      </c>
      <c r="T20" s="11"/>
      <c r="U20" s="8">
        <f ca="1">AVERAGE(C2:C31)</f>
        <v>9.4333333333333336</v>
      </c>
      <c r="V20" s="4" t="s">
        <v>3</v>
      </c>
    </row>
    <row r="21" spans="1:22" x14ac:dyDescent="0.2">
      <c r="A21" s="1">
        <v>20</v>
      </c>
      <c r="B21" s="3">
        <f t="shared" ca="1" si="4"/>
        <v>0.15775544100395311</v>
      </c>
      <c r="C21" s="1">
        <f t="shared" ca="1" si="5"/>
        <v>6</v>
      </c>
      <c r="D21" s="1">
        <f t="shared" si="0"/>
        <v>6</v>
      </c>
      <c r="E21" s="1">
        <f t="shared" si="1"/>
        <v>8</v>
      </c>
      <c r="F21" s="1">
        <f t="shared" ca="1" si="6"/>
        <v>6</v>
      </c>
      <c r="G21" s="1">
        <f t="shared" ca="1" si="7"/>
        <v>474</v>
      </c>
      <c r="H21" s="3">
        <f t="shared" ca="1" si="8"/>
        <v>0.14218006277254247</v>
      </c>
      <c r="I21" s="1">
        <f t="shared" ca="1" si="9"/>
        <v>0</v>
      </c>
      <c r="J21" s="1">
        <f t="shared" ca="1" si="10"/>
        <v>6</v>
      </c>
      <c r="K21" s="1">
        <f t="shared" ca="1" si="11"/>
        <v>0</v>
      </c>
      <c r="L21" s="1">
        <f t="shared" ca="1" si="12"/>
        <v>0</v>
      </c>
      <c r="M21" s="1">
        <f t="shared" ca="1" si="13"/>
        <v>0</v>
      </c>
      <c r="N21" s="1">
        <f t="shared" si="2"/>
        <v>350</v>
      </c>
      <c r="O21" s="1">
        <f t="shared" ca="1" si="14"/>
        <v>350</v>
      </c>
      <c r="P21" s="1">
        <f t="shared" ca="1" si="3"/>
        <v>124</v>
      </c>
      <c r="S21" s="11" t="s">
        <v>25</v>
      </c>
      <c r="T21" s="11"/>
      <c r="U21" s="8">
        <f ca="1">AVERAGE(I2:I31)</f>
        <v>1.7666666666666666</v>
      </c>
      <c r="V21" s="4" t="s">
        <v>3</v>
      </c>
    </row>
    <row r="22" spans="1:22" x14ac:dyDescent="0.2">
      <c r="A22" s="1">
        <v>21</v>
      </c>
      <c r="B22" s="3">
        <f t="shared" ca="1" si="4"/>
        <v>0.59103330418623556</v>
      </c>
      <c r="C22" s="1">
        <f t="shared" ca="1" si="5"/>
        <v>9</v>
      </c>
      <c r="D22" s="1">
        <f t="shared" si="0"/>
        <v>6</v>
      </c>
      <c r="E22" s="1">
        <f t="shared" si="1"/>
        <v>8</v>
      </c>
      <c r="F22" s="1">
        <f t="shared" ca="1" si="6"/>
        <v>8</v>
      </c>
      <c r="G22" s="1">
        <f t="shared" ca="1" si="7"/>
        <v>632</v>
      </c>
      <c r="H22" s="3">
        <f t="shared" ca="1" si="8"/>
        <v>4.164676914874188E-2</v>
      </c>
      <c r="I22" s="1">
        <f t="shared" ca="1" si="9"/>
        <v>0</v>
      </c>
      <c r="J22" s="1">
        <f t="shared" ca="1" si="10"/>
        <v>8</v>
      </c>
      <c r="K22" s="1">
        <f t="shared" ca="1" si="11"/>
        <v>2</v>
      </c>
      <c r="L22" s="1">
        <f t="shared" ca="1" si="12"/>
        <v>158</v>
      </c>
      <c r="M22" s="1">
        <f t="shared" ca="1" si="13"/>
        <v>200</v>
      </c>
      <c r="N22" s="1">
        <f t="shared" si="2"/>
        <v>350</v>
      </c>
      <c r="O22" s="1">
        <f t="shared" ca="1" si="14"/>
        <v>708</v>
      </c>
      <c r="P22" s="1">
        <f t="shared" ca="1" si="3"/>
        <v>-76</v>
      </c>
      <c r="S22" s="11" t="s">
        <v>26</v>
      </c>
      <c r="T22" s="11"/>
      <c r="U22" s="8">
        <f ca="1">AVERAGE(P2:P31)</f>
        <v>171.43333333333334</v>
      </c>
      <c r="V22" s="4" t="s">
        <v>8</v>
      </c>
    </row>
    <row r="23" spans="1:22" x14ac:dyDescent="0.2">
      <c r="A23" s="1">
        <v>22</v>
      </c>
      <c r="B23" s="3">
        <f t="shared" ca="1" si="4"/>
        <v>0.66371681547334238</v>
      </c>
      <c r="C23" s="1">
        <f t="shared" ca="1" si="5"/>
        <v>9</v>
      </c>
      <c r="D23" s="1">
        <f t="shared" si="0"/>
        <v>6</v>
      </c>
      <c r="E23" s="1">
        <f t="shared" si="1"/>
        <v>8</v>
      </c>
      <c r="F23" s="1">
        <f t="shared" ca="1" si="6"/>
        <v>8</v>
      </c>
      <c r="G23" s="1">
        <f t="shared" ca="1" si="7"/>
        <v>632</v>
      </c>
      <c r="H23" s="3">
        <f t="shared" ca="1" si="8"/>
        <v>0.59589283985384589</v>
      </c>
      <c r="I23" s="1">
        <f t="shared" ca="1" si="9"/>
        <v>2</v>
      </c>
      <c r="J23" s="1">
        <f t="shared" ca="1" si="10"/>
        <v>6</v>
      </c>
      <c r="K23" s="1">
        <f t="shared" ca="1" si="11"/>
        <v>0</v>
      </c>
      <c r="L23" s="1">
        <f t="shared" ca="1" si="12"/>
        <v>0</v>
      </c>
      <c r="M23" s="1">
        <f t="shared" ca="1" si="13"/>
        <v>0</v>
      </c>
      <c r="N23" s="1">
        <f t="shared" si="2"/>
        <v>350</v>
      </c>
      <c r="O23" s="1">
        <f t="shared" ca="1" si="14"/>
        <v>350</v>
      </c>
      <c r="P23" s="1">
        <f t="shared" ca="1" si="3"/>
        <v>282</v>
      </c>
      <c r="S23" s="11" t="s">
        <v>25</v>
      </c>
      <c r="T23" s="11"/>
      <c r="U23" s="8">
        <f ca="1">AVERAGE(O2:O31)</f>
        <v>439.5</v>
      </c>
      <c r="V23" s="4" t="s">
        <v>8</v>
      </c>
    </row>
    <row r="24" spans="1:22" x14ac:dyDescent="0.2">
      <c r="A24" s="1">
        <v>23</v>
      </c>
      <c r="B24" s="3">
        <f t="shared" ca="1" si="4"/>
        <v>0.9834178955342282</v>
      </c>
      <c r="C24" s="1">
        <f t="shared" ca="1" si="5"/>
        <v>12</v>
      </c>
      <c r="D24" s="1">
        <f t="shared" si="0"/>
        <v>6</v>
      </c>
      <c r="E24" s="1">
        <f t="shared" si="1"/>
        <v>8</v>
      </c>
      <c r="F24" s="1">
        <f t="shared" ca="1" si="6"/>
        <v>8</v>
      </c>
      <c r="G24" s="1">
        <f t="shared" ca="1" si="7"/>
        <v>632</v>
      </c>
      <c r="H24" s="3">
        <f t="shared" ca="1" si="8"/>
        <v>0.56252135829539995</v>
      </c>
      <c r="I24" s="1">
        <f t="shared" ca="1" si="9"/>
        <v>2</v>
      </c>
      <c r="J24" s="1">
        <f t="shared" ca="1" si="10"/>
        <v>6</v>
      </c>
      <c r="K24" s="1">
        <f t="shared" ca="1" si="11"/>
        <v>0</v>
      </c>
      <c r="L24" s="1">
        <f t="shared" ca="1" si="12"/>
        <v>0</v>
      </c>
      <c r="M24" s="1">
        <f t="shared" ca="1" si="13"/>
        <v>0</v>
      </c>
      <c r="N24" s="1">
        <f t="shared" si="2"/>
        <v>350</v>
      </c>
      <c r="O24" s="1">
        <f t="shared" ca="1" si="14"/>
        <v>350</v>
      </c>
      <c r="P24" s="1">
        <f t="shared" ca="1" si="3"/>
        <v>282</v>
      </c>
      <c r="S24" s="4"/>
      <c r="T24" s="4"/>
      <c r="U24" s="4"/>
      <c r="V24" s="4"/>
    </row>
    <row r="25" spans="1:22" x14ac:dyDescent="0.2">
      <c r="A25" s="1">
        <v>24</v>
      </c>
      <c r="B25" s="3">
        <f t="shared" ca="1" si="4"/>
        <v>0.40751540455094082</v>
      </c>
      <c r="C25" s="1">
        <f t="shared" ca="1" si="5"/>
        <v>8</v>
      </c>
      <c r="D25" s="1">
        <f t="shared" si="0"/>
        <v>6</v>
      </c>
      <c r="E25" s="1">
        <f t="shared" si="1"/>
        <v>8</v>
      </c>
      <c r="F25" s="1">
        <f t="shared" ca="1" si="6"/>
        <v>8</v>
      </c>
      <c r="G25" s="1">
        <f t="shared" ca="1" si="7"/>
        <v>632</v>
      </c>
      <c r="H25" s="3">
        <f t="shared" ca="1" si="8"/>
        <v>0.53828131597352946</v>
      </c>
      <c r="I25" s="1">
        <f t="shared" ca="1" si="9"/>
        <v>2</v>
      </c>
      <c r="J25" s="1">
        <f t="shared" ca="1" si="10"/>
        <v>6</v>
      </c>
      <c r="K25" s="1">
        <f t="shared" ca="1" si="11"/>
        <v>0</v>
      </c>
      <c r="L25" s="1">
        <f t="shared" ca="1" si="12"/>
        <v>0</v>
      </c>
      <c r="M25" s="1">
        <f t="shared" ca="1" si="13"/>
        <v>0</v>
      </c>
      <c r="N25" s="1">
        <f t="shared" si="2"/>
        <v>350</v>
      </c>
      <c r="O25" s="1">
        <f t="shared" ca="1" si="14"/>
        <v>350</v>
      </c>
      <c r="P25" s="1">
        <f t="shared" ca="1" si="3"/>
        <v>282</v>
      </c>
      <c r="S25" s="4"/>
      <c r="T25" s="4"/>
      <c r="U25" s="4"/>
    </row>
    <row r="26" spans="1:22" x14ac:dyDescent="0.2">
      <c r="A26" s="1">
        <v>25</v>
      </c>
      <c r="B26" s="3">
        <f t="shared" ca="1" si="4"/>
        <v>0.17076197937950921</v>
      </c>
      <c r="C26" s="1">
        <f t="shared" ca="1" si="5"/>
        <v>7</v>
      </c>
      <c r="D26" s="1">
        <f t="shared" si="0"/>
        <v>6</v>
      </c>
      <c r="E26" s="1">
        <f t="shared" si="1"/>
        <v>8</v>
      </c>
      <c r="F26" s="1">
        <f t="shared" ca="1" si="6"/>
        <v>7</v>
      </c>
      <c r="G26" s="1">
        <f t="shared" ca="1" si="7"/>
        <v>553</v>
      </c>
      <c r="H26" s="3">
        <f t="shared" ca="1" si="8"/>
        <v>0.95301424794643641</v>
      </c>
      <c r="I26" s="1">
        <f t="shared" ca="1" si="9"/>
        <v>4</v>
      </c>
      <c r="J26" s="1">
        <f t="shared" ca="1" si="10"/>
        <v>3</v>
      </c>
      <c r="K26" s="1">
        <f t="shared" ca="1" si="11"/>
        <v>0</v>
      </c>
      <c r="L26" s="1">
        <f t="shared" ca="1" si="12"/>
        <v>0</v>
      </c>
      <c r="M26" s="1">
        <f t="shared" ca="1" si="13"/>
        <v>0</v>
      </c>
      <c r="N26" s="1">
        <f t="shared" si="2"/>
        <v>350</v>
      </c>
      <c r="O26" s="1">
        <f ca="1">L26+M26+N26</f>
        <v>350</v>
      </c>
      <c r="P26" s="1">
        <f t="shared" ca="1" si="3"/>
        <v>203</v>
      </c>
    </row>
    <row r="27" spans="1:22" x14ac:dyDescent="0.2">
      <c r="A27" s="1">
        <v>26</v>
      </c>
      <c r="B27" s="3">
        <f t="shared" ca="1" si="4"/>
        <v>0.33473108602177493</v>
      </c>
      <c r="C27" s="1">
        <f t="shared" ca="1" si="5"/>
        <v>7</v>
      </c>
      <c r="D27" s="1">
        <f t="shared" si="0"/>
        <v>6</v>
      </c>
      <c r="E27" s="1">
        <f t="shared" si="1"/>
        <v>8</v>
      </c>
      <c r="F27" s="1">
        <f t="shared" ca="1" si="6"/>
        <v>7</v>
      </c>
      <c r="G27" s="1">
        <f t="shared" ca="1" si="7"/>
        <v>553</v>
      </c>
      <c r="H27" s="3">
        <f t="shared" ca="1" si="8"/>
        <v>0.4219343155742693</v>
      </c>
      <c r="I27" s="1">
        <f t="shared" ca="1" si="9"/>
        <v>2</v>
      </c>
      <c r="J27" s="1">
        <f t="shared" ca="1" si="10"/>
        <v>5</v>
      </c>
      <c r="K27" s="1">
        <f t="shared" ca="1" si="11"/>
        <v>0</v>
      </c>
      <c r="L27" s="1">
        <f t="shared" ca="1" si="12"/>
        <v>0</v>
      </c>
      <c r="M27" s="1">
        <f t="shared" ca="1" si="13"/>
        <v>0</v>
      </c>
      <c r="N27" s="1">
        <f t="shared" si="2"/>
        <v>350</v>
      </c>
      <c r="O27" s="1">
        <f t="shared" ca="1" si="14"/>
        <v>350</v>
      </c>
      <c r="P27" s="1">
        <f t="shared" ca="1" si="3"/>
        <v>203</v>
      </c>
    </row>
    <row r="28" spans="1:22" x14ac:dyDescent="0.2">
      <c r="A28" s="1">
        <v>27</v>
      </c>
      <c r="B28" s="3">
        <f t="shared" ca="1" si="4"/>
        <v>0.99393897622138094</v>
      </c>
      <c r="C28" s="1">
        <f t="shared" ca="1" si="5"/>
        <v>12</v>
      </c>
      <c r="D28" s="1">
        <f t="shared" si="0"/>
        <v>6</v>
      </c>
      <c r="E28" s="1">
        <f t="shared" si="1"/>
        <v>8</v>
      </c>
      <c r="F28" s="1">
        <f t="shared" ca="1" si="6"/>
        <v>8</v>
      </c>
      <c r="G28" s="1">
        <f t="shared" ca="1" si="7"/>
        <v>632</v>
      </c>
      <c r="H28" s="3">
        <f t="shared" ca="1" si="8"/>
        <v>0.67502791194603295</v>
      </c>
      <c r="I28" s="1">
        <f t="shared" ca="1" si="9"/>
        <v>3</v>
      </c>
      <c r="J28" s="1">
        <f t="shared" ca="1" si="10"/>
        <v>5</v>
      </c>
      <c r="K28" s="1">
        <f t="shared" ca="1" si="11"/>
        <v>0</v>
      </c>
      <c r="L28" s="1">
        <f t="shared" ca="1" si="12"/>
        <v>0</v>
      </c>
      <c r="M28" s="1">
        <f t="shared" ca="1" si="13"/>
        <v>0</v>
      </c>
      <c r="N28" s="1">
        <f t="shared" si="2"/>
        <v>350</v>
      </c>
      <c r="O28" s="1">
        <f t="shared" ca="1" si="14"/>
        <v>350</v>
      </c>
      <c r="P28" s="1">
        <f t="shared" ca="1" si="3"/>
        <v>282</v>
      </c>
    </row>
    <row r="29" spans="1:22" x14ac:dyDescent="0.2">
      <c r="A29" s="1">
        <v>28</v>
      </c>
      <c r="B29" s="3">
        <f t="shared" ca="1" si="4"/>
        <v>0.97904106493103116</v>
      </c>
      <c r="C29" s="1">
        <f t="shared" ca="1" si="5"/>
        <v>12</v>
      </c>
      <c r="D29" s="1">
        <f t="shared" si="0"/>
        <v>6</v>
      </c>
      <c r="E29" s="1">
        <f t="shared" si="1"/>
        <v>8</v>
      </c>
      <c r="F29" s="1">
        <f t="shared" ca="1" si="6"/>
        <v>8</v>
      </c>
      <c r="G29" s="1">
        <f t="shared" ca="1" si="7"/>
        <v>632</v>
      </c>
      <c r="H29" s="3">
        <f t="shared" ca="1" si="8"/>
        <v>2.4296374286037703E-2</v>
      </c>
      <c r="I29" s="1">
        <f t="shared" ca="1" si="9"/>
        <v>0</v>
      </c>
      <c r="J29" s="1">
        <f t="shared" ca="1" si="10"/>
        <v>8</v>
      </c>
      <c r="K29" s="1">
        <f t="shared" ca="1" si="11"/>
        <v>2</v>
      </c>
      <c r="L29" s="1">
        <f t="shared" ca="1" si="12"/>
        <v>158</v>
      </c>
      <c r="M29" s="1">
        <f t="shared" ca="1" si="13"/>
        <v>200</v>
      </c>
      <c r="N29" s="1">
        <f t="shared" si="2"/>
        <v>350</v>
      </c>
      <c r="O29" s="1">
        <f t="shared" ca="1" si="14"/>
        <v>708</v>
      </c>
      <c r="P29" s="1">
        <f t="shared" ca="1" si="3"/>
        <v>-76</v>
      </c>
    </row>
    <row r="30" spans="1:22" x14ac:dyDescent="0.2">
      <c r="A30" s="1">
        <v>29</v>
      </c>
      <c r="B30" s="3">
        <f t="shared" ca="1" si="4"/>
        <v>0.55304061810956728</v>
      </c>
      <c r="C30" s="1">
        <f t="shared" ca="1" si="5"/>
        <v>9</v>
      </c>
      <c r="D30" s="1">
        <f t="shared" si="0"/>
        <v>6</v>
      </c>
      <c r="E30" s="1">
        <f t="shared" si="1"/>
        <v>8</v>
      </c>
      <c r="F30" s="1">
        <f t="shared" ca="1" si="6"/>
        <v>8</v>
      </c>
      <c r="G30" s="1">
        <f t="shared" ca="1" si="7"/>
        <v>632</v>
      </c>
      <c r="H30" s="3">
        <f t="shared" ca="1" si="8"/>
        <v>0.53707962302380707</v>
      </c>
      <c r="I30" s="1">
        <f t="shared" ca="1" si="9"/>
        <v>2</v>
      </c>
      <c r="J30" s="1">
        <f t="shared" ca="1" si="10"/>
        <v>6</v>
      </c>
      <c r="K30" s="1">
        <f t="shared" ca="1" si="11"/>
        <v>0</v>
      </c>
      <c r="L30" s="1">
        <f t="shared" ca="1" si="12"/>
        <v>0</v>
      </c>
      <c r="M30" s="1">
        <f t="shared" ca="1" si="13"/>
        <v>0</v>
      </c>
      <c r="N30" s="1">
        <f t="shared" si="2"/>
        <v>350</v>
      </c>
      <c r="O30" s="1">
        <f t="shared" ca="1" si="14"/>
        <v>350</v>
      </c>
      <c r="P30" s="1">
        <f t="shared" ca="1" si="3"/>
        <v>282</v>
      </c>
    </row>
    <row r="31" spans="1:22" x14ac:dyDescent="0.2">
      <c r="A31" s="1">
        <v>30</v>
      </c>
      <c r="B31" s="3">
        <f t="shared" ca="1" si="4"/>
        <v>0.27073925102638963</v>
      </c>
      <c r="C31" s="1">
        <f t="shared" ca="1" si="5"/>
        <v>7</v>
      </c>
      <c r="D31" s="1">
        <f t="shared" si="0"/>
        <v>6</v>
      </c>
      <c r="E31" s="1">
        <f t="shared" si="1"/>
        <v>8</v>
      </c>
      <c r="F31" s="1">
        <f t="shared" ca="1" si="6"/>
        <v>7</v>
      </c>
      <c r="G31" s="1">
        <f t="shared" ca="1" si="7"/>
        <v>553</v>
      </c>
      <c r="H31" s="3">
        <f t="shared" ca="1" si="8"/>
        <v>6.8560575375482546E-2</v>
      </c>
      <c r="I31" s="1">
        <f t="shared" ca="1" si="9"/>
        <v>0</v>
      </c>
      <c r="J31" s="1">
        <f t="shared" ca="1" si="10"/>
        <v>7</v>
      </c>
      <c r="K31" s="1">
        <f t="shared" ca="1" si="11"/>
        <v>1</v>
      </c>
      <c r="L31" s="1">
        <f t="shared" ca="1" si="12"/>
        <v>79</v>
      </c>
      <c r="M31" s="1">
        <f t="shared" ca="1" si="13"/>
        <v>100</v>
      </c>
      <c r="N31" s="1">
        <f t="shared" si="2"/>
        <v>350</v>
      </c>
      <c r="O31" s="1">
        <f t="shared" ca="1" si="14"/>
        <v>529</v>
      </c>
      <c r="P31" s="1">
        <f t="shared" ca="1" si="3"/>
        <v>24</v>
      </c>
    </row>
  </sheetData>
  <mergeCells count="4">
    <mergeCell ref="S20:T20"/>
    <mergeCell ref="S21:T21"/>
    <mergeCell ref="S22:T22"/>
    <mergeCell ref="S23:T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FC18B-85C4-2244-95E0-4FC92853220E}">
  <dimension ref="A1:W31"/>
  <sheetViews>
    <sheetView zoomScale="90" zoomScaleNormal="90" workbookViewId="0">
      <selection activeCell="T17" sqref="T17"/>
    </sheetView>
  </sheetViews>
  <sheetFormatPr baseColWidth="10" defaultRowHeight="16" x14ac:dyDescent="0.2"/>
  <cols>
    <col min="1" max="1" width="10.83203125" style="1"/>
    <col min="2" max="2" width="5.1640625" style="1" bestFit="1" customWidth="1"/>
    <col min="3" max="3" width="12.5" style="1" bestFit="1" customWidth="1"/>
    <col min="4" max="4" width="10.6640625" style="1" bestFit="1" customWidth="1"/>
    <col min="5" max="5" width="9.1640625" style="1" bestFit="1" customWidth="1"/>
    <col min="6" max="6" width="11.83203125" style="1" bestFit="1" customWidth="1"/>
    <col min="7" max="7" width="9" style="1" bestFit="1" customWidth="1"/>
    <col min="8" max="8" width="5.1640625" style="3" bestFit="1" customWidth="1"/>
    <col min="9" max="9" width="8.6640625" style="1" bestFit="1" customWidth="1"/>
    <col min="10" max="10" width="10.83203125" style="1"/>
    <col min="11" max="11" width="12.1640625" style="1" customWidth="1"/>
    <col min="12" max="13" width="12" style="1" customWidth="1"/>
    <col min="14" max="14" width="8.5" style="1" customWidth="1"/>
    <col min="15" max="15" width="8.5" style="1" bestFit="1" customWidth="1"/>
    <col min="16" max="16" width="8" style="1" bestFit="1" customWidth="1"/>
    <col min="19" max="19" width="14.6640625" bestFit="1" customWidth="1"/>
  </cols>
  <sheetData>
    <row r="1" spans="1:23" s="6" customFormat="1" ht="85" x14ac:dyDescent="0.2">
      <c r="A1" s="5" t="s">
        <v>4</v>
      </c>
      <c r="B1" s="5" t="s">
        <v>5</v>
      </c>
      <c r="C1" s="5" t="s">
        <v>6</v>
      </c>
      <c r="D1" s="5" t="s">
        <v>12</v>
      </c>
      <c r="E1" s="5" t="s">
        <v>13</v>
      </c>
      <c r="F1" s="5" t="s">
        <v>17</v>
      </c>
      <c r="G1" s="5" t="s">
        <v>15</v>
      </c>
      <c r="H1" s="7" t="s">
        <v>16</v>
      </c>
      <c r="I1" s="5" t="s">
        <v>18</v>
      </c>
      <c r="J1" s="5" t="s">
        <v>19</v>
      </c>
      <c r="K1" s="5" t="s">
        <v>20</v>
      </c>
      <c r="L1" s="5" t="s">
        <v>22</v>
      </c>
      <c r="M1" s="5" t="s">
        <v>23</v>
      </c>
      <c r="N1" s="5" t="s">
        <v>28</v>
      </c>
      <c r="O1" s="5" t="s">
        <v>27</v>
      </c>
      <c r="P1" s="5" t="s">
        <v>21</v>
      </c>
      <c r="S1" s="5" t="s">
        <v>0</v>
      </c>
      <c r="T1" s="5"/>
      <c r="U1" s="5"/>
      <c r="V1" s="5" t="s">
        <v>1</v>
      </c>
      <c r="W1" s="5"/>
    </row>
    <row r="2" spans="1:23" x14ac:dyDescent="0.2">
      <c r="A2" s="1">
        <v>1</v>
      </c>
      <c r="B2" s="3">
        <f ca="1">RAND()</f>
        <v>0.63540975589890281</v>
      </c>
      <c r="C2" s="1">
        <f ca="1">VLOOKUP(B2,$S$3:$T$10,2)</f>
        <v>9</v>
      </c>
      <c r="D2" s="1">
        <f t="shared" ref="D2:D31" si="0">$T$15</f>
        <v>6</v>
      </c>
      <c r="E2" s="1">
        <f t="shared" ref="E2:E31" si="1">$T$15+$T$16</f>
        <v>10</v>
      </c>
      <c r="F2" s="1">
        <f ca="1">IF(E2&gt;C2,C2,E2)</f>
        <v>9</v>
      </c>
      <c r="G2" s="1">
        <f ca="1">F2*$T$14</f>
        <v>711</v>
      </c>
      <c r="H2" s="3">
        <f ca="1">RAND()</f>
        <v>0.80738670567257531</v>
      </c>
      <c r="I2" s="1">
        <f ca="1">VLOOKUP(H2,$V$3:$W$7,2)</f>
        <v>3</v>
      </c>
      <c r="J2" s="1">
        <f ca="1">F2-I2</f>
        <v>6</v>
      </c>
      <c r="K2" s="1">
        <f ca="1">IF(J2&gt;D2,J2-D2,0)</f>
        <v>0</v>
      </c>
      <c r="L2" s="1">
        <f ca="1">K2*$T$14</f>
        <v>0</v>
      </c>
      <c r="M2" s="1">
        <f ca="1">K2*$T$17</f>
        <v>0</v>
      </c>
      <c r="N2" s="1">
        <f t="shared" ref="N2:N31" si="2">$T$18</f>
        <v>350</v>
      </c>
      <c r="O2" s="1">
        <f ca="1">L2+M2+N2</f>
        <v>350</v>
      </c>
      <c r="P2" s="1">
        <f t="shared" ref="P2:P31" ca="1" si="3">G2-O2</f>
        <v>361</v>
      </c>
      <c r="S2" s="1" t="s">
        <v>2</v>
      </c>
      <c r="T2" s="1" t="s">
        <v>3</v>
      </c>
      <c r="U2" s="1"/>
      <c r="V2" s="1" t="s">
        <v>3</v>
      </c>
      <c r="W2" s="1" t="s">
        <v>3</v>
      </c>
    </row>
    <row r="3" spans="1:23" x14ac:dyDescent="0.2">
      <c r="A3" s="1">
        <v>2</v>
      </c>
      <c r="B3" s="3">
        <f t="shared" ref="B3:B31" ca="1" si="4">RAND()</f>
        <v>0.56953145997637789</v>
      </c>
      <c r="C3" s="1">
        <f t="shared" ref="C3:C31" ca="1" si="5">VLOOKUP(B3,$S$3:$T$10,2)</f>
        <v>9</v>
      </c>
      <c r="D3" s="1">
        <f t="shared" si="0"/>
        <v>6</v>
      </c>
      <c r="E3" s="1">
        <f t="shared" si="1"/>
        <v>10</v>
      </c>
      <c r="F3" s="1">
        <f t="shared" ref="F3:F31" ca="1" si="6">IF(E3&gt;C3,C3,E3)</f>
        <v>9</v>
      </c>
      <c r="G3" s="1">
        <f t="shared" ref="G3:G31" ca="1" si="7">F3*$T$14</f>
        <v>711</v>
      </c>
      <c r="H3" s="3">
        <f t="shared" ref="H3:H31" ca="1" si="8">RAND()</f>
        <v>0.79369369812378943</v>
      </c>
      <c r="I3" s="1">
        <f t="shared" ref="I3:I31" ca="1" si="9">VLOOKUP(H3,$V$3:$W$7,2)</f>
        <v>3</v>
      </c>
      <c r="J3" s="1">
        <f t="shared" ref="J3:J31" ca="1" si="10">F3-I3</f>
        <v>6</v>
      </c>
      <c r="K3" s="1">
        <f t="shared" ref="K3:K31" ca="1" si="11">IF(J3&gt;D3,J3-D3,0)</f>
        <v>0</v>
      </c>
      <c r="L3" s="1">
        <f t="shared" ref="L3:L31" ca="1" si="12">K3*$T$14</f>
        <v>0</v>
      </c>
      <c r="M3" s="1">
        <f t="shared" ref="M3:M31" ca="1" si="13">K3*$T$17</f>
        <v>0</v>
      </c>
      <c r="N3" s="1">
        <f t="shared" si="2"/>
        <v>350</v>
      </c>
      <c r="O3" s="1">
        <f t="shared" ref="O3:O31" ca="1" si="14">L3+M3+N3</f>
        <v>350</v>
      </c>
      <c r="P3" s="1">
        <f t="shared" ca="1" si="3"/>
        <v>361</v>
      </c>
      <c r="S3" s="3">
        <v>0</v>
      </c>
      <c r="T3" s="1">
        <v>5</v>
      </c>
      <c r="U3" s="1"/>
      <c r="V3" s="3">
        <v>0</v>
      </c>
      <c r="W3" s="1">
        <v>0</v>
      </c>
    </row>
    <row r="4" spans="1:23" x14ac:dyDescent="0.2">
      <c r="A4" s="1">
        <v>3</v>
      </c>
      <c r="B4" s="3">
        <f t="shared" ca="1" si="4"/>
        <v>0.1476843819291408</v>
      </c>
      <c r="C4" s="1">
        <f t="shared" ca="1" si="5"/>
        <v>6</v>
      </c>
      <c r="D4" s="1">
        <f t="shared" si="0"/>
        <v>6</v>
      </c>
      <c r="E4" s="1">
        <f t="shared" si="1"/>
        <v>10</v>
      </c>
      <c r="F4" s="1">
        <f t="shared" ca="1" si="6"/>
        <v>6</v>
      </c>
      <c r="G4" s="1">
        <f t="shared" ca="1" si="7"/>
        <v>474</v>
      </c>
      <c r="H4" s="3">
        <f t="shared" ca="1" si="8"/>
        <v>0.70863005903751108</v>
      </c>
      <c r="I4" s="1">
        <f t="shared" ca="1" si="9"/>
        <v>3</v>
      </c>
      <c r="J4" s="1">
        <f t="shared" ca="1" si="10"/>
        <v>3</v>
      </c>
      <c r="K4" s="1">
        <f t="shared" ca="1" si="11"/>
        <v>0</v>
      </c>
      <c r="L4" s="1">
        <f t="shared" ca="1" si="12"/>
        <v>0</v>
      </c>
      <c r="M4" s="1">
        <f t="shared" ca="1" si="13"/>
        <v>0</v>
      </c>
      <c r="N4" s="1">
        <f t="shared" si="2"/>
        <v>350</v>
      </c>
      <c r="O4" s="1">
        <f t="shared" ca="1" si="14"/>
        <v>350</v>
      </c>
      <c r="P4" s="1">
        <f t="shared" ca="1" si="3"/>
        <v>124</v>
      </c>
      <c r="S4" s="3">
        <v>0.05</v>
      </c>
      <c r="T4" s="1">
        <v>6</v>
      </c>
      <c r="U4" s="1"/>
      <c r="V4" s="3">
        <v>0.15</v>
      </c>
      <c r="W4" s="1">
        <v>1</v>
      </c>
    </row>
    <row r="5" spans="1:23" x14ac:dyDescent="0.2">
      <c r="A5" s="1">
        <v>4</v>
      </c>
      <c r="B5" s="3">
        <f t="shared" ca="1" si="4"/>
        <v>0.87558880456802046</v>
      </c>
      <c r="C5" s="1">
        <f t="shared" ca="1" si="5"/>
        <v>11</v>
      </c>
      <c r="D5" s="1">
        <f t="shared" si="0"/>
        <v>6</v>
      </c>
      <c r="E5" s="1">
        <f t="shared" si="1"/>
        <v>10</v>
      </c>
      <c r="F5" s="1">
        <f t="shared" ca="1" si="6"/>
        <v>10</v>
      </c>
      <c r="G5" s="1">
        <f t="shared" ca="1" si="7"/>
        <v>790</v>
      </c>
      <c r="H5" s="3">
        <f t="shared" ca="1" si="8"/>
        <v>0.74719195037491548</v>
      </c>
      <c r="I5" s="1">
        <f t="shared" ca="1" si="9"/>
        <v>3</v>
      </c>
      <c r="J5" s="1">
        <f t="shared" ca="1" si="10"/>
        <v>7</v>
      </c>
      <c r="K5" s="1">
        <f t="shared" ca="1" si="11"/>
        <v>1</v>
      </c>
      <c r="L5" s="1">
        <f t="shared" ca="1" si="12"/>
        <v>79</v>
      </c>
      <c r="M5" s="1">
        <f t="shared" ca="1" si="13"/>
        <v>100</v>
      </c>
      <c r="N5" s="1">
        <f t="shared" si="2"/>
        <v>350</v>
      </c>
      <c r="O5" s="1">
        <f t="shared" ca="1" si="14"/>
        <v>529</v>
      </c>
      <c r="P5" s="1">
        <f t="shared" ca="1" si="3"/>
        <v>261</v>
      </c>
      <c r="S5" s="3">
        <f>S4+0.11</f>
        <v>0.16</v>
      </c>
      <c r="T5" s="1">
        <v>7</v>
      </c>
      <c r="U5" s="1"/>
      <c r="V5" s="3">
        <f>V4+0.25</f>
        <v>0.4</v>
      </c>
      <c r="W5" s="1">
        <v>2</v>
      </c>
    </row>
    <row r="6" spans="1:23" x14ac:dyDescent="0.2">
      <c r="A6" s="1">
        <v>5</v>
      </c>
      <c r="B6" s="3">
        <f t="shared" ca="1" si="4"/>
        <v>0.83085353757489588</v>
      </c>
      <c r="C6" s="1">
        <f t="shared" ca="1" si="5"/>
        <v>11</v>
      </c>
      <c r="D6" s="1">
        <f t="shared" si="0"/>
        <v>6</v>
      </c>
      <c r="E6" s="1">
        <f t="shared" si="1"/>
        <v>10</v>
      </c>
      <c r="F6" s="1">
        <f t="shared" ca="1" si="6"/>
        <v>10</v>
      </c>
      <c r="G6" s="1">
        <f t="shared" ca="1" si="7"/>
        <v>790</v>
      </c>
      <c r="H6" s="3">
        <f t="shared" ca="1" si="8"/>
        <v>0.87855692261813023</v>
      </c>
      <c r="I6" s="1">
        <f t="shared" ca="1" si="9"/>
        <v>3</v>
      </c>
      <c r="J6" s="1">
        <f t="shared" ca="1" si="10"/>
        <v>7</v>
      </c>
      <c r="K6" s="1">
        <f t="shared" ca="1" si="11"/>
        <v>1</v>
      </c>
      <c r="L6" s="1">
        <f t="shared" ca="1" si="12"/>
        <v>79</v>
      </c>
      <c r="M6" s="1">
        <f t="shared" ca="1" si="13"/>
        <v>100</v>
      </c>
      <c r="N6" s="1">
        <f t="shared" si="2"/>
        <v>350</v>
      </c>
      <c r="O6" s="1">
        <f t="shared" ca="1" si="14"/>
        <v>529</v>
      </c>
      <c r="P6" s="1">
        <f t="shared" ca="1" si="3"/>
        <v>261</v>
      </c>
      <c r="S6" s="3">
        <f>S5+0.2</f>
        <v>0.36</v>
      </c>
      <c r="T6" s="1">
        <v>8</v>
      </c>
      <c r="U6" s="1"/>
      <c r="V6" s="3">
        <f>V5+0.26</f>
        <v>0.66</v>
      </c>
      <c r="W6" s="1">
        <v>3</v>
      </c>
    </row>
    <row r="7" spans="1:23" x14ac:dyDescent="0.2">
      <c r="A7" s="1">
        <v>6</v>
      </c>
      <c r="B7" s="3">
        <f t="shared" ca="1" si="4"/>
        <v>0.43064186733486076</v>
      </c>
      <c r="C7" s="1">
        <f t="shared" ca="1" si="5"/>
        <v>8</v>
      </c>
      <c r="D7" s="1">
        <f t="shared" si="0"/>
        <v>6</v>
      </c>
      <c r="E7" s="1">
        <f t="shared" si="1"/>
        <v>10</v>
      </c>
      <c r="F7" s="1">
        <f t="shared" ca="1" si="6"/>
        <v>8</v>
      </c>
      <c r="G7" s="1">
        <f t="shared" ca="1" si="7"/>
        <v>632</v>
      </c>
      <c r="H7" s="3">
        <f t="shared" ca="1" si="8"/>
        <v>0.19646691577207731</v>
      </c>
      <c r="I7" s="1">
        <f t="shared" ca="1" si="9"/>
        <v>1</v>
      </c>
      <c r="J7" s="1">
        <f t="shared" ca="1" si="10"/>
        <v>7</v>
      </c>
      <c r="K7" s="1">
        <f t="shared" ca="1" si="11"/>
        <v>1</v>
      </c>
      <c r="L7" s="1">
        <f t="shared" ca="1" si="12"/>
        <v>79</v>
      </c>
      <c r="M7" s="1">
        <f t="shared" ca="1" si="13"/>
        <v>100</v>
      </c>
      <c r="N7" s="1">
        <f t="shared" si="2"/>
        <v>350</v>
      </c>
      <c r="O7" s="1">
        <f t="shared" ca="1" si="14"/>
        <v>529</v>
      </c>
      <c r="P7" s="1">
        <f t="shared" ca="1" si="3"/>
        <v>103</v>
      </c>
      <c r="S7" s="3">
        <f>S6+0.18</f>
        <v>0.54</v>
      </c>
      <c r="T7" s="1">
        <v>9</v>
      </c>
      <c r="U7" s="1"/>
      <c r="V7" s="3">
        <f>V6+0.23</f>
        <v>0.89</v>
      </c>
      <c r="W7" s="1">
        <v>4</v>
      </c>
    </row>
    <row r="8" spans="1:23" x14ac:dyDescent="0.2">
      <c r="A8" s="1">
        <v>7</v>
      </c>
      <c r="B8" s="3">
        <f t="shared" ca="1" si="4"/>
        <v>2.0843734412968273E-2</v>
      </c>
      <c r="C8" s="1">
        <f t="shared" ca="1" si="5"/>
        <v>5</v>
      </c>
      <c r="D8" s="1">
        <f t="shared" si="0"/>
        <v>6</v>
      </c>
      <c r="E8" s="1">
        <f t="shared" si="1"/>
        <v>10</v>
      </c>
      <c r="F8" s="1">
        <f t="shared" ca="1" si="6"/>
        <v>5</v>
      </c>
      <c r="G8" s="1">
        <f t="shared" ca="1" si="7"/>
        <v>395</v>
      </c>
      <c r="H8" s="3">
        <f t="shared" ca="1" si="8"/>
        <v>0.41995091843084364</v>
      </c>
      <c r="I8" s="1">
        <f t="shared" ca="1" si="9"/>
        <v>2</v>
      </c>
      <c r="J8" s="1">
        <f t="shared" ca="1" si="10"/>
        <v>3</v>
      </c>
      <c r="K8" s="1">
        <f t="shared" ca="1" si="11"/>
        <v>0</v>
      </c>
      <c r="L8" s="1">
        <f t="shared" ca="1" si="12"/>
        <v>0</v>
      </c>
      <c r="M8" s="1">
        <f t="shared" ca="1" si="13"/>
        <v>0</v>
      </c>
      <c r="N8" s="1">
        <f t="shared" si="2"/>
        <v>350</v>
      </c>
      <c r="O8" s="1">
        <f t="shared" ca="1" si="14"/>
        <v>350</v>
      </c>
      <c r="P8" s="1">
        <f t="shared" ca="1" si="3"/>
        <v>45</v>
      </c>
      <c r="S8" s="3">
        <f>S7+0.16</f>
        <v>0.70000000000000007</v>
      </c>
      <c r="T8" s="1">
        <v>10</v>
      </c>
      <c r="U8" s="1"/>
      <c r="V8" s="1"/>
      <c r="W8" s="1"/>
    </row>
    <row r="9" spans="1:23" x14ac:dyDescent="0.2">
      <c r="A9" s="1">
        <v>8</v>
      </c>
      <c r="B9" s="3">
        <f t="shared" ca="1" si="4"/>
        <v>0.93827670397894369</v>
      </c>
      <c r="C9" s="1">
        <f t="shared" ca="1" si="5"/>
        <v>12</v>
      </c>
      <c r="D9" s="1">
        <f t="shared" si="0"/>
        <v>6</v>
      </c>
      <c r="E9" s="1">
        <f t="shared" si="1"/>
        <v>10</v>
      </c>
      <c r="F9" s="1">
        <f t="shared" ca="1" si="6"/>
        <v>10</v>
      </c>
      <c r="G9" s="1">
        <f t="shared" ca="1" si="7"/>
        <v>790</v>
      </c>
      <c r="H9" s="3">
        <f t="shared" ca="1" si="8"/>
        <v>0.92013700051497838</v>
      </c>
      <c r="I9" s="1">
        <f t="shared" ca="1" si="9"/>
        <v>4</v>
      </c>
      <c r="J9" s="1">
        <f t="shared" ca="1" si="10"/>
        <v>6</v>
      </c>
      <c r="K9" s="1">
        <f t="shared" ca="1" si="11"/>
        <v>0</v>
      </c>
      <c r="L9" s="1">
        <f t="shared" ca="1" si="12"/>
        <v>0</v>
      </c>
      <c r="M9" s="1">
        <f t="shared" ca="1" si="13"/>
        <v>0</v>
      </c>
      <c r="N9" s="1">
        <f t="shared" si="2"/>
        <v>350</v>
      </c>
      <c r="O9" s="1">
        <f t="shared" ca="1" si="14"/>
        <v>350</v>
      </c>
      <c r="P9" s="1">
        <f t="shared" ca="1" si="3"/>
        <v>440</v>
      </c>
      <c r="S9" s="3">
        <f>S8+0.12</f>
        <v>0.82000000000000006</v>
      </c>
      <c r="T9" s="1">
        <v>11</v>
      </c>
      <c r="U9" s="1"/>
      <c r="V9" s="1"/>
      <c r="W9" s="1"/>
    </row>
    <row r="10" spans="1:23" x14ac:dyDescent="0.2">
      <c r="A10" s="1">
        <v>9</v>
      </c>
      <c r="B10" s="3">
        <f t="shared" ca="1" si="4"/>
        <v>0.41034972009146542</v>
      </c>
      <c r="C10" s="1">
        <f t="shared" ca="1" si="5"/>
        <v>8</v>
      </c>
      <c r="D10" s="1">
        <f t="shared" si="0"/>
        <v>6</v>
      </c>
      <c r="E10" s="1">
        <f t="shared" si="1"/>
        <v>10</v>
      </c>
      <c r="F10" s="1">
        <f t="shared" ca="1" si="6"/>
        <v>8</v>
      </c>
      <c r="G10" s="1">
        <f t="shared" ca="1" si="7"/>
        <v>632</v>
      </c>
      <c r="H10" s="3">
        <f t="shared" ca="1" si="8"/>
        <v>0.61509397766793961</v>
      </c>
      <c r="I10" s="1">
        <f t="shared" ca="1" si="9"/>
        <v>2</v>
      </c>
      <c r="J10" s="1">
        <f t="shared" ca="1" si="10"/>
        <v>6</v>
      </c>
      <c r="K10" s="1">
        <f t="shared" ca="1" si="11"/>
        <v>0</v>
      </c>
      <c r="L10" s="1">
        <f t="shared" ca="1" si="12"/>
        <v>0</v>
      </c>
      <c r="M10" s="1">
        <f t="shared" ca="1" si="13"/>
        <v>0</v>
      </c>
      <c r="N10" s="1">
        <f t="shared" si="2"/>
        <v>350</v>
      </c>
      <c r="O10" s="1">
        <f t="shared" ca="1" si="14"/>
        <v>350</v>
      </c>
      <c r="P10" s="1">
        <f t="shared" ca="1" si="3"/>
        <v>282</v>
      </c>
      <c r="S10" s="3">
        <f>S9+0.08</f>
        <v>0.9</v>
      </c>
      <c r="T10" s="1">
        <v>12</v>
      </c>
      <c r="U10" s="1"/>
      <c r="V10" s="1"/>
      <c r="W10" s="1"/>
    </row>
    <row r="11" spans="1:23" x14ac:dyDescent="0.2">
      <c r="A11" s="1">
        <v>10</v>
      </c>
      <c r="B11" s="3">
        <f t="shared" ca="1" si="4"/>
        <v>0.81446919641013127</v>
      </c>
      <c r="C11" s="1">
        <f t="shared" ca="1" si="5"/>
        <v>10</v>
      </c>
      <c r="D11" s="1">
        <f t="shared" si="0"/>
        <v>6</v>
      </c>
      <c r="E11" s="1">
        <f t="shared" si="1"/>
        <v>10</v>
      </c>
      <c r="F11" s="1">
        <f t="shared" ca="1" si="6"/>
        <v>10</v>
      </c>
      <c r="G11" s="1">
        <f t="shared" ca="1" si="7"/>
        <v>790</v>
      </c>
      <c r="H11" s="3">
        <f t="shared" ca="1" si="8"/>
        <v>0.54340429038872939</v>
      </c>
      <c r="I11" s="1">
        <f t="shared" ca="1" si="9"/>
        <v>2</v>
      </c>
      <c r="J11" s="1">
        <f t="shared" ca="1" si="10"/>
        <v>8</v>
      </c>
      <c r="K11" s="1">
        <f t="shared" ca="1" si="11"/>
        <v>2</v>
      </c>
      <c r="L11" s="1">
        <f t="shared" ca="1" si="12"/>
        <v>158</v>
      </c>
      <c r="M11" s="1">
        <f t="shared" ca="1" si="13"/>
        <v>200</v>
      </c>
      <c r="N11" s="1">
        <f t="shared" si="2"/>
        <v>350</v>
      </c>
      <c r="O11" s="1">
        <f t="shared" ca="1" si="14"/>
        <v>708</v>
      </c>
      <c r="P11" s="1">
        <f t="shared" ca="1" si="3"/>
        <v>82</v>
      </c>
      <c r="S11" s="4"/>
      <c r="T11" s="1"/>
      <c r="U11" s="4"/>
      <c r="V11" s="4"/>
      <c r="W11" s="4"/>
    </row>
    <row r="12" spans="1:23" x14ac:dyDescent="0.2">
      <c r="A12" s="1">
        <v>11</v>
      </c>
      <c r="B12" s="3">
        <f t="shared" ca="1" si="4"/>
        <v>0.60932749568453948</v>
      </c>
      <c r="C12" s="1">
        <f t="shared" ca="1" si="5"/>
        <v>9</v>
      </c>
      <c r="D12" s="1">
        <f t="shared" si="0"/>
        <v>6</v>
      </c>
      <c r="E12" s="1">
        <f t="shared" si="1"/>
        <v>10</v>
      </c>
      <c r="F12" s="1">
        <f t="shared" ca="1" si="6"/>
        <v>9</v>
      </c>
      <c r="G12" s="1">
        <f t="shared" ca="1" si="7"/>
        <v>711</v>
      </c>
      <c r="H12" s="3">
        <f t="shared" ca="1" si="8"/>
        <v>0.84499502857444919</v>
      </c>
      <c r="I12" s="1">
        <f t="shared" ca="1" si="9"/>
        <v>3</v>
      </c>
      <c r="J12" s="1">
        <f t="shared" ca="1" si="10"/>
        <v>6</v>
      </c>
      <c r="K12" s="1">
        <f t="shared" ca="1" si="11"/>
        <v>0</v>
      </c>
      <c r="L12" s="1">
        <f t="shared" ca="1" si="12"/>
        <v>0</v>
      </c>
      <c r="M12" s="1">
        <f t="shared" ca="1" si="13"/>
        <v>0</v>
      </c>
      <c r="N12" s="1">
        <f t="shared" si="2"/>
        <v>350</v>
      </c>
      <c r="O12" s="1">
        <f t="shared" ca="1" si="14"/>
        <v>350</v>
      </c>
      <c r="P12" s="1">
        <f t="shared" ca="1" si="3"/>
        <v>361</v>
      </c>
      <c r="T12" s="2"/>
    </row>
    <row r="13" spans="1:23" x14ac:dyDescent="0.2">
      <c r="A13" s="1">
        <v>12</v>
      </c>
      <c r="B13" s="3">
        <f t="shared" ca="1" si="4"/>
        <v>0.11724936763382832</v>
      </c>
      <c r="C13" s="1">
        <f t="shared" ca="1" si="5"/>
        <v>6</v>
      </c>
      <c r="D13" s="1">
        <f t="shared" si="0"/>
        <v>6</v>
      </c>
      <c r="E13" s="1">
        <f t="shared" si="1"/>
        <v>10</v>
      </c>
      <c r="F13" s="1">
        <f t="shared" ca="1" si="6"/>
        <v>6</v>
      </c>
      <c r="G13" s="1">
        <f t="shared" ca="1" si="7"/>
        <v>474</v>
      </c>
      <c r="H13" s="3">
        <f t="shared" ca="1" si="8"/>
        <v>0.62316829705975119</v>
      </c>
      <c r="I13" s="1">
        <f t="shared" ca="1" si="9"/>
        <v>2</v>
      </c>
      <c r="J13" s="1">
        <f t="shared" ca="1" si="10"/>
        <v>4</v>
      </c>
      <c r="K13" s="1">
        <f t="shared" ca="1" si="11"/>
        <v>0</v>
      </c>
      <c r="L13" s="1">
        <f t="shared" ca="1" si="12"/>
        <v>0</v>
      </c>
      <c r="M13" s="1">
        <f t="shared" ca="1" si="13"/>
        <v>0</v>
      </c>
      <c r="N13" s="1">
        <f t="shared" si="2"/>
        <v>350</v>
      </c>
      <c r="O13" s="1">
        <f t="shared" ca="1" si="14"/>
        <v>350</v>
      </c>
      <c r="P13" s="1">
        <f t="shared" ca="1" si="3"/>
        <v>124</v>
      </c>
      <c r="T13" s="2"/>
    </row>
    <row r="14" spans="1:23" x14ac:dyDescent="0.2">
      <c r="A14" s="1">
        <v>13</v>
      </c>
      <c r="B14" s="3">
        <f t="shared" ca="1" si="4"/>
        <v>0.35558657585469566</v>
      </c>
      <c r="C14" s="1">
        <f t="shared" ca="1" si="5"/>
        <v>7</v>
      </c>
      <c r="D14" s="1">
        <f t="shared" si="0"/>
        <v>6</v>
      </c>
      <c r="E14" s="1">
        <f t="shared" si="1"/>
        <v>10</v>
      </c>
      <c r="F14" s="1">
        <f t="shared" ca="1" si="6"/>
        <v>7</v>
      </c>
      <c r="G14" s="1">
        <f t="shared" ca="1" si="7"/>
        <v>553</v>
      </c>
      <c r="H14" s="3">
        <f t="shared" ca="1" si="8"/>
        <v>0.42725346613261872</v>
      </c>
      <c r="I14" s="1">
        <f t="shared" ca="1" si="9"/>
        <v>2</v>
      </c>
      <c r="J14" s="1">
        <f t="shared" ca="1" si="10"/>
        <v>5</v>
      </c>
      <c r="K14" s="1">
        <f t="shared" ca="1" si="11"/>
        <v>0</v>
      </c>
      <c r="L14" s="1">
        <f t="shared" ca="1" si="12"/>
        <v>0</v>
      </c>
      <c r="M14" s="1">
        <f t="shared" ca="1" si="13"/>
        <v>0</v>
      </c>
      <c r="N14" s="1">
        <f t="shared" si="2"/>
        <v>350</v>
      </c>
      <c r="O14" s="1">
        <f t="shared" ca="1" si="14"/>
        <v>350</v>
      </c>
      <c r="P14" s="1">
        <f t="shared" ca="1" si="3"/>
        <v>203</v>
      </c>
      <c r="S14" s="4" t="s">
        <v>7</v>
      </c>
      <c r="T14" s="1">
        <v>79</v>
      </c>
      <c r="U14" s="4" t="s">
        <v>8</v>
      </c>
      <c r="V14" s="4"/>
    </row>
    <row r="15" spans="1:23" x14ac:dyDescent="0.2">
      <c r="A15" s="1">
        <v>14</v>
      </c>
      <c r="B15" s="3">
        <f t="shared" ca="1" si="4"/>
        <v>0.19050554752159088</v>
      </c>
      <c r="C15" s="1">
        <f t="shared" ca="1" si="5"/>
        <v>7</v>
      </c>
      <c r="D15" s="1">
        <f t="shared" si="0"/>
        <v>6</v>
      </c>
      <c r="E15" s="1">
        <f t="shared" si="1"/>
        <v>10</v>
      </c>
      <c r="F15" s="1">
        <f t="shared" ca="1" si="6"/>
        <v>7</v>
      </c>
      <c r="G15" s="1">
        <f t="shared" ca="1" si="7"/>
        <v>553</v>
      </c>
      <c r="H15" s="3">
        <f t="shared" ca="1" si="8"/>
        <v>0.66477885535958059</v>
      </c>
      <c r="I15" s="1">
        <f t="shared" ca="1" si="9"/>
        <v>3</v>
      </c>
      <c r="J15" s="1">
        <f t="shared" ca="1" si="10"/>
        <v>4</v>
      </c>
      <c r="K15" s="1">
        <f t="shared" ca="1" si="11"/>
        <v>0</v>
      </c>
      <c r="L15" s="1">
        <f t="shared" ca="1" si="12"/>
        <v>0</v>
      </c>
      <c r="M15" s="1">
        <f t="shared" ca="1" si="13"/>
        <v>0</v>
      </c>
      <c r="N15" s="1">
        <f t="shared" si="2"/>
        <v>350</v>
      </c>
      <c r="O15" s="1">
        <f t="shared" ca="1" si="14"/>
        <v>350</v>
      </c>
      <c r="P15" s="1">
        <f t="shared" ca="1" si="3"/>
        <v>203</v>
      </c>
      <c r="S15" s="4" t="s">
        <v>14</v>
      </c>
      <c r="T15" s="1">
        <v>6</v>
      </c>
      <c r="U15" s="4" t="s">
        <v>10</v>
      </c>
      <c r="V15" s="4"/>
    </row>
    <row r="16" spans="1:23" x14ac:dyDescent="0.2">
      <c r="A16" s="1">
        <v>15</v>
      </c>
      <c r="B16" s="3">
        <f t="shared" ca="1" si="4"/>
        <v>0.57361051476263503</v>
      </c>
      <c r="C16" s="1">
        <f t="shared" ca="1" si="5"/>
        <v>9</v>
      </c>
      <c r="D16" s="1">
        <f t="shared" si="0"/>
        <v>6</v>
      </c>
      <c r="E16" s="1">
        <f t="shared" si="1"/>
        <v>10</v>
      </c>
      <c r="F16" s="1">
        <f t="shared" ca="1" si="6"/>
        <v>9</v>
      </c>
      <c r="G16" s="1">
        <f t="shared" ca="1" si="7"/>
        <v>711</v>
      </c>
      <c r="H16" s="3">
        <f t="shared" ca="1" si="8"/>
        <v>0.98978897747727246</v>
      </c>
      <c r="I16" s="1">
        <f t="shared" ca="1" si="9"/>
        <v>4</v>
      </c>
      <c r="J16" s="1">
        <f t="shared" ca="1" si="10"/>
        <v>5</v>
      </c>
      <c r="K16" s="1">
        <f t="shared" ca="1" si="11"/>
        <v>0</v>
      </c>
      <c r="L16" s="1">
        <f t="shared" ca="1" si="12"/>
        <v>0</v>
      </c>
      <c r="M16" s="1">
        <f t="shared" ca="1" si="13"/>
        <v>0</v>
      </c>
      <c r="N16" s="1">
        <f t="shared" si="2"/>
        <v>350</v>
      </c>
      <c r="O16" s="1">
        <f t="shared" ca="1" si="14"/>
        <v>350</v>
      </c>
      <c r="P16" s="1">
        <f t="shared" ca="1" si="3"/>
        <v>361</v>
      </c>
      <c r="S16" s="4" t="s">
        <v>9</v>
      </c>
      <c r="T16" s="1">
        <v>4</v>
      </c>
      <c r="U16" s="4" t="s">
        <v>10</v>
      </c>
      <c r="V16" s="4"/>
    </row>
    <row r="17" spans="1:22" x14ac:dyDescent="0.2">
      <c r="A17" s="1">
        <v>16</v>
      </c>
      <c r="B17" s="3">
        <f t="shared" ca="1" si="4"/>
        <v>7.5382029003414508E-2</v>
      </c>
      <c r="C17" s="1">
        <f t="shared" ca="1" si="5"/>
        <v>6</v>
      </c>
      <c r="D17" s="1">
        <f t="shared" si="0"/>
        <v>6</v>
      </c>
      <c r="E17" s="1">
        <f t="shared" si="1"/>
        <v>10</v>
      </c>
      <c r="F17" s="1">
        <f t="shared" ca="1" si="6"/>
        <v>6</v>
      </c>
      <c r="G17" s="1">
        <f t="shared" ca="1" si="7"/>
        <v>474</v>
      </c>
      <c r="H17" s="3">
        <f t="shared" ca="1" si="8"/>
        <v>0.48015935557460354</v>
      </c>
      <c r="I17" s="1">
        <f t="shared" ca="1" si="9"/>
        <v>2</v>
      </c>
      <c r="J17" s="1">
        <f t="shared" ca="1" si="10"/>
        <v>4</v>
      </c>
      <c r="K17" s="1">
        <f t="shared" ca="1" si="11"/>
        <v>0</v>
      </c>
      <c r="L17" s="1">
        <f t="shared" ca="1" si="12"/>
        <v>0</v>
      </c>
      <c r="M17" s="1">
        <f t="shared" ca="1" si="13"/>
        <v>0</v>
      </c>
      <c r="N17" s="1">
        <f t="shared" si="2"/>
        <v>350</v>
      </c>
      <c r="O17" s="1">
        <f t="shared" ca="1" si="14"/>
        <v>350</v>
      </c>
      <c r="P17" s="1">
        <f t="shared" ca="1" si="3"/>
        <v>124</v>
      </c>
      <c r="S17" s="4" t="s">
        <v>11</v>
      </c>
      <c r="T17" s="1">
        <v>100</v>
      </c>
      <c r="U17" s="4" t="s">
        <v>8</v>
      </c>
      <c r="V17" s="4"/>
    </row>
    <row r="18" spans="1:22" x14ac:dyDescent="0.2">
      <c r="A18" s="1">
        <v>17</v>
      </c>
      <c r="B18" s="3">
        <f t="shared" ca="1" si="4"/>
        <v>0.88896841699858375</v>
      </c>
      <c r="C18" s="1">
        <f t="shared" ca="1" si="5"/>
        <v>11</v>
      </c>
      <c r="D18" s="1">
        <f t="shared" si="0"/>
        <v>6</v>
      </c>
      <c r="E18" s="1">
        <f t="shared" si="1"/>
        <v>10</v>
      </c>
      <c r="F18" s="1">
        <f t="shared" ca="1" si="6"/>
        <v>10</v>
      </c>
      <c r="G18" s="1">
        <f t="shared" ca="1" si="7"/>
        <v>790</v>
      </c>
      <c r="H18" s="3">
        <f t="shared" ca="1" si="8"/>
        <v>0.96268606845412585</v>
      </c>
      <c r="I18" s="1">
        <f t="shared" ca="1" si="9"/>
        <v>4</v>
      </c>
      <c r="J18" s="1">
        <f t="shared" ca="1" si="10"/>
        <v>6</v>
      </c>
      <c r="K18" s="1">
        <f t="shared" ca="1" si="11"/>
        <v>0</v>
      </c>
      <c r="L18" s="1">
        <f t="shared" ca="1" si="12"/>
        <v>0</v>
      </c>
      <c r="M18" s="1">
        <f t="shared" ca="1" si="13"/>
        <v>0</v>
      </c>
      <c r="N18" s="1">
        <f t="shared" si="2"/>
        <v>350</v>
      </c>
      <c r="O18" s="1">
        <f t="shared" ca="1" si="14"/>
        <v>350</v>
      </c>
      <c r="P18" s="1">
        <f t="shared" ca="1" si="3"/>
        <v>440</v>
      </c>
      <c r="S18" s="4" t="s">
        <v>29</v>
      </c>
      <c r="T18" s="1">
        <v>350</v>
      </c>
      <c r="U18" s="4" t="s">
        <v>8</v>
      </c>
      <c r="V18" s="4"/>
    </row>
    <row r="19" spans="1:22" x14ac:dyDescent="0.2">
      <c r="A19" s="1">
        <v>18</v>
      </c>
      <c r="B19" s="3">
        <f t="shared" ca="1" si="4"/>
        <v>0.2861813950425478</v>
      </c>
      <c r="C19" s="1">
        <f t="shared" ca="1" si="5"/>
        <v>7</v>
      </c>
      <c r="D19" s="1">
        <f t="shared" si="0"/>
        <v>6</v>
      </c>
      <c r="E19" s="1">
        <f t="shared" si="1"/>
        <v>10</v>
      </c>
      <c r="F19" s="1">
        <f t="shared" ca="1" si="6"/>
        <v>7</v>
      </c>
      <c r="G19" s="1">
        <f t="shared" ca="1" si="7"/>
        <v>553</v>
      </c>
      <c r="H19" s="3">
        <f t="shared" ca="1" si="8"/>
        <v>0.52923291639293002</v>
      </c>
      <c r="I19" s="1">
        <f t="shared" ca="1" si="9"/>
        <v>2</v>
      </c>
      <c r="J19" s="1">
        <f t="shared" ca="1" si="10"/>
        <v>5</v>
      </c>
      <c r="K19" s="1">
        <f t="shared" ca="1" si="11"/>
        <v>0</v>
      </c>
      <c r="L19" s="1">
        <f t="shared" ca="1" si="12"/>
        <v>0</v>
      </c>
      <c r="M19" s="1">
        <f t="shared" ca="1" si="13"/>
        <v>0</v>
      </c>
      <c r="N19" s="1">
        <f t="shared" si="2"/>
        <v>350</v>
      </c>
      <c r="O19" s="1">
        <f t="shared" ca="1" si="14"/>
        <v>350</v>
      </c>
      <c r="P19" s="1">
        <f t="shared" ca="1" si="3"/>
        <v>203</v>
      </c>
      <c r="S19" s="4"/>
      <c r="T19" s="4"/>
      <c r="U19" s="4"/>
      <c r="V19" s="4"/>
    </row>
    <row r="20" spans="1:22" x14ac:dyDescent="0.2">
      <c r="A20" s="1">
        <v>19</v>
      </c>
      <c r="B20" s="3">
        <f t="shared" ca="1" si="4"/>
        <v>0.61412278839204737</v>
      </c>
      <c r="C20" s="1">
        <f t="shared" ca="1" si="5"/>
        <v>9</v>
      </c>
      <c r="D20" s="1">
        <f t="shared" si="0"/>
        <v>6</v>
      </c>
      <c r="E20" s="1">
        <f t="shared" si="1"/>
        <v>10</v>
      </c>
      <c r="F20" s="1">
        <f t="shared" ca="1" si="6"/>
        <v>9</v>
      </c>
      <c r="G20" s="1">
        <f t="shared" ca="1" si="7"/>
        <v>711</v>
      </c>
      <c r="H20" s="3">
        <f t="shared" ca="1" si="8"/>
        <v>0.66595117908981383</v>
      </c>
      <c r="I20" s="1">
        <f t="shared" ca="1" si="9"/>
        <v>3</v>
      </c>
      <c r="J20" s="1">
        <f t="shared" ca="1" si="10"/>
        <v>6</v>
      </c>
      <c r="K20" s="1">
        <f t="shared" ca="1" si="11"/>
        <v>0</v>
      </c>
      <c r="L20" s="1">
        <f t="shared" ca="1" si="12"/>
        <v>0</v>
      </c>
      <c r="M20" s="1">
        <f t="shared" ca="1" si="13"/>
        <v>0</v>
      </c>
      <c r="N20" s="1">
        <f t="shared" si="2"/>
        <v>350</v>
      </c>
      <c r="O20" s="1">
        <f t="shared" ca="1" si="14"/>
        <v>350</v>
      </c>
      <c r="P20" s="1">
        <f t="shared" ca="1" si="3"/>
        <v>361</v>
      </c>
      <c r="S20" s="11" t="s">
        <v>24</v>
      </c>
      <c r="T20" s="11"/>
      <c r="U20" s="8">
        <f ca="1">AVERAGE(C2:C31)</f>
        <v>8.8666666666666671</v>
      </c>
      <c r="V20" s="4" t="s">
        <v>3</v>
      </c>
    </row>
    <row r="21" spans="1:22" x14ac:dyDescent="0.2">
      <c r="A21" s="1">
        <v>20</v>
      </c>
      <c r="B21" s="3">
        <f t="shared" ca="1" si="4"/>
        <v>0.56175128379910222</v>
      </c>
      <c r="C21" s="1">
        <f t="shared" ca="1" si="5"/>
        <v>9</v>
      </c>
      <c r="D21" s="1">
        <f t="shared" si="0"/>
        <v>6</v>
      </c>
      <c r="E21" s="1">
        <f t="shared" si="1"/>
        <v>10</v>
      </c>
      <c r="F21" s="1">
        <f t="shared" ca="1" si="6"/>
        <v>9</v>
      </c>
      <c r="G21" s="1">
        <f t="shared" ca="1" si="7"/>
        <v>711</v>
      </c>
      <c r="H21" s="3">
        <f t="shared" ca="1" si="8"/>
        <v>0.60512286575220553</v>
      </c>
      <c r="I21" s="1">
        <f t="shared" ca="1" si="9"/>
        <v>2</v>
      </c>
      <c r="J21" s="1">
        <f t="shared" ca="1" si="10"/>
        <v>7</v>
      </c>
      <c r="K21" s="1">
        <f t="shared" ca="1" si="11"/>
        <v>1</v>
      </c>
      <c r="L21" s="1">
        <f t="shared" ca="1" si="12"/>
        <v>79</v>
      </c>
      <c r="M21" s="1">
        <f t="shared" ca="1" si="13"/>
        <v>100</v>
      </c>
      <c r="N21" s="1">
        <f t="shared" si="2"/>
        <v>350</v>
      </c>
      <c r="O21" s="1">
        <f t="shared" ca="1" si="14"/>
        <v>529</v>
      </c>
      <c r="P21" s="1">
        <f t="shared" ca="1" si="3"/>
        <v>182</v>
      </c>
      <c r="S21" s="11" t="s">
        <v>25</v>
      </c>
      <c r="T21" s="11"/>
      <c r="U21" s="8">
        <f ca="1">AVERAGE(I2:I31)</f>
        <v>2.4666666666666668</v>
      </c>
      <c r="V21" s="4" t="s">
        <v>3</v>
      </c>
    </row>
    <row r="22" spans="1:22" x14ac:dyDescent="0.2">
      <c r="A22" s="1">
        <v>21</v>
      </c>
      <c r="B22" s="3">
        <f t="shared" ca="1" si="4"/>
        <v>0.56833767002527791</v>
      </c>
      <c r="C22" s="1">
        <f t="shared" ca="1" si="5"/>
        <v>9</v>
      </c>
      <c r="D22" s="1">
        <f t="shared" si="0"/>
        <v>6</v>
      </c>
      <c r="E22" s="1">
        <f t="shared" si="1"/>
        <v>10</v>
      </c>
      <c r="F22" s="1">
        <f t="shared" ca="1" si="6"/>
        <v>9</v>
      </c>
      <c r="G22" s="1">
        <f t="shared" ca="1" si="7"/>
        <v>711</v>
      </c>
      <c r="H22" s="3">
        <f t="shared" ca="1" si="8"/>
        <v>0.24152949657560663</v>
      </c>
      <c r="I22" s="1">
        <f t="shared" ca="1" si="9"/>
        <v>1</v>
      </c>
      <c r="J22" s="1">
        <f t="shared" ca="1" si="10"/>
        <v>8</v>
      </c>
      <c r="K22" s="1">
        <f t="shared" ca="1" si="11"/>
        <v>2</v>
      </c>
      <c r="L22" s="1">
        <f t="shared" ca="1" si="12"/>
        <v>158</v>
      </c>
      <c r="M22" s="1">
        <f t="shared" ca="1" si="13"/>
        <v>200</v>
      </c>
      <c r="N22" s="1">
        <f t="shared" si="2"/>
        <v>350</v>
      </c>
      <c r="O22" s="1">
        <f t="shared" ca="1" si="14"/>
        <v>708</v>
      </c>
      <c r="P22" s="1">
        <f t="shared" ca="1" si="3"/>
        <v>3</v>
      </c>
      <c r="S22" s="11" t="s">
        <v>26</v>
      </c>
      <c r="T22" s="11"/>
      <c r="U22" s="8">
        <f ca="1">AVERAGE(P2:P31)</f>
        <v>214.1</v>
      </c>
      <c r="V22" s="4" t="s">
        <v>8</v>
      </c>
    </row>
    <row r="23" spans="1:22" x14ac:dyDescent="0.2">
      <c r="A23" s="1">
        <v>22</v>
      </c>
      <c r="B23" s="3">
        <f t="shared" ca="1" si="4"/>
        <v>0.61783307871795912</v>
      </c>
      <c r="C23" s="1">
        <f t="shared" ca="1" si="5"/>
        <v>9</v>
      </c>
      <c r="D23" s="1">
        <f t="shared" si="0"/>
        <v>6</v>
      </c>
      <c r="E23" s="1">
        <f t="shared" si="1"/>
        <v>10</v>
      </c>
      <c r="F23" s="1">
        <f t="shared" ca="1" si="6"/>
        <v>9</v>
      </c>
      <c r="G23" s="1">
        <f t="shared" ca="1" si="7"/>
        <v>711</v>
      </c>
      <c r="H23" s="3">
        <f t="shared" ca="1" si="8"/>
        <v>0.74589912503819245</v>
      </c>
      <c r="I23" s="1">
        <f t="shared" ca="1" si="9"/>
        <v>3</v>
      </c>
      <c r="J23" s="1">
        <f t="shared" ca="1" si="10"/>
        <v>6</v>
      </c>
      <c r="K23" s="1">
        <f t="shared" ca="1" si="11"/>
        <v>0</v>
      </c>
      <c r="L23" s="1">
        <f t="shared" ca="1" si="12"/>
        <v>0</v>
      </c>
      <c r="M23" s="1">
        <f t="shared" ca="1" si="13"/>
        <v>0</v>
      </c>
      <c r="N23" s="1">
        <f t="shared" si="2"/>
        <v>350</v>
      </c>
      <c r="O23" s="1">
        <f t="shared" ca="1" si="14"/>
        <v>350</v>
      </c>
      <c r="P23" s="1">
        <f t="shared" ca="1" si="3"/>
        <v>361</v>
      </c>
      <c r="S23" s="11" t="s">
        <v>25</v>
      </c>
      <c r="T23" s="11"/>
      <c r="U23" s="8">
        <f ca="1">AVERAGE(O2:O31)</f>
        <v>457.4</v>
      </c>
      <c r="V23" s="4" t="s">
        <v>8</v>
      </c>
    </row>
    <row r="24" spans="1:22" x14ac:dyDescent="0.2">
      <c r="A24" s="1">
        <v>23</v>
      </c>
      <c r="B24" s="3">
        <f t="shared" ca="1" si="4"/>
        <v>0.64405528933273715</v>
      </c>
      <c r="C24" s="1">
        <f t="shared" ca="1" si="5"/>
        <v>9</v>
      </c>
      <c r="D24" s="1">
        <f t="shared" si="0"/>
        <v>6</v>
      </c>
      <c r="E24" s="1">
        <f t="shared" si="1"/>
        <v>10</v>
      </c>
      <c r="F24" s="1">
        <f t="shared" ca="1" si="6"/>
        <v>9</v>
      </c>
      <c r="G24" s="1">
        <f t="shared" ca="1" si="7"/>
        <v>711</v>
      </c>
      <c r="H24" s="3">
        <f t="shared" ca="1" si="8"/>
        <v>0.80966370690853418</v>
      </c>
      <c r="I24" s="1">
        <f t="shared" ca="1" si="9"/>
        <v>3</v>
      </c>
      <c r="J24" s="1">
        <f t="shared" ca="1" si="10"/>
        <v>6</v>
      </c>
      <c r="K24" s="1">
        <f t="shared" ca="1" si="11"/>
        <v>0</v>
      </c>
      <c r="L24" s="1">
        <f t="shared" ca="1" si="12"/>
        <v>0</v>
      </c>
      <c r="M24" s="1">
        <f t="shared" ca="1" si="13"/>
        <v>0</v>
      </c>
      <c r="N24" s="1">
        <f t="shared" si="2"/>
        <v>350</v>
      </c>
      <c r="O24" s="1">
        <f t="shared" ca="1" si="14"/>
        <v>350</v>
      </c>
      <c r="P24" s="1">
        <f t="shared" ca="1" si="3"/>
        <v>361</v>
      </c>
      <c r="S24" s="4"/>
      <c r="T24" s="4"/>
      <c r="U24" s="4"/>
      <c r="V24" s="4"/>
    </row>
    <row r="25" spans="1:22" x14ac:dyDescent="0.2">
      <c r="A25" s="1">
        <v>24</v>
      </c>
      <c r="B25" s="3">
        <f t="shared" ca="1" si="4"/>
        <v>0.37985898082060954</v>
      </c>
      <c r="C25" s="1">
        <f t="shared" ca="1" si="5"/>
        <v>8</v>
      </c>
      <c r="D25" s="1">
        <f t="shared" si="0"/>
        <v>6</v>
      </c>
      <c r="E25" s="1">
        <f t="shared" si="1"/>
        <v>10</v>
      </c>
      <c r="F25" s="1">
        <f t="shared" ca="1" si="6"/>
        <v>8</v>
      </c>
      <c r="G25" s="1">
        <f t="shared" ca="1" si="7"/>
        <v>632</v>
      </c>
      <c r="H25" s="3">
        <f t="shared" ca="1" si="8"/>
        <v>0.45439750363276277</v>
      </c>
      <c r="I25" s="1">
        <f t="shared" ca="1" si="9"/>
        <v>2</v>
      </c>
      <c r="J25" s="1">
        <f t="shared" ca="1" si="10"/>
        <v>6</v>
      </c>
      <c r="K25" s="1">
        <f t="shared" ca="1" si="11"/>
        <v>0</v>
      </c>
      <c r="L25" s="1">
        <f t="shared" ca="1" si="12"/>
        <v>0</v>
      </c>
      <c r="M25" s="1">
        <f t="shared" ca="1" si="13"/>
        <v>0</v>
      </c>
      <c r="N25" s="1">
        <f t="shared" si="2"/>
        <v>350</v>
      </c>
      <c r="O25" s="1">
        <f t="shared" ca="1" si="14"/>
        <v>350</v>
      </c>
      <c r="P25" s="1">
        <f t="shared" ca="1" si="3"/>
        <v>282</v>
      </c>
      <c r="S25" s="4"/>
      <c r="T25" s="4"/>
      <c r="U25" s="4"/>
    </row>
    <row r="26" spans="1:22" x14ac:dyDescent="0.2">
      <c r="A26" s="1">
        <v>25</v>
      </c>
      <c r="B26" s="3">
        <f t="shared" ca="1" si="4"/>
        <v>0.94887345306959214</v>
      </c>
      <c r="C26" s="1">
        <f t="shared" ca="1" si="5"/>
        <v>12</v>
      </c>
      <c r="D26" s="1">
        <f t="shared" si="0"/>
        <v>6</v>
      </c>
      <c r="E26" s="1">
        <f t="shared" si="1"/>
        <v>10</v>
      </c>
      <c r="F26" s="1">
        <f t="shared" ca="1" si="6"/>
        <v>10</v>
      </c>
      <c r="G26" s="1">
        <f t="shared" ca="1" si="7"/>
        <v>790</v>
      </c>
      <c r="H26" s="3">
        <f t="shared" ca="1" si="8"/>
        <v>0.9489524557941118</v>
      </c>
      <c r="I26" s="1">
        <f t="shared" ca="1" si="9"/>
        <v>4</v>
      </c>
      <c r="J26" s="1">
        <f t="shared" ca="1" si="10"/>
        <v>6</v>
      </c>
      <c r="K26" s="1">
        <f t="shared" ca="1" si="11"/>
        <v>0</v>
      </c>
      <c r="L26" s="1">
        <f t="shared" ca="1" si="12"/>
        <v>0</v>
      </c>
      <c r="M26" s="1">
        <f t="shared" ca="1" si="13"/>
        <v>0</v>
      </c>
      <c r="N26" s="1">
        <f t="shared" si="2"/>
        <v>350</v>
      </c>
      <c r="O26" s="1">
        <f ca="1">L26+M26+N26</f>
        <v>350</v>
      </c>
      <c r="P26" s="1">
        <f t="shared" ca="1" si="3"/>
        <v>440</v>
      </c>
    </row>
    <row r="27" spans="1:22" x14ac:dyDescent="0.2">
      <c r="A27" s="1">
        <v>26</v>
      </c>
      <c r="B27" s="3">
        <f t="shared" ca="1" si="4"/>
        <v>0.12651687798109756</v>
      </c>
      <c r="C27" s="1">
        <f t="shared" ca="1" si="5"/>
        <v>6</v>
      </c>
      <c r="D27" s="1">
        <f t="shared" si="0"/>
        <v>6</v>
      </c>
      <c r="E27" s="1">
        <f t="shared" si="1"/>
        <v>10</v>
      </c>
      <c r="F27" s="1">
        <f t="shared" ca="1" si="6"/>
        <v>6</v>
      </c>
      <c r="G27" s="1">
        <f t="shared" ca="1" si="7"/>
        <v>474</v>
      </c>
      <c r="H27" s="3">
        <f t="shared" ca="1" si="8"/>
        <v>0.50708549532924274</v>
      </c>
      <c r="I27" s="1">
        <f t="shared" ca="1" si="9"/>
        <v>2</v>
      </c>
      <c r="J27" s="1">
        <f t="shared" ca="1" si="10"/>
        <v>4</v>
      </c>
      <c r="K27" s="1">
        <f t="shared" ca="1" si="11"/>
        <v>0</v>
      </c>
      <c r="L27" s="1">
        <f t="shared" ca="1" si="12"/>
        <v>0</v>
      </c>
      <c r="M27" s="1">
        <f t="shared" ca="1" si="13"/>
        <v>0</v>
      </c>
      <c r="N27" s="1">
        <f t="shared" si="2"/>
        <v>350</v>
      </c>
      <c r="O27" s="1">
        <f t="shared" ca="1" si="14"/>
        <v>350</v>
      </c>
      <c r="P27" s="1">
        <f t="shared" ca="1" si="3"/>
        <v>124</v>
      </c>
    </row>
    <row r="28" spans="1:22" x14ac:dyDescent="0.2">
      <c r="A28" s="1">
        <v>27</v>
      </c>
      <c r="B28" s="3">
        <f t="shared" ca="1" si="4"/>
        <v>0.79257891575575246</v>
      </c>
      <c r="C28" s="1">
        <f t="shared" ca="1" si="5"/>
        <v>10</v>
      </c>
      <c r="D28" s="1">
        <f t="shared" si="0"/>
        <v>6</v>
      </c>
      <c r="E28" s="1">
        <f t="shared" si="1"/>
        <v>10</v>
      </c>
      <c r="F28" s="1">
        <f t="shared" ca="1" si="6"/>
        <v>10</v>
      </c>
      <c r="G28" s="1">
        <f t="shared" ca="1" si="7"/>
        <v>790</v>
      </c>
      <c r="H28" s="3">
        <f t="shared" ca="1" si="8"/>
        <v>0.72474959389483762</v>
      </c>
      <c r="I28" s="1">
        <f t="shared" ca="1" si="9"/>
        <v>3</v>
      </c>
      <c r="J28" s="1">
        <f t="shared" ca="1" si="10"/>
        <v>7</v>
      </c>
      <c r="K28" s="1">
        <f t="shared" ca="1" si="11"/>
        <v>1</v>
      </c>
      <c r="L28" s="1">
        <f t="shared" ca="1" si="12"/>
        <v>79</v>
      </c>
      <c r="M28" s="1">
        <f t="shared" ca="1" si="13"/>
        <v>100</v>
      </c>
      <c r="N28" s="1">
        <f t="shared" si="2"/>
        <v>350</v>
      </c>
      <c r="O28" s="1">
        <f t="shared" ca="1" si="14"/>
        <v>529</v>
      </c>
      <c r="P28" s="1">
        <f t="shared" ca="1" si="3"/>
        <v>261</v>
      </c>
    </row>
    <row r="29" spans="1:22" x14ac:dyDescent="0.2">
      <c r="A29" s="1">
        <v>28</v>
      </c>
      <c r="B29" s="3">
        <f t="shared" ca="1" si="4"/>
        <v>0.89594718182279087</v>
      </c>
      <c r="C29" s="1">
        <f t="shared" ca="1" si="5"/>
        <v>11</v>
      </c>
      <c r="D29" s="1">
        <f t="shared" si="0"/>
        <v>6</v>
      </c>
      <c r="E29" s="1">
        <f t="shared" si="1"/>
        <v>10</v>
      </c>
      <c r="F29" s="1">
        <f t="shared" ca="1" si="6"/>
        <v>10</v>
      </c>
      <c r="G29" s="1">
        <f t="shared" ca="1" si="7"/>
        <v>790</v>
      </c>
      <c r="H29" s="3">
        <f t="shared" ca="1" si="8"/>
        <v>1.5852393719825941E-2</v>
      </c>
      <c r="I29" s="1">
        <f t="shared" ca="1" si="9"/>
        <v>0</v>
      </c>
      <c r="J29" s="1">
        <f t="shared" ca="1" si="10"/>
        <v>10</v>
      </c>
      <c r="K29" s="1">
        <f t="shared" ca="1" si="11"/>
        <v>4</v>
      </c>
      <c r="L29" s="1">
        <f t="shared" ca="1" si="12"/>
        <v>316</v>
      </c>
      <c r="M29" s="1">
        <f t="shared" ca="1" si="13"/>
        <v>400</v>
      </c>
      <c r="N29" s="1">
        <f t="shared" si="2"/>
        <v>350</v>
      </c>
      <c r="O29" s="1">
        <f t="shared" ca="1" si="14"/>
        <v>1066</v>
      </c>
      <c r="P29" s="1">
        <f t="shared" ca="1" si="3"/>
        <v>-276</v>
      </c>
    </row>
    <row r="30" spans="1:22" x14ac:dyDescent="0.2">
      <c r="A30" s="1">
        <v>29</v>
      </c>
      <c r="B30" s="3">
        <f t="shared" ca="1" si="4"/>
        <v>0.87487993886779647</v>
      </c>
      <c r="C30" s="1">
        <f t="shared" ca="1" si="5"/>
        <v>11</v>
      </c>
      <c r="D30" s="1">
        <f t="shared" si="0"/>
        <v>6</v>
      </c>
      <c r="E30" s="1">
        <f t="shared" si="1"/>
        <v>10</v>
      </c>
      <c r="F30" s="1">
        <f t="shared" ca="1" si="6"/>
        <v>10</v>
      </c>
      <c r="G30" s="1">
        <f t="shared" ca="1" si="7"/>
        <v>790</v>
      </c>
      <c r="H30" s="3">
        <f t="shared" ca="1" si="8"/>
        <v>0.76372213349359186</v>
      </c>
      <c r="I30" s="1">
        <f t="shared" ca="1" si="9"/>
        <v>3</v>
      </c>
      <c r="J30" s="1">
        <f t="shared" ca="1" si="10"/>
        <v>7</v>
      </c>
      <c r="K30" s="1">
        <f t="shared" ca="1" si="11"/>
        <v>1</v>
      </c>
      <c r="L30" s="1">
        <f t="shared" ca="1" si="12"/>
        <v>79</v>
      </c>
      <c r="M30" s="1">
        <f t="shared" ca="1" si="13"/>
        <v>100</v>
      </c>
      <c r="N30" s="1">
        <f t="shared" si="2"/>
        <v>350</v>
      </c>
      <c r="O30" s="1">
        <f t="shared" ca="1" si="14"/>
        <v>529</v>
      </c>
      <c r="P30" s="1">
        <f t="shared" ca="1" si="3"/>
        <v>261</v>
      </c>
    </row>
    <row r="31" spans="1:22" x14ac:dyDescent="0.2">
      <c r="A31" s="1">
        <v>30</v>
      </c>
      <c r="B31" s="3">
        <f t="shared" ca="1" si="4"/>
        <v>0.9295584966713164</v>
      </c>
      <c r="C31" s="1">
        <f t="shared" ca="1" si="5"/>
        <v>12</v>
      </c>
      <c r="D31" s="1">
        <f t="shared" si="0"/>
        <v>6</v>
      </c>
      <c r="E31" s="1">
        <f t="shared" si="1"/>
        <v>10</v>
      </c>
      <c r="F31" s="1">
        <f t="shared" ca="1" si="6"/>
        <v>10</v>
      </c>
      <c r="G31" s="1">
        <f t="shared" ca="1" si="7"/>
        <v>790</v>
      </c>
      <c r="H31" s="3">
        <f t="shared" ca="1" si="8"/>
        <v>0.10179056713914392</v>
      </c>
      <c r="I31" s="1">
        <f t="shared" ca="1" si="9"/>
        <v>0</v>
      </c>
      <c r="J31" s="1">
        <f t="shared" ca="1" si="10"/>
        <v>10</v>
      </c>
      <c r="K31" s="1">
        <f t="shared" ca="1" si="11"/>
        <v>4</v>
      </c>
      <c r="L31" s="1">
        <f t="shared" ca="1" si="12"/>
        <v>316</v>
      </c>
      <c r="M31" s="1">
        <f t="shared" ca="1" si="13"/>
        <v>400</v>
      </c>
      <c r="N31" s="1">
        <f t="shared" si="2"/>
        <v>350</v>
      </c>
      <c r="O31" s="1">
        <f t="shared" ca="1" si="14"/>
        <v>1066</v>
      </c>
      <c r="P31" s="1">
        <f t="shared" ca="1" si="3"/>
        <v>-276</v>
      </c>
    </row>
  </sheetData>
  <mergeCells count="4">
    <mergeCell ref="S20:T20"/>
    <mergeCell ref="S21:T21"/>
    <mergeCell ref="S22:T22"/>
    <mergeCell ref="S23:T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0EF14-EC3F-0642-A3FA-54AA6CBE48D6}">
  <dimension ref="A1:W31"/>
  <sheetViews>
    <sheetView zoomScale="90" zoomScaleNormal="90" workbookViewId="0">
      <selection activeCell="Q34" sqref="Q34"/>
    </sheetView>
  </sheetViews>
  <sheetFormatPr baseColWidth="10" defaultRowHeight="16" x14ac:dyDescent="0.2"/>
  <cols>
    <col min="1" max="1" width="10.83203125" style="1"/>
    <col min="2" max="2" width="5.1640625" style="1" bestFit="1" customWidth="1"/>
    <col min="3" max="3" width="12.5" style="1" bestFit="1" customWidth="1"/>
    <col min="4" max="4" width="10.6640625" style="1" bestFit="1" customWidth="1"/>
    <col min="5" max="5" width="9.1640625" style="1" bestFit="1" customWidth="1"/>
    <col min="6" max="6" width="11.83203125" style="1" bestFit="1" customWidth="1"/>
    <col min="7" max="7" width="9" style="1" bestFit="1" customWidth="1"/>
    <col min="8" max="8" width="5.1640625" style="3" bestFit="1" customWidth="1"/>
    <col min="9" max="9" width="8.6640625" style="1" bestFit="1" customWidth="1"/>
    <col min="10" max="10" width="10.83203125" style="1"/>
    <col min="11" max="11" width="12.1640625" style="1" customWidth="1"/>
    <col min="12" max="13" width="12" style="1" customWidth="1"/>
    <col min="14" max="14" width="8.5" style="1" customWidth="1"/>
    <col min="15" max="15" width="8.5" style="1" bestFit="1" customWidth="1"/>
    <col min="16" max="16" width="8" style="1" bestFit="1" customWidth="1"/>
    <col min="19" max="19" width="14.6640625" bestFit="1" customWidth="1"/>
  </cols>
  <sheetData>
    <row r="1" spans="1:23" s="6" customFormat="1" ht="85" x14ac:dyDescent="0.2">
      <c r="A1" s="5" t="s">
        <v>4</v>
      </c>
      <c r="B1" s="5" t="s">
        <v>5</v>
      </c>
      <c r="C1" s="5" t="s">
        <v>6</v>
      </c>
      <c r="D1" s="5" t="s">
        <v>12</v>
      </c>
      <c r="E1" s="5" t="s">
        <v>13</v>
      </c>
      <c r="F1" s="5" t="s">
        <v>17</v>
      </c>
      <c r="G1" s="5" t="s">
        <v>15</v>
      </c>
      <c r="H1" s="7" t="s">
        <v>16</v>
      </c>
      <c r="I1" s="5" t="s">
        <v>18</v>
      </c>
      <c r="J1" s="5" t="s">
        <v>19</v>
      </c>
      <c r="K1" s="5" t="s">
        <v>20</v>
      </c>
      <c r="L1" s="5" t="s">
        <v>22</v>
      </c>
      <c r="M1" s="5" t="s">
        <v>23</v>
      </c>
      <c r="N1" s="5" t="s">
        <v>28</v>
      </c>
      <c r="O1" s="5" t="s">
        <v>27</v>
      </c>
      <c r="P1" s="5" t="s">
        <v>21</v>
      </c>
      <c r="S1" s="5" t="s">
        <v>0</v>
      </c>
      <c r="T1" s="5"/>
      <c r="U1" s="5"/>
      <c r="V1" s="5" t="s">
        <v>1</v>
      </c>
      <c r="W1" s="5"/>
    </row>
    <row r="2" spans="1:23" x14ac:dyDescent="0.2">
      <c r="A2" s="1">
        <v>1</v>
      </c>
      <c r="B2" s="3">
        <f ca="1">RAND()</f>
        <v>0.49795542339860632</v>
      </c>
      <c r="C2" s="1">
        <f ca="1">VLOOKUP(B2,$S$3:$T$10,2)</f>
        <v>8</v>
      </c>
      <c r="D2" s="1">
        <f t="shared" ref="D2:D31" si="0">$T$15</f>
        <v>6</v>
      </c>
      <c r="E2" s="1">
        <f t="shared" ref="E2:E31" si="1">$T$15+$T$16</f>
        <v>11</v>
      </c>
      <c r="F2" s="1">
        <f ca="1">IF(E2&gt;C2,C2,E2)</f>
        <v>8</v>
      </c>
      <c r="G2" s="1">
        <f ca="1">F2*$T$14</f>
        <v>632</v>
      </c>
      <c r="H2" s="3">
        <f ca="1">RAND()</f>
        <v>3.8124408302827484E-2</v>
      </c>
      <c r="I2" s="1">
        <f ca="1">VLOOKUP(H2,$V$3:$W$7,2)</f>
        <v>0</v>
      </c>
      <c r="J2" s="1">
        <f ca="1">F2-I2</f>
        <v>8</v>
      </c>
      <c r="K2" s="1">
        <f ca="1">IF(J2&gt;D2,J2-D2,0)</f>
        <v>2</v>
      </c>
      <c r="L2" s="1">
        <f ca="1">K2*$T$14</f>
        <v>158</v>
      </c>
      <c r="M2" s="1">
        <f ca="1">K2*$T$17</f>
        <v>200</v>
      </c>
      <c r="N2" s="1">
        <f t="shared" ref="N2:N31" si="2">$T$18</f>
        <v>350</v>
      </c>
      <c r="O2" s="1">
        <f ca="1">L2+M2+N2</f>
        <v>708</v>
      </c>
      <c r="P2" s="1">
        <f t="shared" ref="P2:P31" ca="1" si="3">G2-O2</f>
        <v>-76</v>
      </c>
      <c r="S2" s="1" t="s">
        <v>2</v>
      </c>
      <c r="T2" s="1" t="s">
        <v>3</v>
      </c>
      <c r="U2" s="1"/>
      <c r="V2" s="1" t="s">
        <v>3</v>
      </c>
      <c r="W2" s="1" t="s">
        <v>3</v>
      </c>
    </row>
    <row r="3" spans="1:23" x14ac:dyDescent="0.2">
      <c r="A3" s="1">
        <v>2</v>
      </c>
      <c r="B3" s="3">
        <f t="shared" ref="B3:B31" ca="1" si="4">RAND()</f>
        <v>0.46337470280039195</v>
      </c>
      <c r="C3" s="1">
        <f t="shared" ref="C3:C31" ca="1" si="5">VLOOKUP(B3,$S$3:$T$10,2)</f>
        <v>8</v>
      </c>
      <c r="D3" s="1">
        <f t="shared" si="0"/>
        <v>6</v>
      </c>
      <c r="E3" s="1">
        <f t="shared" si="1"/>
        <v>11</v>
      </c>
      <c r="F3" s="1">
        <f t="shared" ref="F3:F31" ca="1" si="6">IF(E3&gt;C3,C3,E3)</f>
        <v>8</v>
      </c>
      <c r="G3" s="1">
        <f t="shared" ref="G3:G31" ca="1" si="7">F3*$T$14</f>
        <v>632</v>
      </c>
      <c r="H3" s="3">
        <f t="shared" ref="H3:H31" ca="1" si="8">RAND()</f>
        <v>0.16365241528241137</v>
      </c>
      <c r="I3" s="1">
        <f t="shared" ref="I3:I31" ca="1" si="9">VLOOKUP(H3,$V$3:$W$7,2)</f>
        <v>1</v>
      </c>
      <c r="J3" s="1">
        <f t="shared" ref="J3:J31" ca="1" si="10">F3-I3</f>
        <v>7</v>
      </c>
      <c r="K3" s="1">
        <f t="shared" ref="K3:K31" ca="1" si="11">IF(J3&gt;D3,J3-D3,0)</f>
        <v>1</v>
      </c>
      <c r="L3" s="1">
        <f t="shared" ref="L3:L31" ca="1" si="12">K3*$T$14</f>
        <v>79</v>
      </c>
      <c r="M3" s="1">
        <f t="shared" ref="M3:M31" ca="1" si="13">K3*$T$17</f>
        <v>100</v>
      </c>
      <c r="N3" s="1">
        <f t="shared" si="2"/>
        <v>350</v>
      </c>
      <c r="O3" s="1">
        <f t="shared" ref="O3:O31" ca="1" si="14">L3+M3+N3</f>
        <v>529</v>
      </c>
      <c r="P3" s="1">
        <f t="shared" ca="1" si="3"/>
        <v>103</v>
      </c>
      <c r="S3" s="3">
        <v>0</v>
      </c>
      <c r="T3" s="1">
        <v>5</v>
      </c>
      <c r="U3" s="1"/>
      <c r="V3" s="3">
        <v>0</v>
      </c>
      <c r="W3" s="1">
        <v>0</v>
      </c>
    </row>
    <row r="4" spans="1:23" x14ac:dyDescent="0.2">
      <c r="A4" s="1">
        <v>3</v>
      </c>
      <c r="B4" s="3">
        <f t="shared" ca="1" si="4"/>
        <v>0.56088377422646885</v>
      </c>
      <c r="C4" s="1">
        <f t="shared" ca="1" si="5"/>
        <v>9</v>
      </c>
      <c r="D4" s="1">
        <f t="shared" si="0"/>
        <v>6</v>
      </c>
      <c r="E4" s="1">
        <f t="shared" si="1"/>
        <v>11</v>
      </c>
      <c r="F4" s="1">
        <f t="shared" ca="1" si="6"/>
        <v>9</v>
      </c>
      <c r="G4" s="1">
        <f t="shared" ca="1" si="7"/>
        <v>711</v>
      </c>
      <c r="H4" s="3">
        <f t="shared" ca="1" si="8"/>
        <v>0.82353863939678773</v>
      </c>
      <c r="I4" s="1">
        <f t="shared" ca="1" si="9"/>
        <v>3</v>
      </c>
      <c r="J4" s="1">
        <f t="shared" ca="1" si="10"/>
        <v>6</v>
      </c>
      <c r="K4" s="1">
        <f t="shared" ca="1" si="11"/>
        <v>0</v>
      </c>
      <c r="L4" s="1">
        <f t="shared" ca="1" si="12"/>
        <v>0</v>
      </c>
      <c r="M4" s="1">
        <f t="shared" ca="1" si="13"/>
        <v>0</v>
      </c>
      <c r="N4" s="1">
        <f t="shared" si="2"/>
        <v>350</v>
      </c>
      <c r="O4" s="1">
        <f t="shared" ca="1" si="14"/>
        <v>350</v>
      </c>
      <c r="P4" s="1">
        <f t="shared" ca="1" si="3"/>
        <v>361</v>
      </c>
      <c r="S4" s="3">
        <v>0.05</v>
      </c>
      <c r="T4" s="1">
        <v>6</v>
      </c>
      <c r="U4" s="1"/>
      <c r="V4" s="3">
        <v>0.15</v>
      </c>
      <c r="W4" s="1">
        <v>1</v>
      </c>
    </row>
    <row r="5" spans="1:23" x14ac:dyDescent="0.2">
      <c r="A5" s="1">
        <v>4</v>
      </c>
      <c r="B5" s="3">
        <f t="shared" ca="1" si="4"/>
        <v>5.0223269209790256E-2</v>
      </c>
      <c r="C5" s="1">
        <f t="shared" ca="1" si="5"/>
        <v>6</v>
      </c>
      <c r="D5" s="1">
        <f t="shared" si="0"/>
        <v>6</v>
      </c>
      <c r="E5" s="1">
        <f t="shared" si="1"/>
        <v>11</v>
      </c>
      <c r="F5" s="1">
        <f t="shared" ca="1" si="6"/>
        <v>6</v>
      </c>
      <c r="G5" s="1">
        <f t="shared" ca="1" si="7"/>
        <v>474</v>
      </c>
      <c r="H5" s="3">
        <f t="shared" ca="1" si="8"/>
        <v>0.90087638307487206</v>
      </c>
      <c r="I5" s="1">
        <f t="shared" ca="1" si="9"/>
        <v>4</v>
      </c>
      <c r="J5" s="1">
        <f t="shared" ca="1" si="10"/>
        <v>2</v>
      </c>
      <c r="K5" s="1">
        <f t="shared" ca="1" si="11"/>
        <v>0</v>
      </c>
      <c r="L5" s="1">
        <f t="shared" ca="1" si="12"/>
        <v>0</v>
      </c>
      <c r="M5" s="1">
        <f t="shared" ca="1" si="13"/>
        <v>0</v>
      </c>
      <c r="N5" s="1">
        <f t="shared" si="2"/>
        <v>350</v>
      </c>
      <c r="O5" s="1">
        <f t="shared" ca="1" si="14"/>
        <v>350</v>
      </c>
      <c r="P5" s="1">
        <f t="shared" ca="1" si="3"/>
        <v>124</v>
      </c>
      <c r="S5" s="3">
        <f>S4+0.11</f>
        <v>0.16</v>
      </c>
      <c r="T5" s="1">
        <v>7</v>
      </c>
      <c r="U5" s="1"/>
      <c r="V5" s="3">
        <f>V4+0.25</f>
        <v>0.4</v>
      </c>
      <c r="W5" s="1">
        <v>2</v>
      </c>
    </row>
    <row r="6" spans="1:23" x14ac:dyDescent="0.2">
      <c r="A6" s="1">
        <v>5</v>
      </c>
      <c r="B6" s="3">
        <f t="shared" ca="1" si="4"/>
        <v>0.42092294586797696</v>
      </c>
      <c r="C6" s="1">
        <f t="shared" ca="1" si="5"/>
        <v>8</v>
      </c>
      <c r="D6" s="1">
        <f t="shared" si="0"/>
        <v>6</v>
      </c>
      <c r="E6" s="1">
        <f t="shared" si="1"/>
        <v>11</v>
      </c>
      <c r="F6" s="1">
        <f t="shared" ca="1" si="6"/>
        <v>8</v>
      </c>
      <c r="G6" s="1">
        <f t="shared" ca="1" si="7"/>
        <v>632</v>
      </c>
      <c r="H6" s="3">
        <f t="shared" ca="1" si="8"/>
        <v>0.60433047234507564</v>
      </c>
      <c r="I6" s="1">
        <f t="shared" ca="1" si="9"/>
        <v>2</v>
      </c>
      <c r="J6" s="1">
        <f t="shared" ca="1" si="10"/>
        <v>6</v>
      </c>
      <c r="K6" s="1">
        <f t="shared" ca="1" si="11"/>
        <v>0</v>
      </c>
      <c r="L6" s="1">
        <f t="shared" ca="1" si="12"/>
        <v>0</v>
      </c>
      <c r="M6" s="1">
        <f t="shared" ca="1" si="13"/>
        <v>0</v>
      </c>
      <c r="N6" s="1">
        <f t="shared" si="2"/>
        <v>350</v>
      </c>
      <c r="O6" s="1">
        <f t="shared" ca="1" si="14"/>
        <v>350</v>
      </c>
      <c r="P6" s="1">
        <f t="shared" ca="1" si="3"/>
        <v>282</v>
      </c>
      <c r="S6" s="3">
        <f>S5+0.2</f>
        <v>0.36</v>
      </c>
      <c r="T6" s="1">
        <v>8</v>
      </c>
      <c r="U6" s="1"/>
      <c r="V6" s="3">
        <f>V5+0.26</f>
        <v>0.66</v>
      </c>
      <c r="W6" s="1">
        <v>3</v>
      </c>
    </row>
    <row r="7" spans="1:23" x14ac:dyDescent="0.2">
      <c r="A7" s="1">
        <v>6</v>
      </c>
      <c r="B7" s="3">
        <f t="shared" ca="1" si="4"/>
        <v>0.88366060906645394</v>
      </c>
      <c r="C7" s="1">
        <f t="shared" ca="1" si="5"/>
        <v>11</v>
      </c>
      <c r="D7" s="1">
        <f t="shared" si="0"/>
        <v>6</v>
      </c>
      <c r="E7" s="1">
        <f t="shared" si="1"/>
        <v>11</v>
      </c>
      <c r="F7" s="1">
        <f t="shared" ca="1" si="6"/>
        <v>11</v>
      </c>
      <c r="G7" s="1">
        <f t="shared" ca="1" si="7"/>
        <v>869</v>
      </c>
      <c r="H7" s="3">
        <f t="shared" ca="1" si="8"/>
        <v>0.67822631141895362</v>
      </c>
      <c r="I7" s="1">
        <f t="shared" ca="1" si="9"/>
        <v>3</v>
      </c>
      <c r="J7" s="1">
        <f t="shared" ca="1" si="10"/>
        <v>8</v>
      </c>
      <c r="K7" s="1">
        <f t="shared" ca="1" si="11"/>
        <v>2</v>
      </c>
      <c r="L7" s="1">
        <f t="shared" ca="1" si="12"/>
        <v>158</v>
      </c>
      <c r="M7" s="1">
        <f t="shared" ca="1" si="13"/>
        <v>200</v>
      </c>
      <c r="N7" s="1">
        <f t="shared" si="2"/>
        <v>350</v>
      </c>
      <c r="O7" s="1">
        <f t="shared" ca="1" si="14"/>
        <v>708</v>
      </c>
      <c r="P7" s="1">
        <f t="shared" ca="1" si="3"/>
        <v>161</v>
      </c>
      <c r="S7" s="3">
        <f>S6+0.18</f>
        <v>0.54</v>
      </c>
      <c r="T7" s="1">
        <v>9</v>
      </c>
      <c r="U7" s="1"/>
      <c r="V7" s="3">
        <f>V6+0.23</f>
        <v>0.89</v>
      </c>
      <c r="W7" s="1">
        <v>4</v>
      </c>
    </row>
    <row r="8" spans="1:23" x14ac:dyDescent="0.2">
      <c r="A8" s="1">
        <v>7</v>
      </c>
      <c r="B8" s="3">
        <f t="shared" ca="1" si="4"/>
        <v>0.17106568149736034</v>
      </c>
      <c r="C8" s="1">
        <f t="shared" ca="1" si="5"/>
        <v>7</v>
      </c>
      <c r="D8" s="1">
        <f t="shared" si="0"/>
        <v>6</v>
      </c>
      <c r="E8" s="1">
        <f t="shared" si="1"/>
        <v>11</v>
      </c>
      <c r="F8" s="1">
        <f t="shared" ca="1" si="6"/>
        <v>7</v>
      </c>
      <c r="G8" s="1">
        <f t="shared" ca="1" si="7"/>
        <v>553</v>
      </c>
      <c r="H8" s="3">
        <f t="shared" ca="1" si="8"/>
        <v>0.56718890580957115</v>
      </c>
      <c r="I8" s="1">
        <f t="shared" ca="1" si="9"/>
        <v>2</v>
      </c>
      <c r="J8" s="1">
        <f t="shared" ca="1" si="10"/>
        <v>5</v>
      </c>
      <c r="K8" s="1">
        <f t="shared" ca="1" si="11"/>
        <v>0</v>
      </c>
      <c r="L8" s="1">
        <f t="shared" ca="1" si="12"/>
        <v>0</v>
      </c>
      <c r="M8" s="1">
        <f t="shared" ca="1" si="13"/>
        <v>0</v>
      </c>
      <c r="N8" s="1">
        <f t="shared" si="2"/>
        <v>350</v>
      </c>
      <c r="O8" s="1">
        <f t="shared" ca="1" si="14"/>
        <v>350</v>
      </c>
      <c r="P8" s="1">
        <f t="shared" ca="1" si="3"/>
        <v>203</v>
      </c>
      <c r="S8" s="3">
        <f>S7+0.16</f>
        <v>0.70000000000000007</v>
      </c>
      <c r="T8" s="1">
        <v>10</v>
      </c>
      <c r="U8" s="1"/>
      <c r="V8" s="1"/>
      <c r="W8" s="1"/>
    </row>
    <row r="9" spans="1:23" x14ac:dyDescent="0.2">
      <c r="A9" s="1">
        <v>8</v>
      </c>
      <c r="B9" s="3">
        <f t="shared" ca="1" si="4"/>
        <v>0.7614544064283022</v>
      </c>
      <c r="C9" s="1">
        <f t="shared" ca="1" si="5"/>
        <v>10</v>
      </c>
      <c r="D9" s="1">
        <f t="shared" si="0"/>
        <v>6</v>
      </c>
      <c r="E9" s="1">
        <f t="shared" si="1"/>
        <v>11</v>
      </c>
      <c r="F9" s="1">
        <f t="shared" ca="1" si="6"/>
        <v>10</v>
      </c>
      <c r="G9" s="1">
        <f t="shared" ca="1" si="7"/>
        <v>790</v>
      </c>
      <c r="H9" s="3">
        <f t="shared" ca="1" si="8"/>
        <v>0.36874255783195642</v>
      </c>
      <c r="I9" s="1">
        <f t="shared" ca="1" si="9"/>
        <v>1</v>
      </c>
      <c r="J9" s="1">
        <f t="shared" ca="1" si="10"/>
        <v>9</v>
      </c>
      <c r="K9" s="1">
        <f t="shared" ca="1" si="11"/>
        <v>3</v>
      </c>
      <c r="L9" s="1">
        <f t="shared" ca="1" si="12"/>
        <v>237</v>
      </c>
      <c r="M9" s="1">
        <f t="shared" ca="1" si="13"/>
        <v>300</v>
      </c>
      <c r="N9" s="1">
        <f t="shared" si="2"/>
        <v>350</v>
      </c>
      <c r="O9" s="1">
        <f t="shared" ca="1" si="14"/>
        <v>887</v>
      </c>
      <c r="P9" s="1">
        <f t="shared" ca="1" si="3"/>
        <v>-97</v>
      </c>
      <c r="S9" s="3">
        <f>S8+0.12</f>
        <v>0.82000000000000006</v>
      </c>
      <c r="T9" s="1">
        <v>11</v>
      </c>
      <c r="U9" s="1"/>
      <c r="V9" s="1"/>
      <c r="W9" s="1"/>
    </row>
    <row r="10" spans="1:23" x14ac:dyDescent="0.2">
      <c r="A10" s="1">
        <v>9</v>
      </c>
      <c r="B10" s="3">
        <f t="shared" ca="1" si="4"/>
        <v>0.11030126977185095</v>
      </c>
      <c r="C10" s="1">
        <f t="shared" ca="1" si="5"/>
        <v>6</v>
      </c>
      <c r="D10" s="1">
        <f t="shared" si="0"/>
        <v>6</v>
      </c>
      <c r="E10" s="1">
        <f t="shared" si="1"/>
        <v>11</v>
      </c>
      <c r="F10" s="1">
        <f t="shared" ca="1" si="6"/>
        <v>6</v>
      </c>
      <c r="G10" s="1">
        <f t="shared" ca="1" si="7"/>
        <v>474</v>
      </c>
      <c r="H10" s="3">
        <f t="shared" ca="1" si="8"/>
        <v>0.6539689481114892</v>
      </c>
      <c r="I10" s="1">
        <f t="shared" ca="1" si="9"/>
        <v>2</v>
      </c>
      <c r="J10" s="1">
        <f t="shared" ca="1" si="10"/>
        <v>4</v>
      </c>
      <c r="K10" s="1">
        <f t="shared" ca="1" si="11"/>
        <v>0</v>
      </c>
      <c r="L10" s="1">
        <f t="shared" ca="1" si="12"/>
        <v>0</v>
      </c>
      <c r="M10" s="1">
        <f t="shared" ca="1" si="13"/>
        <v>0</v>
      </c>
      <c r="N10" s="1">
        <f t="shared" si="2"/>
        <v>350</v>
      </c>
      <c r="O10" s="1">
        <f t="shared" ca="1" si="14"/>
        <v>350</v>
      </c>
      <c r="P10" s="1">
        <f t="shared" ca="1" si="3"/>
        <v>124</v>
      </c>
      <c r="S10" s="3">
        <f>S9+0.08</f>
        <v>0.9</v>
      </c>
      <c r="T10" s="1">
        <v>12</v>
      </c>
      <c r="U10" s="1"/>
      <c r="V10" s="1"/>
      <c r="W10" s="1"/>
    </row>
    <row r="11" spans="1:23" x14ac:dyDescent="0.2">
      <c r="A11" s="1">
        <v>10</v>
      </c>
      <c r="B11" s="3">
        <f t="shared" ca="1" si="4"/>
        <v>0.73087947216242077</v>
      </c>
      <c r="C11" s="1">
        <f t="shared" ca="1" si="5"/>
        <v>10</v>
      </c>
      <c r="D11" s="1">
        <f t="shared" si="0"/>
        <v>6</v>
      </c>
      <c r="E11" s="1">
        <f t="shared" si="1"/>
        <v>11</v>
      </c>
      <c r="F11" s="1">
        <f t="shared" ca="1" si="6"/>
        <v>10</v>
      </c>
      <c r="G11" s="1">
        <f t="shared" ca="1" si="7"/>
        <v>790</v>
      </c>
      <c r="H11" s="3">
        <f t="shared" ca="1" si="8"/>
        <v>0.45814335915367888</v>
      </c>
      <c r="I11" s="1">
        <f t="shared" ca="1" si="9"/>
        <v>2</v>
      </c>
      <c r="J11" s="1">
        <f t="shared" ca="1" si="10"/>
        <v>8</v>
      </c>
      <c r="K11" s="1">
        <f t="shared" ca="1" si="11"/>
        <v>2</v>
      </c>
      <c r="L11" s="1">
        <f t="shared" ca="1" si="12"/>
        <v>158</v>
      </c>
      <c r="M11" s="1">
        <f t="shared" ca="1" si="13"/>
        <v>200</v>
      </c>
      <c r="N11" s="1">
        <f t="shared" si="2"/>
        <v>350</v>
      </c>
      <c r="O11" s="1">
        <f t="shared" ca="1" si="14"/>
        <v>708</v>
      </c>
      <c r="P11" s="1">
        <f t="shared" ca="1" si="3"/>
        <v>82</v>
      </c>
      <c r="S11" s="4"/>
      <c r="T11" s="1"/>
      <c r="U11" s="4"/>
      <c r="V11" s="4"/>
      <c r="W11" s="4"/>
    </row>
    <row r="12" spans="1:23" x14ac:dyDescent="0.2">
      <c r="A12" s="1">
        <v>11</v>
      </c>
      <c r="B12" s="3">
        <f t="shared" ca="1" si="4"/>
        <v>0.86174077792124604</v>
      </c>
      <c r="C12" s="1">
        <f t="shared" ca="1" si="5"/>
        <v>11</v>
      </c>
      <c r="D12" s="1">
        <f t="shared" si="0"/>
        <v>6</v>
      </c>
      <c r="E12" s="1">
        <f t="shared" si="1"/>
        <v>11</v>
      </c>
      <c r="F12" s="1">
        <f t="shared" ca="1" si="6"/>
        <v>11</v>
      </c>
      <c r="G12" s="1">
        <f t="shared" ca="1" si="7"/>
        <v>869</v>
      </c>
      <c r="H12" s="3">
        <f t="shared" ca="1" si="8"/>
        <v>0.12347820344983218</v>
      </c>
      <c r="I12" s="1">
        <f t="shared" ca="1" si="9"/>
        <v>0</v>
      </c>
      <c r="J12" s="1">
        <f t="shared" ca="1" si="10"/>
        <v>11</v>
      </c>
      <c r="K12" s="1">
        <f t="shared" ca="1" si="11"/>
        <v>5</v>
      </c>
      <c r="L12" s="1">
        <f t="shared" ca="1" si="12"/>
        <v>395</v>
      </c>
      <c r="M12" s="1">
        <f t="shared" ca="1" si="13"/>
        <v>500</v>
      </c>
      <c r="N12" s="1">
        <f t="shared" si="2"/>
        <v>350</v>
      </c>
      <c r="O12" s="1">
        <f t="shared" ca="1" si="14"/>
        <v>1245</v>
      </c>
      <c r="P12" s="1">
        <f t="shared" ca="1" si="3"/>
        <v>-376</v>
      </c>
      <c r="T12" s="2"/>
    </row>
    <row r="13" spans="1:23" x14ac:dyDescent="0.2">
      <c r="A13" s="1">
        <v>12</v>
      </c>
      <c r="B13" s="3">
        <f t="shared" ca="1" si="4"/>
        <v>0.74929998868488656</v>
      </c>
      <c r="C13" s="1">
        <f t="shared" ca="1" si="5"/>
        <v>10</v>
      </c>
      <c r="D13" s="1">
        <f t="shared" si="0"/>
        <v>6</v>
      </c>
      <c r="E13" s="1">
        <f t="shared" si="1"/>
        <v>11</v>
      </c>
      <c r="F13" s="1">
        <f t="shared" ca="1" si="6"/>
        <v>10</v>
      </c>
      <c r="G13" s="1">
        <f t="shared" ca="1" si="7"/>
        <v>790</v>
      </c>
      <c r="H13" s="3">
        <f t="shared" ca="1" si="8"/>
        <v>0.2627896913989245</v>
      </c>
      <c r="I13" s="1">
        <f t="shared" ca="1" si="9"/>
        <v>1</v>
      </c>
      <c r="J13" s="1">
        <f t="shared" ca="1" si="10"/>
        <v>9</v>
      </c>
      <c r="K13" s="1">
        <f t="shared" ca="1" si="11"/>
        <v>3</v>
      </c>
      <c r="L13" s="1">
        <f t="shared" ca="1" si="12"/>
        <v>237</v>
      </c>
      <c r="M13" s="1">
        <f t="shared" ca="1" si="13"/>
        <v>300</v>
      </c>
      <c r="N13" s="1">
        <f t="shared" si="2"/>
        <v>350</v>
      </c>
      <c r="O13" s="1">
        <f t="shared" ca="1" si="14"/>
        <v>887</v>
      </c>
      <c r="P13" s="1">
        <f t="shared" ca="1" si="3"/>
        <v>-97</v>
      </c>
      <c r="T13" s="2"/>
    </row>
    <row r="14" spans="1:23" x14ac:dyDescent="0.2">
      <c r="A14" s="1">
        <v>13</v>
      </c>
      <c r="B14" s="3">
        <f t="shared" ca="1" si="4"/>
        <v>0.49559933251587718</v>
      </c>
      <c r="C14" s="1">
        <f t="shared" ca="1" si="5"/>
        <v>8</v>
      </c>
      <c r="D14" s="1">
        <f t="shared" si="0"/>
        <v>6</v>
      </c>
      <c r="E14" s="1">
        <f t="shared" si="1"/>
        <v>11</v>
      </c>
      <c r="F14" s="1">
        <f t="shared" ca="1" si="6"/>
        <v>8</v>
      </c>
      <c r="G14" s="1">
        <f t="shared" ca="1" si="7"/>
        <v>632</v>
      </c>
      <c r="H14" s="3">
        <f t="shared" ca="1" si="8"/>
        <v>2.3099814731467272E-2</v>
      </c>
      <c r="I14" s="1">
        <f t="shared" ca="1" si="9"/>
        <v>0</v>
      </c>
      <c r="J14" s="1">
        <f t="shared" ca="1" si="10"/>
        <v>8</v>
      </c>
      <c r="K14" s="1">
        <f t="shared" ca="1" si="11"/>
        <v>2</v>
      </c>
      <c r="L14" s="1">
        <f t="shared" ca="1" si="12"/>
        <v>158</v>
      </c>
      <c r="M14" s="1">
        <f t="shared" ca="1" si="13"/>
        <v>200</v>
      </c>
      <c r="N14" s="1">
        <f t="shared" si="2"/>
        <v>350</v>
      </c>
      <c r="O14" s="1">
        <f t="shared" ca="1" si="14"/>
        <v>708</v>
      </c>
      <c r="P14" s="1">
        <f t="shared" ca="1" si="3"/>
        <v>-76</v>
      </c>
      <c r="S14" s="4" t="s">
        <v>7</v>
      </c>
      <c r="T14" s="1">
        <v>79</v>
      </c>
      <c r="U14" s="4" t="s">
        <v>8</v>
      </c>
      <c r="V14" s="4"/>
    </row>
    <row r="15" spans="1:23" x14ac:dyDescent="0.2">
      <c r="A15" s="1">
        <v>14</v>
      </c>
      <c r="B15" s="3">
        <f t="shared" ca="1" si="4"/>
        <v>0.26569729490994298</v>
      </c>
      <c r="C15" s="1">
        <f t="shared" ca="1" si="5"/>
        <v>7</v>
      </c>
      <c r="D15" s="1">
        <f t="shared" si="0"/>
        <v>6</v>
      </c>
      <c r="E15" s="1">
        <f t="shared" si="1"/>
        <v>11</v>
      </c>
      <c r="F15" s="1">
        <f t="shared" ca="1" si="6"/>
        <v>7</v>
      </c>
      <c r="G15" s="1">
        <f t="shared" ca="1" si="7"/>
        <v>553</v>
      </c>
      <c r="H15" s="3">
        <f t="shared" ca="1" si="8"/>
        <v>0.24959226833166981</v>
      </c>
      <c r="I15" s="1">
        <f t="shared" ca="1" si="9"/>
        <v>1</v>
      </c>
      <c r="J15" s="1">
        <f t="shared" ca="1" si="10"/>
        <v>6</v>
      </c>
      <c r="K15" s="1">
        <f t="shared" ca="1" si="11"/>
        <v>0</v>
      </c>
      <c r="L15" s="1">
        <f t="shared" ca="1" si="12"/>
        <v>0</v>
      </c>
      <c r="M15" s="1">
        <f t="shared" ca="1" si="13"/>
        <v>0</v>
      </c>
      <c r="N15" s="1">
        <f t="shared" si="2"/>
        <v>350</v>
      </c>
      <c r="O15" s="1">
        <f t="shared" ca="1" si="14"/>
        <v>350</v>
      </c>
      <c r="P15" s="1">
        <f t="shared" ca="1" si="3"/>
        <v>203</v>
      </c>
      <c r="S15" s="4" t="s">
        <v>14</v>
      </c>
      <c r="T15" s="1">
        <v>6</v>
      </c>
      <c r="U15" s="4" t="s">
        <v>10</v>
      </c>
      <c r="V15" s="4"/>
    </row>
    <row r="16" spans="1:23" x14ac:dyDescent="0.2">
      <c r="A16" s="1">
        <v>15</v>
      </c>
      <c r="B16" s="3">
        <f t="shared" ca="1" si="4"/>
        <v>0.34025294905473435</v>
      </c>
      <c r="C16" s="1">
        <f t="shared" ca="1" si="5"/>
        <v>7</v>
      </c>
      <c r="D16" s="1">
        <f t="shared" si="0"/>
        <v>6</v>
      </c>
      <c r="E16" s="1">
        <f t="shared" si="1"/>
        <v>11</v>
      </c>
      <c r="F16" s="1">
        <f t="shared" ca="1" si="6"/>
        <v>7</v>
      </c>
      <c r="G16" s="1">
        <f t="shared" ca="1" si="7"/>
        <v>553</v>
      </c>
      <c r="H16" s="3">
        <f t="shared" ca="1" si="8"/>
        <v>0.26085760143467562</v>
      </c>
      <c r="I16" s="1">
        <f t="shared" ca="1" si="9"/>
        <v>1</v>
      </c>
      <c r="J16" s="1">
        <f t="shared" ca="1" si="10"/>
        <v>6</v>
      </c>
      <c r="K16" s="1">
        <f t="shared" ca="1" si="11"/>
        <v>0</v>
      </c>
      <c r="L16" s="1">
        <f t="shared" ca="1" si="12"/>
        <v>0</v>
      </c>
      <c r="M16" s="1">
        <f t="shared" ca="1" si="13"/>
        <v>0</v>
      </c>
      <c r="N16" s="1">
        <f t="shared" si="2"/>
        <v>350</v>
      </c>
      <c r="O16" s="1">
        <f t="shared" ca="1" si="14"/>
        <v>350</v>
      </c>
      <c r="P16" s="1">
        <f t="shared" ca="1" si="3"/>
        <v>203</v>
      </c>
      <c r="S16" s="4" t="s">
        <v>9</v>
      </c>
      <c r="T16" s="1">
        <v>5</v>
      </c>
      <c r="U16" s="4" t="s">
        <v>10</v>
      </c>
      <c r="V16" s="4"/>
    </row>
    <row r="17" spans="1:22" x14ac:dyDescent="0.2">
      <c r="A17" s="1">
        <v>16</v>
      </c>
      <c r="B17" s="3">
        <f t="shared" ca="1" si="4"/>
        <v>0.34906880164662857</v>
      </c>
      <c r="C17" s="1">
        <f t="shared" ca="1" si="5"/>
        <v>7</v>
      </c>
      <c r="D17" s="1">
        <f t="shared" si="0"/>
        <v>6</v>
      </c>
      <c r="E17" s="1">
        <f t="shared" si="1"/>
        <v>11</v>
      </c>
      <c r="F17" s="1">
        <f t="shared" ca="1" si="6"/>
        <v>7</v>
      </c>
      <c r="G17" s="1">
        <f t="shared" ca="1" si="7"/>
        <v>553</v>
      </c>
      <c r="H17" s="3">
        <f t="shared" ca="1" si="8"/>
        <v>0.3060564571148332</v>
      </c>
      <c r="I17" s="1">
        <f t="shared" ca="1" si="9"/>
        <v>1</v>
      </c>
      <c r="J17" s="1">
        <f t="shared" ca="1" si="10"/>
        <v>6</v>
      </c>
      <c r="K17" s="1">
        <f t="shared" ca="1" si="11"/>
        <v>0</v>
      </c>
      <c r="L17" s="1">
        <f t="shared" ca="1" si="12"/>
        <v>0</v>
      </c>
      <c r="M17" s="1">
        <f t="shared" ca="1" si="13"/>
        <v>0</v>
      </c>
      <c r="N17" s="1">
        <f t="shared" si="2"/>
        <v>350</v>
      </c>
      <c r="O17" s="1">
        <f t="shared" ca="1" si="14"/>
        <v>350</v>
      </c>
      <c r="P17" s="1">
        <f t="shared" ca="1" si="3"/>
        <v>203</v>
      </c>
      <c r="S17" s="4" t="s">
        <v>11</v>
      </c>
      <c r="T17" s="1">
        <v>100</v>
      </c>
      <c r="U17" s="4" t="s">
        <v>8</v>
      </c>
      <c r="V17" s="4"/>
    </row>
    <row r="18" spans="1:22" x14ac:dyDescent="0.2">
      <c r="A18" s="1">
        <v>17</v>
      </c>
      <c r="B18" s="3">
        <f t="shared" ca="1" si="4"/>
        <v>0.33409906867087091</v>
      </c>
      <c r="C18" s="1">
        <f t="shared" ca="1" si="5"/>
        <v>7</v>
      </c>
      <c r="D18" s="1">
        <f t="shared" si="0"/>
        <v>6</v>
      </c>
      <c r="E18" s="1">
        <f t="shared" si="1"/>
        <v>11</v>
      </c>
      <c r="F18" s="1">
        <f t="shared" ca="1" si="6"/>
        <v>7</v>
      </c>
      <c r="G18" s="1">
        <f t="shared" ca="1" si="7"/>
        <v>553</v>
      </c>
      <c r="H18" s="3">
        <f t="shared" ca="1" si="8"/>
        <v>1.1797340102057685E-2</v>
      </c>
      <c r="I18" s="1">
        <f t="shared" ca="1" si="9"/>
        <v>0</v>
      </c>
      <c r="J18" s="1">
        <f t="shared" ca="1" si="10"/>
        <v>7</v>
      </c>
      <c r="K18" s="1">
        <f t="shared" ca="1" si="11"/>
        <v>1</v>
      </c>
      <c r="L18" s="1">
        <f t="shared" ca="1" si="12"/>
        <v>79</v>
      </c>
      <c r="M18" s="1">
        <f t="shared" ca="1" si="13"/>
        <v>100</v>
      </c>
      <c r="N18" s="1">
        <f t="shared" si="2"/>
        <v>350</v>
      </c>
      <c r="O18" s="1">
        <f t="shared" ca="1" si="14"/>
        <v>529</v>
      </c>
      <c r="P18" s="1">
        <f t="shared" ca="1" si="3"/>
        <v>24</v>
      </c>
      <c r="S18" s="4" t="s">
        <v>29</v>
      </c>
      <c r="T18" s="1">
        <v>350</v>
      </c>
      <c r="U18" s="4" t="s">
        <v>8</v>
      </c>
      <c r="V18" s="4"/>
    </row>
    <row r="19" spans="1:22" x14ac:dyDescent="0.2">
      <c r="A19" s="1">
        <v>18</v>
      </c>
      <c r="B19" s="3">
        <f t="shared" ca="1" si="4"/>
        <v>0.44136994479535108</v>
      </c>
      <c r="C19" s="1">
        <f t="shared" ca="1" si="5"/>
        <v>8</v>
      </c>
      <c r="D19" s="1">
        <f t="shared" si="0"/>
        <v>6</v>
      </c>
      <c r="E19" s="1">
        <f t="shared" si="1"/>
        <v>11</v>
      </c>
      <c r="F19" s="1">
        <f t="shared" ca="1" si="6"/>
        <v>8</v>
      </c>
      <c r="G19" s="1">
        <f t="shared" ca="1" si="7"/>
        <v>632</v>
      </c>
      <c r="H19" s="3">
        <f t="shared" ca="1" si="8"/>
        <v>0.21373811082440985</v>
      </c>
      <c r="I19" s="1">
        <f t="shared" ca="1" si="9"/>
        <v>1</v>
      </c>
      <c r="J19" s="1">
        <f t="shared" ca="1" si="10"/>
        <v>7</v>
      </c>
      <c r="K19" s="1">
        <f t="shared" ca="1" si="11"/>
        <v>1</v>
      </c>
      <c r="L19" s="1">
        <f t="shared" ca="1" si="12"/>
        <v>79</v>
      </c>
      <c r="M19" s="1">
        <f t="shared" ca="1" si="13"/>
        <v>100</v>
      </c>
      <c r="N19" s="1">
        <f t="shared" si="2"/>
        <v>350</v>
      </c>
      <c r="O19" s="1">
        <f t="shared" ca="1" si="14"/>
        <v>529</v>
      </c>
      <c r="P19" s="1">
        <f t="shared" ca="1" si="3"/>
        <v>103</v>
      </c>
      <c r="S19" s="4"/>
      <c r="T19" s="4"/>
      <c r="U19" s="4"/>
      <c r="V19" s="4"/>
    </row>
    <row r="20" spans="1:22" x14ac:dyDescent="0.2">
      <c r="A20" s="1">
        <v>19</v>
      </c>
      <c r="B20" s="3">
        <f t="shared" ca="1" si="4"/>
        <v>0.73935427903021456</v>
      </c>
      <c r="C20" s="1">
        <f t="shared" ca="1" si="5"/>
        <v>10</v>
      </c>
      <c r="D20" s="1">
        <f t="shared" si="0"/>
        <v>6</v>
      </c>
      <c r="E20" s="1">
        <f t="shared" si="1"/>
        <v>11</v>
      </c>
      <c r="F20" s="1">
        <f t="shared" ca="1" si="6"/>
        <v>10</v>
      </c>
      <c r="G20" s="1">
        <f t="shared" ca="1" si="7"/>
        <v>790</v>
      </c>
      <c r="H20" s="3">
        <f t="shared" ca="1" si="8"/>
        <v>0.92134761248405206</v>
      </c>
      <c r="I20" s="1">
        <f t="shared" ca="1" si="9"/>
        <v>4</v>
      </c>
      <c r="J20" s="1">
        <f t="shared" ca="1" si="10"/>
        <v>6</v>
      </c>
      <c r="K20" s="1">
        <f t="shared" ca="1" si="11"/>
        <v>0</v>
      </c>
      <c r="L20" s="1">
        <f t="shared" ca="1" si="12"/>
        <v>0</v>
      </c>
      <c r="M20" s="1">
        <f t="shared" ca="1" si="13"/>
        <v>0</v>
      </c>
      <c r="N20" s="1">
        <f t="shared" si="2"/>
        <v>350</v>
      </c>
      <c r="O20" s="1">
        <f t="shared" ca="1" si="14"/>
        <v>350</v>
      </c>
      <c r="P20" s="1">
        <f t="shared" ca="1" si="3"/>
        <v>440</v>
      </c>
      <c r="S20" s="11" t="s">
        <v>24</v>
      </c>
      <c r="T20" s="11"/>
      <c r="U20" s="8">
        <f ca="1">AVERAGE(C2:C31)</f>
        <v>8.7666666666666675</v>
      </c>
      <c r="V20" s="4" t="s">
        <v>3</v>
      </c>
    </row>
    <row r="21" spans="1:22" x14ac:dyDescent="0.2">
      <c r="A21" s="1">
        <v>20</v>
      </c>
      <c r="B21" s="3">
        <f t="shared" ca="1" si="4"/>
        <v>0.17922669943574543</v>
      </c>
      <c r="C21" s="1">
        <f t="shared" ca="1" si="5"/>
        <v>7</v>
      </c>
      <c r="D21" s="1">
        <f t="shared" si="0"/>
        <v>6</v>
      </c>
      <c r="E21" s="1">
        <f t="shared" si="1"/>
        <v>11</v>
      </c>
      <c r="F21" s="1">
        <f t="shared" ca="1" si="6"/>
        <v>7</v>
      </c>
      <c r="G21" s="1">
        <f t="shared" ca="1" si="7"/>
        <v>553</v>
      </c>
      <c r="H21" s="3">
        <f t="shared" ca="1" si="8"/>
        <v>0.49302113177398055</v>
      </c>
      <c r="I21" s="1">
        <f t="shared" ca="1" si="9"/>
        <v>2</v>
      </c>
      <c r="J21" s="1">
        <f t="shared" ca="1" si="10"/>
        <v>5</v>
      </c>
      <c r="K21" s="1">
        <f t="shared" ca="1" si="11"/>
        <v>0</v>
      </c>
      <c r="L21" s="1">
        <f t="shared" ca="1" si="12"/>
        <v>0</v>
      </c>
      <c r="M21" s="1">
        <f t="shared" ca="1" si="13"/>
        <v>0</v>
      </c>
      <c r="N21" s="1">
        <f t="shared" si="2"/>
        <v>350</v>
      </c>
      <c r="O21" s="1">
        <f t="shared" ca="1" si="14"/>
        <v>350</v>
      </c>
      <c r="P21" s="1">
        <f t="shared" ca="1" si="3"/>
        <v>203</v>
      </c>
      <c r="S21" s="11" t="s">
        <v>25</v>
      </c>
      <c r="T21" s="11"/>
      <c r="U21" s="8">
        <f ca="1">AVERAGE(I2:I31)</f>
        <v>1.6</v>
      </c>
      <c r="V21" s="4" t="s">
        <v>3</v>
      </c>
    </row>
    <row r="22" spans="1:22" x14ac:dyDescent="0.2">
      <c r="A22" s="1">
        <v>21</v>
      </c>
      <c r="B22" s="3">
        <f t="shared" ca="1" si="4"/>
        <v>0.22357900403073916</v>
      </c>
      <c r="C22" s="1">
        <f t="shared" ca="1" si="5"/>
        <v>7</v>
      </c>
      <c r="D22" s="1">
        <f t="shared" si="0"/>
        <v>6</v>
      </c>
      <c r="E22" s="1">
        <f t="shared" si="1"/>
        <v>11</v>
      </c>
      <c r="F22" s="1">
        <f t="shared" ca="1" si="6"/>
        <v>7</v>
      </c>
      <c r="G22" s="1">
        <f t="shared" ca="1" si="7"/>
        <v>553</v>
      </c>
      <c r="H22" s="3">
        <f t="shared" ca="1" si="8"/>
        <v>0.59046677706734629</v>
      </c>
      <c r="I22" s="1">
        <f t="shared" ca="1" si="9"/>
        <v>2</v>
      </c>
      <c r="J22" s="1">
        <f t="shared" ca="1" si="10"/>
        <v>5</v>
      </c>
      <c r="K22" s="1">
        <f t="shared" ca="1" si="11"/>
        <v>0</v>
      </c>
      <c r="L22" s="1">
        <f t="shared" ca="1" si="12"/>
        <v>0</v>
      </c>
      <c r="M22" s="1">
        <f t="shared" ca="1" si="13"/>
        <v>0</v>
      </c>
      <c r="N22" s="1">
        <f t="shared" si="2"/>
        <v>350</v>
      </c>
      <c r="O22" s="1">
        <f t="shared" ca="1" si="14"/>
        <v>350</v>
      </c>
      <c r="P22" s="1">
        <f t="shared" ca="1" si="3"/>
        <v>203</v>
      </c>
      <c r="S22" s="11" t="s">
        <v>26</v>
      </c>
      <c r="T22" s="11"/>
      <c r="U22" s="8">
        <f ca="1">AVERAGE(P2:P31)</f>
        <v>66.166666666666671</v>
      </c>
      <c r="V22" s="4" t="s">
        <v>8</v>
      </c>
    </row>
    <row r="23" spans="1:22" x14ac:dyDescent="0.2">
      <c r="A23" s="1">
        <v>22</v>
      </c>
      <c r="B23" s="3">
        <f t="shared" ca="1" si="4"/>
        <v>0.94591947129227438</v>
      </c>
      <c r="C23" s="1">
        <f t="shared" ca="1" si="5"/>
        <v>12</v>
      </c>
      <c r="D23" s="1">
        <f t="shared" si="0"/>
        <v>6</v>
      </c>
      <c r="E23" s="1">
        <f t="shared" si="1"/>
        <v>11</v>
      </c>
      <c r="F23" s="1">
        <f t="shared" ca="1" si="6"/>
        <v>11</v>
      </c>
      <c r="G23" s="1">
        <f t="shared" ca="1" si="7"/>
        <v>869</v>
      </c>
      <c r="H23" s="3">
        <f t="shared" ca="1" si="8"/>
        <v>0.68741772942491275</v>
      </c>
      <c r="I23" s="1">
        <f t="shared" ca="1" si="9"/>
        <v>3</v>
      </c>
      <c r="J23" s="1">
        <f t="shared" ca="1" si="10"/>
        <v>8</v>
      </c>
      <c r="K23" s="1">
        <f t="shared" ca="1" si="11"/>
        <v>2</v>
      </c>
      <c r="L23" s="1">
        <f t="shared" ca="1" si="12"/>
        <v>158</v>
      </c>
      <c r="M23" s="1">
        <f t="shared" ca="1" si="13"/>
        <v>200</v>
      </c>
      <c r="N23" s="1">
        <f t="shared" si="2"/>
        <v>350</v>
      </c>
      <c r="O23" s="1">
        <f t="shared" ca="1" si="14"/>
        <v>708</v>
      </c>
      <c r="P23" s="1">
        <f t="shared" ca="1" si="3"/>
        <v>161</v>
      </c>
      <c r="S23" s="11" t="s">
        <v>25</v>
      </c>
      <c r="T23" s="11"/>
      <c r="U23" s="8">
        <f ca="1">AVERAGE(O2:O31)</f>
        <v>618.5</v>
      </c>
      <c r="V23" s="4" t="s">
        <v>8</v>
      </c>
    </row>
    <row r="24" spans="1:22" x14ac:dyDescent="0.2">
      <c r="A24" s="1">
        <v>23</v>
      </c>
      <c r="B24" s="3">
        <f t="shared" ca="1" si="4"/>
        <v>0.92118512845353084</v>
      </c>
      <c r="C24" s="1">
        <f t="shared" ca="1" si="5"/>
        <v>12</v>
      </c>
      <c r="D24" s="1">
        <f t="shared" si="0"/>
        <v>6</v>
      </c>
      <c r="E24" s="1">
        <f t="shared" si="1"/>
        <v>11</v>
      </c>
      <c r="F24" s="1">
        <f t="shared" ca="1" si="6"/>
        <v>11</v>
      </c>
      <c r="G24" s="1">
        <f t="shared" ca="1" si="7"/>
        <v>869</v>
      </c>
      <c r="H24" s="3">
        <f t="shared" ca="1" si="8"/>
        <v>0.64453874814406797</v>
      </c>
      <c r="I24" s="1">
        <f t="shared" ca="1" si="9"/>
        <v>2</v>
      </c>
      <c r="J24" s="1">
        <f t="shared" ca="1" si="10"/>
        <v>9</v>
      </c>
      <c r="K24" s="1">
        <f t="shared" ca="1" si="11"/>
        <v>3</v>
      </c>
      <c r="L24" s="1">
        <f t="shared" ca="1" si="12"/>
        <v>237</v>
      </c>
      <c r="M24" s="1">
        <f t="shared" ca="1" si="13"/>
        <v>300</v>
      </c>
      <c r="N24" s="1">
        <f t="shared" si="2"/>
        <v>350</v>
      </c>
      <c r="O24" s="1">
        <f t="shared" ca="1" si="14"/>
        <v>887</v>
      </c>
      <c r="P24" s="1">
        <f t="shared" ca="1" si="3"/>
        <v>-18</v>
      </c>
      <c r="S24" s="4"/>
      <c r="T24" s="4"/>
      <c r="U24" s="4"/>
      <c r="V24" s="4"/>
    </row>
    <row r="25" spans="1:22" x14ac:dyDescent="0.2">
      <c r="A25" s="1">
        <v>24</v>
      </c>
      <c r="B25" s="3">
        <f t="shared" ca="1" si="4"/>
        <v>0.70441126921650543</v>
      </c>
      <c r="C25" s="1">
        <f t="shared" ca="1" si="5"/>
        <v>10</v>
      </c>
      <c r="D25" s="1">
        <f t="shared" si="0"/>
        <v>6</v>
      </c>
      <c r="E25" s="1">
        <f t="shared" si="1"/>
        <v>11</v>
      </c>
      <c r="F25" s="1">
        <f t="shared" ca="1" si="6"/>
        <v>10</v>
      </c>
      <c r="G25" s="1">
        <f t="shared" ca="1" si="7"/>
        <v>790</v>
      </c>
      <c r="H25" s="3">
        <f t="shared" ca="1" si="8"/>
        <v>0.4578927833695573</v>
      </c>
      <c r="I25" s="1">
        <f t="shared" ca="1" si="9"/>
        <v>2</v>
      </c>
      <c r="J25" s="1">
        <f t="shared" ca="1" si="10"/>
        <v>8</v>
      </c>
      <c r="K25" s="1">
        <f t="shared" ca="1" si="11"/>
        <v>2</v>
      </c>
      <c r="L25" s="1">
        <f t="shared" ca="1" si="12"/>
        <v>158</v>
      </c>
      <c r="M25" s="1">
        <f t="shared" ca="1" si="13"/>
        <v>200</v>
      </c>
      <c r="N25" s="1">
        <f t="shared" si="2"/>
        <v>350</v>
      </c>
      <c r="O25" s="1">
        <f t="shared" ca="1" si="14"/>
        <v>708</v>
      </c>
      <c r="P25" s="1">
        <f t="shared" ca="1" si="3"/>
        <v>82</v>
      </c>
      <c r="S25" s="4"/>
      <c r="T25" s="4"/>
      <c r="U25" s="4"/>
    </row>
    <row r="26" spans="1:22" x14ac:dyDescent="0.2">
      <c r="A26" s="1">
        <v>25</v>
      </c>
      <c r="B26" s="3">
        <f t="shared" ca="1" si="4"/>
        <v>0.94699309781036012</v>
      </c>
      <c r="C26" s="1">
        <f t="shared" ca="1" si="5"/>
        <v>12</v>
      </c>
      <c r="D26" s="1">
        <f t="shared" si="0"/>
        <v>6</v>
      </c>
      <c r="E26" s="1">
        <f t="shared" si="1"/>
        <v>11</v>
      </c>
      <c r="F26" s="1">
        <f t="shared" ca="1" si="6"/>
        <v>11</v>
      </c>
      <c r="G26" s="1">
        <f t="shared" ca="1" si="7"/>
        <v>869</v>
      </c>
      <c r="H26" s="3">
        <f t="shared" ca="1" si="8"/>
        <v>0.25291904651386188</v>
      </c>
      <c r="I26" s="1">
        <f t="shared" ca="1" si="9"/>
        <v>1</v>
      </c>
      <c r="J26" s="1">
        <f t="shared" ca="1" si="10"/>
        <v>10</v>
      </c>
      <c r="K26" s="1">
        <f t="shared" ca="1" si="11"/>
        <v>4</v>
      </c>
      <c r="L26" s="1">
        <f t="shared" ca="1" si="12"/>
        <v>316</v>
      </c>
      <c r="M26" s="1">
        <f t="shared" ca="1" si="13"/>
        <v>400</v>
      </c>
      <c r="N26" s="1">
        <f t="shared" si="2"/>
        <v>350</v>
      </c>
      <c r="O26" s="1">
        <f ca="1">L26+M26+N26</f>
        <v>1066</v>
      </c>
      <c r="P26" s="1">
        <f t="shared" ca="1" si="3"/>
        <v>-197</v>
      </c>
    </row>
    <row r="27" spans="1:22" x14ac:dyDescent="0.2">
      <c r="A27" s="1">
        <v>26</v>
      </c>
      <c r="B27" s="3">
        <f t="shared" ca="1" si="4"/>
        <v>0.5674557397126937</v>
      </c>
      <c r="C27" s="1">
        <f t="shared" ca="1" si="5"/>
        <v>9</v>
      </c>
      <c r="D27" s="1">
        <f t="shared" si="0"/>
        <v>6</v>
      </c>
      <c r="E27" s="1">
        <f t="shared" si="1"/>
        <v>11</v>
      </c>
      <c r="F27" s="1">
        <f t="shared" ca="1" si="6"/>
        <v>9</v>
      </c>
      <c r="G27" s="1">
        <f t="shared" ca="1" si="7"/>
        <v>711</v>
      </c>
      <c r="H27" s="3">
        <f t="shared" ca="1" si="8"/>
        <v>0.12954579251306031</v>
      </c>
      <c r="I27" s="1">
        <f t="shared" ca="1" si="9"/>
        <v>0</v>
      </c>
      <c r="J27" s="1">
        <f t="shared" ca="1" si="10"/>
        <v>9</v>
      </c>
      <c r="K27" s="1">
        <f t="shared" ca="1" si="11"/>
        <v>3</v>
      </c>
      <c r="L27" s="1">
        <f t="shared" ca="1" si="12"/>
        <v>237</v>
      </c>
      <c r="M27" s="1">
        <f t="shared" ca="1" si="13"/>
        <v>300</v>
      </c>
      <c r="N27" s="1">
        <f t="shared" si="2"/>
        <v>350</v>
      </c>
      <c r="O27" s="1">
        <f t="shared" ca="1" si="14"/>
        <v>887</v>
      </c>
      <c r="P27" s="1">
        <f t="shared" ca="1" si="3"/>
        <v>-176</v>
      </c>
    </row>
    <row r="28" spans="1:22" x14ac:dyDescent="0.2">
      <c r="A28" s="1">
        <v>27</v>
      </c>
      <c r="B28" s="3">
        <f t="shared" ca="1" si="4"/>
        <v>0.8606904174155855</v>
      </c>
      <c r="C28" s="1">
        <f t="shared" ca="1" si="5"/>
        <v>11</v>
      </c>
      <c r="D28" s="1">
        <f t="shared" si="0"/>
        <v>6</v>
      </c>
      <c r="E28" s="1">
        <f t="shared" si="1"/>
        <v>11</v>
      </c>
      <c r="F28" s="1">
        <f t="shared" ca="1" si="6"/>
        <v>11</v>
      </c>
      <c r="G28" s="1">
        <f t="shared" ca="1" si="7"/>
        <v>869</v>
      </c>
      <c r="H28" s="3">
        <f t="shared" ca="1" si="8"/>
        <v>0.59254833913518135</v>
      </c>
      <c r="I28" s="1">
        <f t="shared" ca="1" si="9"/>
        <v>2</v>
      </c>
      <c r="J28" s="1">
        <f t="shared" ca="1" si="10"/>
        <v>9</v>
      </c>
      <c r="K28" s="1">
        <f t="shared" ca="1" si="11"/>
        <v>3</v>
      </c>
      <c r="L28" s="1">
        <f t="shared" ca="1" si="12"/>
        <v>237</v>
      </c>
      <c r="M28" s="1">
        <f t="shared" ca="1" si="13"/>
        <v>300</v>
      </c>
      <c r="N28" s="1">
        <f t="shared" si="2"/>
        <v>350</v>
      </c>
      <c r="O28" s="1">
        <f t="shared" ca="1" si="14"/>
        <v>887</v>
      </c>
      <c r="P28" s="1">
        <f t="shared" ca="1" si="3"/>
        <v>-18</v>
      </c>
    </row>
    <row r="29" spans="1:22" x14ac:dyDescent="0.2">
      <c r="A29" s="1">
        <v>28</v>
      </c>
      <c r="B29" s="3">
        <f t="shared" ca="1" si="4"/>
        <v>0.64712345521366854</v>
      </c>
      <c r="C29" s="1">
        <f t="shared" ca="1" si="5"/>
        <v>9</v>
      </c>
      <c r="D29" s="1">
        <f t="shared" si="0"/>
        <v>6</v>
      </c>
      <c r="E29" s="1">
        <f t="shared" si="1"/>
        <v>11</v>
      </c>
      <c r="F29" s="1">
        <f t="shared" ca="1" si="6"/>
        <v>9</v>
      </c>
      <c r="G29" s="1">
        <f t="shared" ca="1" si="7"/>
        <v>711</v>
      </c>
      <c r="H29" s="3">
        <f t="shared" ca="1" si="8"/>
        <v>0.44035971397025997</v>
      </c>
      <c r="I29" s="1">
        <f t="shared" ca="1" si="9"/>
        <v>2</v>
      </c>
      <c r="J29" s="1">
        <f t="shared" ca="1" si="10"/>
        <v>7</v>
      </c>
      <c r="K29" s="1">
        <f t="shared" ca="1" si="11"/>
        <v>1</v>
      </c>
      <c r="L29" s="1">
        <f t="shared" ca="1" si="12"/>
        <v>79</v>
      </c>
      <c r="M29" s="1">
        <f t="shared" ca="1" si="13"/>
        <v>100</v>
      </c>
      <c r="N29" s="1">
        <f t="shared" si="2"/>
        <v>350</v>
      </c>
      <c r="O29" s="1">
        <f t="shared" ca="1" si="14"/>
        <v>529</v>
      </c>
      <c r="P29" s="1">
        <f t="shared" ca="1" si="3"/>
        <v>182</v>
      </c>
    </row>
    <row r="30" spans="1:22" x14ac:dyDescent="0.2">
      <c r="A30" s="1">
        <v>29</v>
      </c>
      <c r="B30" s="3">
        <f t="shared" ca="1" si="4"/>
        <v>0.85563769765670039</v>
      </c>
      <c r="C30" s="1">
        <f t="shared" ca="1" si="5"/>
        <v>11</v>
      </c>
      <c r="D30" s="1">
        <f t="shared" si="0"/>
        <v>6</v>
      </c>
      <c r="E30" s="1">
        <f t="shared" si="1"/>
        <v>11</v>
      </c>
      <c r="F30" s="1">
        <f t="shared" ca="1" si="6"/>
        <v>11</v>
      </c>
      <c r="G30" s="1">
        <f t="shared" ca="1" si="7"/>
        <v>869</v>
      </c>
      <c r="H30" s="3">
        <f t="shared" ca="1" si="8"/>
        <v>5.2322403495408176E-2</v>
      </c>
      <c r="I30" s="1">
        <f t="shared" ca="1" si="9"/>
        <v>0</v>
      </c>
      <c r="J30" s="1">
        <f t="shared" ca="1" si="10"/>
        <v>11</v>
      </c>
      <c r="K30" s="1">
        <f t="shared" ca="1" si="11"/>
        <v>5</v>
      </c>
      <c r="L30" s="1">
        <f t="shared" ca="1" si="12"/>
        <v>395</v>
      </c>
      <c r="M30" s="1">
        <f t="shared" ca="1" si="13"/>
        <v>500</v>
      </c>
      <c r="N30" s="1">
        <f t="shared" si="2"/>
        <v>350</v>
      </c>
      <c r="O30" s="1">
        <f t="shared" ca="1" si="14"/>
        <v>1245</v>
      </c>
      <c r="P30" s="1">
        <f t="shared" ca="1" si="3"/>
        <v>-376</v>
      </c>
    </row>
    <row r="31" spans="1:22" x14ac:dyDescent="0.2">
      <c r="A31" s="1">
        <v>30</v>
      </c>
      <c r="B31" s="3">
        <f t="shared" ca="1" si="4"/>
        <v>1.0380457286613964E-3</v>
      </c>
      <c r="C31" s="1">
        <f t="shared" ca="1" si="5"/>
        <v>5</v>
      </c>
      <c r="D31" s="1">
        <f t="shared" si="0"/>
        <v>6</v>
      </c>
      <c r="E31" s="1">
        <f t="shared" si="1"/>
        <v>11</v>
      </c>
      <c r="F31" s="1">
        <f t="shared" ca="1" si="6"/>
        <v>5</v>
      </c>
      <c r="G31" s="1">
        <f t="shared" ca="1" si="7"/>
        <v>395</v>
      </c>
      <c r="H31" s="3">
        <f t="shared" ca="1" si="8"/>
        <v>0.78878710156428578</v>
      </c>
      <c r="I31" s="1">
        <f t="shared" ca="1" si="9"/>
        <v>3</v>
      </c>
      <c r="J31" s="1">
        <f t="shared" ca="1" si="10"/>
        <v>2</v>
      </c>
      <c r="K31" s="1">
        <f t="shared" ca="1" si="11"/>
        <v>0</v>
      </c>
      <c r="L31" s="1">
        <f t="shared" ca="1" si="12"/>
        <v>0</v>
      </c>
      <c r="M31" s="1">
        <f t="shared" ca="1" si="13"/>
        <v>0</v>
      </c>
      <c r="N31" s="1">
        <f t="shared" si="2"/>
        <v>350</v>
      </c>
      <c r="O31" s="1">
        <f t="shared" ca="1" si="14"/>
        <v>350</v>
      </c>
      <c r="P31" s="1">
        <f t="shared" ca="1" si="3"/>
        <v>45</v>
      </c>
    </row>
  </sheetData>
  <mergeCells count="4">
    <mergeCell ref="S20:T20"/>
    <mergeCell ref="S21:T21"/>
    <mergeCell ref="S22:T22"/>
    <mergeCell ref="S23:T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B6815-E102-4243-9F27-2FA0504C7F83}">
  <dimension ref="A1:F11"/>
  <sheetViews>
    <sheetView workbookViewId="0">
      <selection activeCell="E8" sqref="E8:E9"/>
    </sheetView>
  </sheetViews>
  <sheetFormatPr baseColWidth="10" defaultRowHeight="16" x14ac:dyDescent="0.2"/>
  <cols>
    <col min="1" max="1" width="45.83203125" bestFit="1" customWidth="1"/>
  </cols>
  <sheetData>
    <row r="1" spans="1:6" ht="21" x14ac:dyDescent="0.25">
      <c r="A1" s="9" t="s">
        <v>30</v>
      </c>
      <c r="B1" s="10">
        <f ca="1">Simülasyon!U22</f>
        <v>118.96666666666667</v>
      </c>
      <c r="C1" s="9" t="s">
        <v>8</v>
      </c>
      <c r="D1" s="9"/>
      <c r="E1" s="9"/>
      <c r="F1" s="9"/>
    </row>
    <row r="2" spans="1:6" ht="21" x14ac:dyDescent="0.25">
      <c r="A2" s="9" t="s">
        <v>31</v>
      </c>
      <c r="B2" s="10">
        <f ca="1">'0 yolcu'!U22</f>
        <v>124</v>
      </c>
      <c r="C2" s="9" t="s">
        <v>8</v>
      </c>
      <c r="D2" s="9"/>
      <c r="E2" s="9"/>
      <c r="F2" s="9"/>
    </row>
    <row r="3" spans="1:6" ht="21" x14ac:dyDescent="0.25">
      <c r="A3" s="9" t="s">
        <v>32</v>
      </c>
      <c r="B3" s="10">
        <f ca="1">'1 yolcu'!U22</f>
        <v>161.4</v>
      </c>
      <c r="C3" s="9" t="s">
        <v>8</v>
      </c>
      <c r="D3" s="9"/>
      <c r="E3" s="9"/>
      <c r="F3" s="9"/>
    </row>
    <row r="4" spans="1:6" ht="21" x14ac:dyDescent="0.25">
      <c r="A4" s="9" t="s">
        <v>33</v>
      </c>
      <c r="B4" s="10">
        <f ca="1">'2 yolcu'!U22</f>
        <v>171.43333333333334</v>
      </c>
      <c r="C4" s="9" t="s">
        <v>8</v>
      </c>
      <c r="D4" s="9"/>
      <c r="E4" s="9"/>
      <c r="F4" s="9"/>
    </row>
    <row r="5" spans="1:6" ht="21" x14ac:dyDescent="0.25">
      <c r="A5" s="9" t="s">
        <v>34</v>
      </c>
      <c r="B5" s="10">
        <f ca="1">'4 yolcu'!U22</f>
        <v>214.1</v>
      </c>
      <c r="C5" s="9" t="s">
        <v>8</v>
      </c>
      <c r="D5" s="9"/>
      <c r="E5" s="9"/>
      <c r="F5" s="9"/>
    </row>
    <row r="6" spans="1:6" ht="21" x14ac:dyDescent="0.25">
      <c r="A6" s="9" t="s">
        <v>35</v>
      </c>
      <c r="B6" s="10">
        <f ca="1">'5 yolcu'!U22</f>
        <v>66.166666666666671</v>
      </c>
      <c r="C6" s="9" t="s">
        <v>8</v>
      </c>
      <c r="D6" s="9"/>
      <c r="E6" s="9"/>
      <c r="F6" s="9"/>
    </row>
    <row r="7" spans="1:6" ht="21" x14ac:dyDescent="0.25">
      <c r="A7" s="9"/>
      <c r="B7" s="9"/>
      <c r="C7" s="9"/>
      <c r="D7" s="9"/>
      <c r="E7" s="9"/>
      <c r="F7" s="9"/>
    </row>
    <row r="8" spans="1:6" ht="21" x14ac:dyDescent="0.25">
      <c r="A8" s="9"/>
      <c r="B8" s="9"/>
      <c r="C8" s="9"/>
      <c r="D8" s="9"/>
      <c r="E8" s="9"/>
      <c r="F8" s="9"/>
    </row>
    <row r="9" spans="1:6" ht="21" x14ac:dyDescent="0.25">
      <c r="A9" s="9"/>
      <c r="B9" s="9"/>
      <c r="C9" s="9"/>
      <c r="D9" s="9"/>
      <c r="E9" s="9"/>
      <c r="F9" s="9"/>
    </row>
    <row r="10" spans="1:6" ht="21" x14ac:dyDescent="0.25">
      <c r="A10" s="9"/>
      <c r="B10" s="9"/>
      <c r="C10" s="9"/>
      <c r="D10" s="9"/>
      <c r="E10" s="9"/>
      <c r="F10" s="9"/>
    </row>
    <row r="11" spans="1:6" ht="21" x14ac:dyDescent="0.25">
      <c r="A11" s="9"/>
      <c r="B11" s="9"/>
      <c r="C11" s="9"/>
      <c r="D11" s="9"/>
      <c r="E11" s="9"/>
      <c r="F11" s="9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Simülasyon</vt:lpstr>
      <vt:lpstr>0 yolcu</vt:lpstr>
      <vt:lpstr>1 yolcu</vt:lpstr>
      <vt:lpstr>2 yolcu</vt:lpstr>
      <vt:lpstr>4 yolcu</vt:lpstr>
      <vt:lpstr>5 yolcu</vt:lpstr>
      <vt:lpstr>Sonuçlar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çiler çolakoğlu</dc:creator>
  <cp:lastModifiedBy>çiler çolakoğlu</cp:lastModifiedBy>
  <dcterms:created xsi:type="dcterms:W3CDTF">2023-04-01T14:44:24Z</dcterms:created>
  <dcterms:modified xsi:type="dcterms:W3CDTF">2023-04-03T14:11:54Z</dcterms:modified>
</cp:coreProperties>
</file>