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洋\OneDrive - 長庚大學\桌面\H-spice 華\LAB2 1\"/>
    </mc:Choice>
  </mc:AlternateContent>
  <xr:revisionPtr revIDLastSave="0" documentId="13_ncr:1_{DD5B7F0E-E48F-4232-8054-5AA483EA1F18}" xr6:coauthVersionLast="47" xr6:coauthVersionMax="47" xr10:uidLastSave="{00000000-0000-0000-0000-000000000000}"/>
  <bookViews>
    <workbookView xWindow="-38490" yWindow="-7730" windowWidth="19380" windowHeight="10530" activeTab="1" xr2:uid="{20FCC8C4-8FB2-4332-AFAD-AC97291E8639}"/>
  </bookViews>
  <sheets>
    <sheet name="lab2-1" sheetId="2" r:id="rId1"/>
    <sheet name="lab2-2" sheetId="7" r:id="rId2"/>
    <sheet name="工作表1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2" l="1"/>
  <c r="G9" i="12"/>
  <c r="F10" i="12"/>
  <c r="F11" i="12"/>
  <c r="G11" i="12" s="1"/>
  <c r="F12" i="12"/>
  <c r="G12" i="12" s="1"/>
  <c r="F9" i="12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J34" i="7"/>
  <c r="J37" i="7"/>
  <c r="J38" i="7"/>
  <c r="J39" i="7"/>
  <c r="J33" i="7"/>
  <c r="I35" i="7"/>
  <c r="J35" i="7" s="1"/>
  <c r="I36" i="7"/>
  <c r="J36" i="7" s="1"/>
  <c r="I37" i="7"/>
  <c r="I38" i="7"/>
  <c r="I39" i="7"/>
  <c r="I40" i="7"/>
  <c r="J40" i="7" s="1"/>
  <c r="I34" i="7"/>
  <c r="I33" i="7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G24" i="7"/>
  <c r="F24" i="7"/>
  <c r="F23" i="7"/>
  <c r="G23" i="7" s="1"/>
  <c r="G17" i="7"/>
  <c r="G18" i="7"/>
  <c r="G20" i="7"/>
  <c r="F20" i="7"/>
  <c r="F19" i="7"/>
  <c r="G19" i="7" s="1"/>
  <c r="F18" i="7"/>
  <c r="F17" i="7"/>
  <c r="F16" i="7"/>
  <c r="G16" i="7" s="1"/>
  <c r="F15" i="7"/>
  <c r="G15" i="7" s="1"/>
  <c r="F14" i="7"/>
  <c r="G14" i="7" s="1"/>
  <c r="F13" i="7"/>
  <c r="G13" i="7" s="1"/>
  <c r="J27" i="7"/>
  <c r="J28" i="7"/>
  <c r="J30" i="7"/>
  <c r="I24" i="7"/>
  <c r="J24" i="7" s="1"/>
  <c r="I25" i="7"/>
  <c r="J25" i="7" s="1"/>
  <c r="I26" i="7"/>
  <c r="J26" i="7" s="1"/>
  <c r="I27" i="7"/>
  <c r="I28" i="7"/>
  <c r="I29" i="7"/>
  <c r="J29" i="7" s="1"/>
  <c r="I30" i="7"/>
  <c r="I23" i="7"/>
  <c r="J23" i="7" s="1"/>
  <c r="J20" i="7"/>
  <c r="I20" i="7"/>
  <c r="I19" i="7"/>
  <c r="J19" i="7" s="1"/>
  <c r="I18" i="7"/>
  <c r="J18" i="7" s="1"/>
  <c r="I17" i="7"/>
  <c r="J17" i="7" s="1"/>
  <c r="I16" i="7"/>
  <c r="J16" i="7" s="1"/>
  <c r="J15" i="7"/>
  <c r="I15" i="7"/>
  <c r="I14" i="7"/>
  <c r="J14" i="7" s="1"/>
  <c r="J13" i="7"/>
  <c r="I13" i="7"/>
  <c r="E18" i="2"/>
  <c r="E17" i="2"/>
  <c r="D18" i="2"/>
  <c r="D19" i="2"/>
  <c r="E19" i="2" s="1"/>
  <c r="D20" i="2"/>
  <c r="E20" i="2" s="1"/>
  <c r="D17" i="2"/>
  <c r="D7" i="2"/>
  <c r="E7" i="2" s="1"/>
  <c r="D8" i="2"/>
  <c r="E8" i="2" s="1"/>
  <c r="D9" i="2"/>
  <c r="E9" i="2" s="1"/>
  <c r="D6" i="2"/>
  <c r="E6" i="2" s="1"/>
</calcChain>
</file>

<file path=xl/sharedStrings.xml><?xml version="1.0" encoding="utf-8"?>
<sst xmlns="http://schemas.openxmlformats.org/spreadsheetml/2006/main" count="16" uniqueCount="10">
  <si>
    <t>fan in</t>
    <phoneticPr fontId="1" type="noConversion"/>
  </si>
  <si>
    <t>delay</t>
    <phoneticPr fontId="1" type="noConversion"/>
  </si>
  <si>
    <t>pw</t>
    <phoneticPr fontId="1" type="noConversion"/>
  </si>
  <si>
    <t>c</t>
    <phoneticPr fontId="1" type="noConversion"/>
  </si>
  <si>
    <t>pdp</t>
    <phoneticPr fontId="1" type="noConversion"/>
  </si>
  <si>
    <t>out</t>
    <phoneticPr fontId="1" type="noConversion"/>
  </si>
  <si>
    <t>out1</t>
    <phoneticPr fontId="1" type="noConversion"/>
  </si>
  <si>
    <t>out2</t>
    <phoneticPr fontId="1" type="noConversion"/>
  </si>
  <si>
    <t>out3</t>
    <phoneticPr fontId="1" type="noConversion"/>
  </si>
  <si>
    <t>out4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</si>
</sst>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'lab2-1'!$E$5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'lab2-1'!$B$6:$B$9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'lab2-1'!$E$6:$E$9</c:f>
              <c:numCache>
                <c:formatCode>General</c:formatCode>
                <c:ptCount val="4"/>
                <c:pt idx="0">
                  <c:v>8.0408400000000004E-11</c:v>
                </c:pt>
                <c:pt idx="1">
                  <c:v>1.3609259999999999E-10</c:v>
                </c:pt>
                <c:pt idx="2">
                  <c:v>1.787371E-10</c:v>
                </c:pt>
                <c:pt idx="3">
                  <c:v>2.1336869999999998E-10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4-424D-BF96-C5EFB9D6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25296"/>
        <c:axId val="580620376"/>
      </c:scatterChart>
      <c:valAx>
        <c:axId val="5806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620376"/>
        <c:crosses val="autoZero"/>
        <c:crossBetween val="midCat"/>
      </c:valAx>
      <c:valAx>
        <c:axId val="5806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6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'lab2-1'!$E$16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'lab2-1'!$B$17:$B$20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'lab2-1'!$E$17:$E$20</c:f>
              <c:numCache>
                <c:formatCode>General</c:formatCode>
                <c:ptCount val="4"/>
                <c:pt idx="0">
                  <c:v>1.0746299999999999E-5</c:v>
                </c:pt>
                <c:pt idx="1">
                  <c:v>1.2465400000000001E-5</c:v>
                </c:pt>
                <c:pt idx="2">
                  <c:v>1.7576099999999999E-5</c:v>
                </c:pt>
                <c:pt idx="3">
                  <c:v>2.4376399999999999E-5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2-4000-999E-6EABA114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87096"/>
        <c:axId val="591181848"/>
      </c:scatterChart>
      <c:valAx>
        <c:axId val="59118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81848"/>
        <c:crosses val="autoZero"/>
        <c:crossBetween val="midCat"/>
      </c:valAx>
      <c:valAx>
        <c:axId val="5911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8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'lab2-2'!$J$12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'lab2-2'!$G$13:$G$20</c:f>
              <c:numCache>
                <c:formatCode>General</c:formatCode>
                <c:ptCount val="8"/>
                <c:pt idx="0">
                  <c:v>2E-14</c:v>
                </c:pt>
                <c:pt idx="1">
                  <c:v>5.9999999999999997E-14</c:v>
                </c:pt>
                <c:pt idx="2">
                  <c:v>1E-13</c:v>
                </c:pt>
                <c:pt idx="3">
                  <c:v>1.4000000000000001E-13</c:v>
                </c:pt>
                <c:pt idx="4">
                  <c:v>1.7999999999999999E-13</c:v>
                </c:pt>
                <c:pt idx="5">
                  <c:v>2.2E-13</c:v>
                </c:pt>
                <c:pt idx="6">
                  <c:v>2.6E-13</c:v>
                </c:pt>
                <c:pt idx="7">
                  <c:v>2.9999999999999998E-13</c:v>
                </c:pt>
              </c:numCache>
            </c:numRef>
          </c:xVal>
          <c:yVal>
            <c:numRef>
              <c:f>'lab2-2'!$J$13:$J$20</c:f>
              <c:numCache>
                <c:formatCode>General</c:formatCode>
                <c:ptCount val="8"/>
                <c:pt idx="0">
                  <c:v>9.4757099999999997E-11</c:v>
                </c:pt>
                <c:pt idx="1">
                  <c:v>1.53942E-10</c:v>
                </c:pt>
                <c:pt idx="2">
                  <c:v>2.3069659999999999E-10</c:v>
                </c:pt>
                <c:pt idx="3">
                  <c:v>3.081206E-10</c:v>
                </c:pt>
                <c:pt idx="4">
                  <c:v>3.7768759999999997E-10</c:v>
                </c:pt>
                <c:pt idx="5">
                  <c:v>4.6249619999999998E-10</c:v>
                </c:pt>
                <c:pt idx="6">
                  <c:v>5.397723E-10</c:v>
                </c:pt>
                <c:pt idx="7">
                  <c:v>6.1122389999999999E-10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D-4114-99C1-1B275F24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68072"/>
        <c:axId val="591162496"/>
      </c:scatterChart>
      <c:valAx>
        <c:axId val="59116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62496"/>
        <c:crosses val="autoZero"/>
        <c:crossBetween val="midCat"/>
      </c:valAx>
      <c:valAx>
        <c:axId val="591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6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'lab2-2'!$J$22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'lab2-2'!$G$23:$G$30</c:f>
              <c:numCache>
                <c:formatCode>General</c:formatCode>
                <c:ptCount val="8"/>
                <c:pt idx="0">
                  <c:v>2E-14</c:v>
                </c:pt>
                <c:pt idx="1">
                  <c:v>5.9999999999999997E-14</c:v>
                </c:pt>
                <c:pt idx="2">
                  <c:v>1E-13</c:v>
                </c:pt>
                <c:pt idx="3">
                  <c:v>1.4000000000000001E-13</c:v>
                </c:pt>
                <c:pt idx="4">
                  <c:v>1.7999999999999999E-13</c:v>
                </c:pt>
                <c:pt idx="5">
                  <c:v>2.2E-13</c:v>
                </c:pt>
                <c:pt idx="6">
                  <c:v>2.6E-13</c:v>
                </c:pt>
                <c:pt idx="7">
                  <c:v>2.9999999999999998E-13</c:v>
                </c:pt>
              </c:numCache>
            </c:numRef>
          </c:xVal>
          <c:yVal>
            <c:numRef>
              <c:f>'lab2-2'!$J$23:$J$30</c:f>
              <c:numCache>
                <c:formatCode>General</c:formatCode>
                <c:ptCount val="8"/>
                <c:pt idx="0">
                  <c:v>7.9286000000000006E-6</c:v>
                </c:pt>
                <c:pt idx="1">
                  <c:v>1.43254E-5</c:v>
                </c:pt>
                <c:pt idx="2">
                  <c:v>2.1206800000000002E-5</c:v>
                </c:pt>
                <c:pt idx="3">
                  <c:v>2.7534699999999999E-5</c:v>
                </c:pt>
                <c:pt idx="4">
                  <c:v>3.41301E-5</c:v>
                </c:pt>
                <c:pt idx="5">
                  <c:v>4.0758699999999993E-5</c:v>
                </c:pt>
                <c:pt idx="6">
                  <c:v>4.6800899999999994E-5</c:v>
                </c:pt>
                <c:pt idx="7">
                  <c:v>5.4339099999999996E-5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1-432E-B663-066A77B0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65120"/>
        <c:axId val="591162168"/>
      </c:scatterChart>
      <c:valAx>
        <c:axId val="591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62168"/>
        <c:crosses val="autoZero"/>
        <c:crossBetween val="midCat"/>
      </c:valAx>
      <c:valAx>
        <c:axId val="5911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'lab2-2'!$J$32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'lab2-2'!$G$33:$G$40</c:f>
              <c:numCache>
                <c:formatCode>General</c:formatCode>
                <c:ptCount val="8"/>
                <c:pt idx="0">
                  <c:v>2E-14</c:v>
                </c:pt>
                <c:pt idx="1">
                  <c:v>5.9999999999999997E-14</c:v>
                </c:pt>
                <c:pt idx="2">
                  <c:v>1E-13</c:v>
                </c:pt>
                <c:pt idx="3">
                  <c:v>1.4000000000000001E-13</c:v>
                </c:pt>
                <c:pt idx="4">
                  <c:v>1.7999999999999999E-13</c:v>
                </c:pt>
                <c:pt idx="5">
                  <c:v>2.2E-13</c:v>
                </c:pt>
                <c:pt idx="6">
                  <c:v>2.6E-13</c:v>
                </c:pt>
                <c:pt idx="7">
                  <c:v>2.9999999999999998E-13</c:v>
                </c:pt>
              </c:numCache>
            </c:numRef>
          </c:xVal>
          <c:yVal>
            <c:numRef>
              <c:f>'lab2-2'!$J$33:$J$40</c:f>
              <c:numCache>
                <c:formatCode>General</c:formatCode>
                <c:ptCount val="8"/>
                <c:pt idx="0">
                  <c:v>7.5129020000000009E-16</c:v>
                </c:pt>
                <c:pt idx="1">
                  <c:v>2.2053000000000002E-15</c:v>
                </c:pt>
                <c:pt idx="2">
                  <c:v>4.8923000000000002E-15</c:v>
                </c:pt>
                <c:pt idx="3">
                  <c:v>8.4840000000000014E-15</c:v>
                </c:pt>
                <c:pt idx="4">
                  <c:v>1.2890500000000001E-14</c:v>
                </c:pt>
                <c:pt idx="5">
                  <c:v>1.8850800000000001E-14</c:v>
                </c:pt>
                <c:pt idx="6">
                  <c:v>2.5261800000000002E-14</c:v>
                </c:pt>
                <c:pt idx="7">
                  <c:v>3.3213299999999997E-14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6-4FDF-96A5-6B904C7A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5448"/>
        <c:axId val="809658072"/>
      </c:scatterChart>
      <c:valAx>
        <c:axId val="8096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658072"/>
        <c:crosses val="autoZero"/>
        <c:crossBetween val="midCat"/>
      </c:valAx>
      <c:valAx>
        <c:axId val="8096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65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工作表12!$G$8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工作表12!$D$9:$D$12</c:f>
              <c:strCache>
                <c:ptCount val="4"/>
                <c:pt idx="0">
                  <c:v>out1</c:v>
                </c:pt>
                <c:pt idx="1">
                  <c:v>out2</c:v>
                </c:pt>
                <c:pt idx="2">
                  <c:v>out3</c:v>
                </c:pt>
                <c:pt idx="3">
                  <c:v>out4</c:v>
                </c:pt>
              </c:strCache>
            </c:strRef>
          </c:xVal>
          <c:yVal>
            <c:numRef>
              <c:f>工作表12!$G$9:$G$12</c:f>
              <c:numCache>
                <c:formatCode>General</c:formatCode>
                <c:ptCount val="4"/>
                <c:pt idx="0">
                  <c:v>3.3963299999999997E-11</c:v>
                </c:pt>
                <c:pt idx="1">
                  <c:v>9.3457099999999999E-11</c:v>
                </c:pt>
                <c:pt idx="2">
                  <c:v>1.367905E-10</c:v>
                </c:pt>
                <c:pt idx="3">
                  <c:v>2.3829539999999998E-10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C-4B06-9AB1-74F1A32E0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79224"/>
        <c:axId val="591170040"/>
      </c:scatterChart>
      <c:valAx>
        <c:axId val="5911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70040"/>
        <c:crosses val="autoZero"/>
        <c:crossBetween val="midCat"/>
      </c:valAx>
      <c:valAx>
        <c:axId val="591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182880</xdr:rowOff>
    </xdr:from>
    <xdr:to>
      <xdr:col>14</xdr:col>
      <xdr:colOff>57150</xdr:colOff>
      <xdr:row>14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66635F-893E-44AE-B495-693B1115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1</xdr:row>
      <xdr:rowOff>106680</xdr:rowOff>
    </xdr:from>
    <xdr:to>
      <xdr:col>21</xdr:col>
      <xdr:colOff>552450</xdr:colOff>
      <xdr:row>14</xdr:row>
      <xdr:rowOff>175260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AAC179-B61C-4128-8D64-5A104F89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567690</xdr:colOff>
      <xdr:row>1</xdr:row>
      <xdr:rowOff>76200</xdr:rowOff>
    </xdr:from>
    <xdr:to>
      <xdr:col>18</xdr:col>
      <xdr:colOff>262890</xdr:colOff>
      <xdr:row>14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646310-FBE4-4A7E-9DF2-19BF6BFE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582930</xdr:colOff>
      <xdr:row>16</xdr:row>
      <xdr:rowOff>83820</xdr:rowOff>
    </xdr:from>
    <xdr:to>
      <xdr:col>18</xdr:col>
      <xdr:colOff>278130</xdr:colOff>
      <xdr:row>29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D31C613-3549-4C57-8FE4-6EC68F89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87630</xdr:colOff>
      <xdr:row>30</xdr:row>
      <xdr:rowOff>114300</xdr:rowOff>
    </xdr:from>
    <xdr:to>
      <xdr:col>18</xdr:col>
      <xdr:colOff>392430</xdr:colOff>
      <xdr:row>43</xdr:row>
      <xdr:rowOff>182880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ED74DA-0136-4390-8A15-71A5F551E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293370</xdr:colOff>
      <xdr:row>3</xdr:row>
      <xdr:rowOff>99060</xdr:rowOff>
    </xdr:from>
    <xdr:to>
      <xdr:col>15</xdr:col>
      <xdr:colOff>598170</xdr:colOff>
      <xdr:row>16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3880D8-39FC-42C6-9909-EB0D94142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55B9-0C42-4444-B8DE-5297B4B3A9D5}">
  <dimension ref="B5:E20"/>
  <sheetViews>
    <sheetView topLeftCell="A19" workbookViewId="0">
      <selection activeCell="F12" sqref="F12"/>
    </sheetView>
  </sheetViews>
  <sheetFormatPr defaultRowHeight="17" x14ac:dyDescent="0.4"/>
  <cols>
    <col min="4" max="4" width="9.54296875" bestFit="1" customWidth="1"/>
    <col min="5" max="5" width="13.36328125" bestFit="1" customWidth="1"/>
  </cols>
  <sheetData>
    <row r="5" spans="2:5" x14ac:dyDescent="0.4">
      <c r="B5" t="s">
        <v>0</v>
      </c>
      <c r="E5" t="s">
        <v>1</v>
      </c>
    </row>
    <row r="6" spans="2:5" x14ac:dyDescent="0.4">
      <c r="B6">
        <v>2</v>
      </c>
      <c r="C6">
        <v>80.4084</v>
      </c>
      <c r="D6">
        <f>POWER(10,-12)</f>
        <v>9.9999999999999998E-13</v>
      </c>
      <c r="E6">
        <f>C6*D6</f>
        <v>8.0408400000000004E-11</v>
      </c>
    </row>
    <row r="7" spans="2:5" x14ac:dyDescent="0.4">
      <c r="B7">
        <v>4</v>
      </c>
      <c r="C7">
        <v>136.0926</v>
      </c>
      <c r="D7">
        <f t="shared" ref="D7:D9" si="0">POWER(10,-12)</f>
        <v>9.9999999999999998E-13</v>
      </c>
      <c r="E7">
        <f t="shared" ref="E7" si="1">C7*D7</f>
        <v>1.3609259999999999E-10</v>
      </c>
    </row>
    <row r="8" spans="2:5" x14ac:dyDescent="0.4">
      <c r="B8">
        <v>6</v>
      </c>
      <c r="C8">
        <v>178.7371</v>
      </c>
      <c r="D8">
        <f t="shared" si="0"/>
        <v>9.9999999999999998E-13</v>
      </c>
      <c r="E8">
        <f>C8*D8</f>
        <v>1.787371E-10</v>
      </c>
    </row>
    <row r="9" spans="2:5" x14ac:dyDescent="0.4">
      <c r="B9">
        <v>8</v>
      </c>
      <c r="C9">
        <v>213.36869999999999</v>
      </c>
      <c r="D9">
        <f t="shared" si="0"/>
        <v>9.9999999999999998E-13</v>
      </c>
      <c r="E9">
        <f>C9*D9</f>
        <v>2.1336869999999998E-10</v>
      </c>
    </row>
    <row r="16" spans="2:5" x14ac:dyDescent="0.4">
      <c r="B16" t="s">
        <v>0</v>
      </c>
      <c r="E16" t="s">
        <v>2</v>
      </c>
    </row>
    <row r="17" spans="2:5" x14ac:dyDescent="0.4">
      <c r="B17">
        <v>2</v>
      </c>
      <c r="C17">
        <v>10.7463</v>
      </c>
      <c r="D17">
        <f>POWER(10,-6)</f>
        <v>9.9999999999999995E-7</v>
      </c>
      <c r="E17">
        <f>C17*D17</f>
        <v>1.0746299999999999E-5</v>
      </c>
    </row>
    <row r="18" spans="2:5" x14ac:dyDescent="0.4">
      <c r="B18">
        <v>4</v>
      </c>
      <c r="C18">
        <v>12.465400000000001</v>
      </c>
      <c r="D18">
        <f t="shared" ref="D18:D20" si="2">POWER(10,-6)</f>
        <v>9.9999999999999995E-7</v>
      </c>
      <c r="E18">
        <f t="shared" ref="E18:E20" si="3">C18*D18</f>
        <v>1.2465400000000001E-5</v>
      </c>
    </row>
    <row r="19" spans="2:5" x14ac:dyDescent="0.4">
      <c r="B19">
        <v>6</v>
      </c>
      <c r="C19">
        <v>17.5761</v>
      </c>
      <c r="D19">
        <f t="shared" si="2"/>
        <v>9.9999999999999995E-7</v>
      </c>
      <c r="E19">
        <f t="shared" si="3"/>
        <v>1.7576099999999999E-5</v>
      </c>
    </row>
    <row r="20" spans="2:5" x14ac:dyDescent="0.4">
      <c r="B20">
        <v>8</v>
      </c>
      <c r="C20">
        <v>24.3764</v>
      </c>
      <c r="D20">
        <f t="shared" si="2"/>
        <v>9.9999999999999995E-7</v>
      </c>
      <c r="E20">
        <f t="shared" si="3"/>
        <v>2.4376399999999999E-5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4D25-F56A-4A45-B425-1092EC3A854B}">
  <dimension ref="E12:J40"/>
  <sheetViews>
    <sheetView tabSelected="1" topLeftCell="A46" workbookViewId="0">
      <selection activeCell="F9" sqref="F9"/>
    </sheetView>
  </sheetViews>
  <sheetFormatPr defaultRowHeight="17" x14ac:dyDescent="0.4"/>
  <cols>
    <col min="5" max="5" width="13.36328125" bestFit="1" customWidth="1"/>
    <col min="9" max="9" width="9.54296875" bestFit="1" customWidth="1"/>
    <col min="10" max="10" width="12.1796875" bestFit="1" customWidth="1"/>
  </cols>
  <sheetData>
    <row r="12" spans="5:10" x14ac:dyDescent="0.4">
      <c r="G12" t="s">
        <v>3</v>
      </c>
      <c r="J12" t="s">
        <v>1</v>
      </c>
    </row>
    <row r="13" spans="5:10" x14ac:dyDescent="0.4">
      <c r="E13">
        <v>0.02</v>
      </c>
      <c r="F13">
        <f>POWER(10,-12)</f>
        <v>9.9999999999999998E-13</v>
      </c>
      <c r="G13">
        <f>E13*F13</f>
        <v>2E-14</v>
      </c>
      <c r="H13">
        <v>94.757099999999994</v>
      </c>
      <c r="I13">
        <f>POWER(10,-12)</f>
        <v>9.9999999999999998E-13</v>
      </c>
      <c r="J13">
        <f>H13*I13</f>
        <v>9.4757099999999997E-11</v>
      </c>
    </row>
    <row r="14" spans="5:10" x14ac:dyDescent="0.4">
      <c r="E14">
        <v>0.06</v>
      </c>
      <c r="F14">
        <f t="shared" ref="F14:F20" si="0">POWER(10,-12)</f>
        <v>9.9999999999999998E-13</v>
      </c>
      <c r="G14">
        <f t="shared" ref="G14:G20" si="1">E14*F14</f>
        <v>5.9999999999999997E-14</v>
      </c>
      <c r="H14">
        <v>153.94200000000001</v>
      </c>
      <c r="I14">
        <f t="shared" ref="I14:I20" si="2">POWER(10,-12)</f>
        <v>9.9999999999999998E-13</v>
      </c>
      <c r="J14">
        <f t="shared" ref="J14:J20" si="3">H14*I14</f>
        <v>1.53942E-10</v>
      </c>
    </row>
    <row r="15" spans="5:10" x14ac:dyDescent="0.4">
      <c r="E15">
        <v>0.1</v>
      </c>
      <c r="F15">
        <f t="shared" si="0"/>
        <v>9.9999999999999998E-13</v>
      </c>
      <c r="G15">
        <f t="shared" si="1"/>
        <v>1E-13</v>
      </c>
      <c r="H15">
        <v>230.69659999999999</v>
      </c>
      <c r="I15">
        <f t="shared" si="2"/>
        <v>9.9999999999999998E-13</v>
      </c>
      <c r="J15">
        <f t="shared" si="3"/>
        <v>2.3069659999999999E-10</v>
      </c>
    </row>
    <row r="16" spans="5:10" x14ac:dyDescent="0.4">
      <c r="E16">
        <v>0.14000000000000001</v>
      </c>
      <c r="F16">
        <f t="shared" si="0"/>
        <v>9.9999999999999998E-13</v>
      </c>
      <c r="G16">
        <f t="shared" si="1"/>
        <v>1.4000000000000001E-13</v>
      </c>
      <c r="H16">
        <v>308.12060000000002</v>
      </c>
      <c r="I16">
        <f t="shared" si="2"/>
        <v>9.9999999999999998E-13</v>
      </c>
      <c r="J16">
        <f t="shared" si="3"/>
        <v>3.081206E-10</v>
      </c>
    </row>
    <row r="17" spans="5:10" x14ac:dyDescent="0.4">
      <c r="E17">
        <v>0.18</v>
      </c>
      <c r="F17">
        <f t="shared" si="0"/>
        <v>9.9999999999999998E-13</v>
      </c>
      <c r="G17">
        <f t="shared" si="1"/>
        <v>1.7999999999999999E-13</v>
      </c>
      <c r="H17">
        <v>377.68759999999997</v>
      </c>
      <c r="I17">
        <f t="shared" si="2"/>
        <v>9.9999999999999998E-13</v>
      </c>
      <c r="J17">
        <f t="shared" si="3"/>
        <v>3.7768759999999997E-10</v>
      </c>
    </row>
    <row r="18" spans="5:10" x14ac:dyDescent="0.4">
      <c r="E18">
        <v>0.22</v>
      </c>
      <c r="F18">
        <f t="shared" si="0"/>
        <v>9.9999999999999998E-13</v>
      </c>
      <c r="G18">
        <f t="shared" si="1"/>
        <v>2.2E-13</v>
      </c>
      <c r="H18">
        <v>462.49619999999999</v>
      </c>
      <c r="I18">
        <f t="shared" si="2"/>
        <v>9.9999999999999998E-13</v>
      </c>
      <c r="J18">
        <f t="shared" si="3"/>
        <v>4.6249619999999998E-10</v>
      </c>
    </row>
    <row r="19" spans="5:10" x14ac:dyDescent="0.4">
      <c r="E19">
        <v>0.26</v>
      </c>
      <c r="F19">
        <f t="shared" si="0"/>
        <v>9.9999999999999998E-13</v>
      </c>
      <c r="G19">
        <f t="shared" si="1"/>
        <v>2.6E-13</v>
      </c>
      <c r="H19">
        <v>539.77229999999997</v>
      </c>
      <c r="I19">
        <f t="shared" si="2"/>
        <v>9.9999999999999998E-13</v>
      </c>
      <c r="J19">
        <f t="shared" si="3"/>
        <v>5.397723E-10</v>
      </c>
    </row>
    <row r="20" spans="5:10" x14ac:dyDescent="0.4">
      <c r="E20">
        <v>0.3</v>
      </c>
      <c r="F20">
        <f t="shared" si="0"/>
        <v>9.9999999999999998E-13</v>
      </c>
      <c r="G20">
        <f t="shared" si="1"/>
        <v>2.9999999999999998E-13</v>
      </c>
      <c r="H20">
        <v>611.22389999999996</v>
      </c>
      <c r="I20">
        <f t="shared" si="2"/>
        <v>9.9999999999999998E-13</v>
      </c>
      <c r="J20">
        <f t="shared" si="3"/>
        <v>6.1122389999999999E-10</v>
      </c>
    </row>
    <row r="22" spans="5:10" x14ac:dyDescent="0.4">
      <c r="G22" t="s">
        <v>3</v>
      </c>
      <c r="J22" t="s">
        <v>2</v>
      </c>
    </row>
    <row r="23" spans="5:10" x14ac:dyDescent="0.4">
      <c r="E23">
        <v>0.02</v>
      </c>
      <c r="F23">
        <f>POWER(10,-12)</f>
        <v>9.9999999999999998E-13</v>
      </c>
      <c r="G23">
        <f>E23*F23</f>
        <v>2E-14</v>
      </c>
      <c r="H23">
        <v>7.9286000000000003</v>
      </c>
      <c r="I23">
        <f>POWER(10,-6)</f>
        <v>9.9999999999999995E-7</v>
      </c>
      <c r="J23">
        <f>H23*I23</f>
        <v>7.9286000000000006E-6</v>
      </c>
    </row>
    <row r="24" spans="5:10" x14ac:dyDescent="0.4">
      <c r="E24">
        <v>0.06</v>
      </c>
      <c r="F24">
        <f t="shared" ref="F24:F30" si="4">POWER(10,-12)</f>
        <v>9.9999999999999998E-13</v>
      </c>
      <c r="G24">
        <f t="shared" ref="G24:G30" si="5">E24*F24</f>
        <v>5.9999999999999997E-14</v>
      </c>
      <c r="H24">
        <v>14.3254</v>
      </c>
      <c r="I24">
        <f t="shared" ref="I24:I30" si="6">POWER(10,-6)</f>
        <v>9.9999999999999995E-7</v>
      </c>
      <c r="J24">
        <f t="shared" ref="J24:J30" si="7">H24*I24</f>
        <v>1.43254E-5</v>
      </c>
    </row>
    <row r="25" spans="5:10" x14ac:dyDescent="0.4">
      <c r="E25">
        <v>0.1</v>
      </c>
      <c r="F25">
        <f t="shared" si="4"/>
        <v>9.9999999999999998E-13</v>
      </c>
      <c r="G25">
        <f t="shared" si="5"/>
        <v>1E-13</v>
      </c>
      <c r="H25">
        <v>21.206800000000001</v>
      </c>
      <c r="I25">
        <f t="shared" si="6"/>
        <v>9.9999999999999995E-7</v>
      </c>
      <c r="J25">
        <f t="shared" si="7"/>
        <v>2.1206800000000002E-5</v>
      </c>
    </row>
    <row r="26" spans="5:10" x14ac:dyDescent="0.4">
      <c r="E26">
        <v>0.14000000000000001</v>
      </c>
      <c r="F26">
        <f t="shared" si="4"/>
        <v>9.9999999999999998E-13</v>
      </c>
      <c r="G26">
        <f t="shared" si="5"/>
        <v>1.4000000000000001E-13</v>
      </c>
      <c r="H26">
        <v>27.534700000000001</v>
      </c>
      <c r="I26">
        <f t="shared" si="6"/>
        <v>9.9999999999999995E-7</v>
      </c>
      <c r="J26">
        <f t="shared" si="7"/>
        <v>2.7534699999999999E-5</v>
      </c>
    </row>
    <row r="27" spans="5:10" x14ac:dyDescent="0.4">
      <c r="E27">
        <v>0.18</v>
      </c>
      <c r="F27">
        <f t="shared" si="4"/>
        <v>9.9999999999999998E-13</v>
      </c>
      <c r="G27">
        <f t="shared" si="5"/>
        <v>1.7999999999999999E-13</v>
      </c>
      <c r="H27">
        <v>34.130099999999999</v>
      </c>
      <c r="I27">
        <f t="shared" si="6"/>
        <v>9.9999999999999995E-7</v>
      </c>
      <c r="J27">
        <f t="shared" si="7"/>
        <v>3.41301E-5</v>
      </c>
    </row>
    <row r="28" spans="5:10" x14ac:dyDescent="0.4">
      <c r="E28">
        <v>0.22</v>
      </c>
      <c r="F28">
        <f t="shared" si="4"/>
        <v>9.9999999999999998E-13</v>
      </c>
      <c r="G28">
        <f t="shared" si="5"/>
        <v>2.2E-13</v>
      </c>
      <c r="H28">
        <v>40.758699999999997</v>
      </c>
      <c r="I28">
        <f t="shared" si="6"/>
        <v>9.9999999999999995E-7</v>
      </c>
      <c r="J28">
        <f t="shared" si="7"/>
        <v>4.0758699999999993E-5</v>
      </c>
    </row>
    <row r="29" spans="5:10" x14ac:dyDescent="0.4">
      <c r="E29">
        <v>0.26</v>
      </c>
      <c r="F29">
        <f t="shared" si="4"/>
        <v>9.9999999999999998E-13</v>
      </c>
      <c r="G29">
        <f t="shared" si="5"/>
        <v>2.6E-13</v>
      </c>
      <c r="H29">
        <v>46.800899999999999</v>
      </c>
      <c r="I29">
        <f t="shared" si="6"/>
        <v>9.9999999999999995E-7</v>
      </c>
      <c r="J29">
        <f t="shared" si="7"/>
        <v>4.6800899999999994E-5</v>
      </c>
    </row>
    <row r="30" spans="5:10" x14ac:dyDescent="0.4">
      <c r="E30">
        <v>0.3</v>
      </c>
      <c r="F30">
        <f t="shared" si="4"/>
        <v>9.9999999999999998E-13</v>
      </c>
      <c r="G30">
        <f t="shared" si="5"/>
        <v>2.9999999999999998E-13</v>
      </c>
      <c r="H30">
        <v>54.339100000000002</v>
      </c>
      <c r="I30">
        <f t="shared" si="6"/>
        <v>9.9999999999999995E-7</v>
      </c>
      <c r="J30">
        <f t="shared" si="7"/>
        <v>5.4339099999999996E-5</v>
      </c>
    </row>
    <row r="32" spans="5:10" x14ac:dyDescent="0.4">
      <c r="G32" t="s">
        <v>3</v>
      </c>
      <c r="J32" t="s">
        <v>4</v>
      </c>
    </row>
    <row r="33" spans="5:10" x14ac:dyDescent="0.4">
      <c r="E33">
        <v>0.02</v>
      </c>
      <c r="F33">
        <f>POWER(10,-12)</f>
        <v>9.9999999999999998E-13</v>
      </c>
      <c r="G33">
        <f>E33*F33</f>
        <v>2E-14</v>
      </c>
      <c r="H33">
        <v>751.29020000000003</v>
      </c>
      <c r="I33">
        <f>POWER(10,-18)</f>
        <v>1.0000000000000001E-18</v>
      </c>
      <c r="J33">
        <f>H33*I33</f>
        <v>7.5129020000000009E-16</v>
      </c>
    </row>
    <row r="34" spans="5:10" x14ac:dyDescent="0.4">
      <c r="E34">
        <v>0.06</v>
      </c>
      <c r="F34">
        <f t="shared" ref="F34:F40" si="8">POWER(10,-12)</f>
        <v>9.9999999999999998E-13</v>
      </c>
      <c r="G34">
        <f t="shared" ref="G34:G40" si="9">E34*F34</f>
        <v>5.9999999999999997E-14</v>
      </c>
      <c r="H34">
        <v>2.2052999999999998</v>
      </c>
      <c r="I34">
        <f>POWER(10,-15)</f>
        <v>1.0000000000000001E-15</v>
      </c>
      <c r="J34">
        <f t="shared" ref="J34:J40" si="10">H34*I34</f>
        <v>2.2053000000000002E-15</v>
      </c>
    </row>
    <row r="35" spans="5:10" x14ac:dyDescent="0.4">
      <c r="E35">
        <v>0.1</v>
      </c>
      <c r="F35">
        <f t="shared" si="8"/>
        <v>9.9999999999999998E-13</v>
      </c>
      <c r="G35">
        <f t="shared" si="9"/>
        <v>1E-13</v>
      </c>
      <c r="H35">
        <v>4.8922999999999996</v>
      </c>
      <c r="I35">
        <f t="shared" ref="I35:I40" si="11">POWER(10,-15)</f>
        <v>1.0000000000000001E-15</v>
      </c>
      <c r="J35">
        <f t="shared" si="10"/>
        <v>4.8923000000000002E-15</v>
      </c>
    </row>
    <row r="36" spans="5:10" x14ac:dyDescent="0.4">
      <c r="E36">
        <v>0.14000000000000001</v>
      </c>
      <c r="F36">
        <f t="shared" si="8"/>
        <v>9.9999999999999998E-13</v>
      </c>
      <c r="G36">
        <f t="shared" si="9"/>
        <v>1.4000000000000001E-13</v>
      </c>
      <c r="H36">
        <v>8.484</v>
      </c>
      <c r="I36">
        <f t="shared" si="11"/>
        <v>1.0000000000000001E-15</v>
      </c>
      <c r="J36">
        <f t="shared" si="10"/>
        <v>8.4840000000000014E-15</v>
      </c>
    </row>
    <row r="37" spans="5:10" x14ac:dyDescent="0.4">
      <c r="E37">
        <v>0.18</v>
      </c>
      <c r="F37">
        <f t="shared" si="8"/>
        <v>9.9999999999999998E-13</v>
      </c>
      <c r="G37">
        <f t="shared" si="9"/>
        <v>1.7999999999999999E-13</v>
      </c>
      <c r="H37">
        <v>12.890499999999999</v>
      </c>
      <c r="I37">
        <f t="shared" si="11"/>
        <v>1.0000000000000001E-15</v>
      </c>
      <c r="J37">
        <f t="shared" si="10"/>
        <v>1.2890500000000001E-14</v>
      </c>
    </row>
    <row r="38" spans="5:10" x14ac:dyDescent="0.4">
      <c r="E38">
        <v>0.22</v>
      </c>
      <c r="F38">
        <f t="shared" si="8"/>
        <v>9.9999999999999998E-13</v>
      </c>
      <c r="G38">
        <f t="shared" si="9"/>
        <v>2.2E-13</v>
      </c>
      <c r="H38">
        <v>18.8508</v>
      </c>
      <c r="I38">
        <f t="shared" si="11"/>
        <v>1.0000000000000001E-15</v>
      </c>
      <c r="J38">
        <f t="shared" si="10"/>
        <v>1.8850800000000001E-14</v>
      </c>
    </row>
    <row r="39" spans="5:10" x14ac:dyDescent="0.4">
      <c r="E39">
        <v>0.26</v>
      </c>
      <c r="F39">
        <f t="shared" si="8"/>
        <v>9.9999999999999998E-13</v>
      </c>
      <c r="G39">
        <f t="shared" si="9"/>
        <v>2.6E-13</v>
      </c>
      <c r="H39">
        <v>25.261800000000001</v>
      </c>
      <c r="I39">
        <f t="shared" si="11"/>
        <v>1.0000000000000001E-15</v>
      </c>
      <c r="J39">
        <f t="shared" si="10"/>
        <v>2.5261800000000002E-14</v>
      </c>
    </row>
    <row r="40" spans="5:10" x14ac:dyDescent="0.4">
      <c r="E40">
        <v>0.3</v>
      </c>
      <c r="F40">
        <f t="shared" si="8"/>
        <v>9.9999999999999998E-13</v>
      </c>
      <c r="G40">
        <f t="shared" si="9"/>
        <v>2.9999999999999998E-13</v>
      </c>
      <c r="H40">
        <v>33.213299999999997</v>
      </c>
      <c r="I40">
        <f t="shared" si="11"/>
        <v>1.0000000000000001E-15</v>
      </c>
      <c r="J40">
        <f t="shared" si="10"/>
        <v>3.3213299999999997E-14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ABDB-9965-4DA2-9452-4140A4459F4F}">
  <dimension ref="D8:G12"/>
  <sheetViews>
    <sheetView workbookViewId="0">
      <selection activeCell="F22" sqref="F22"/>
    </sheetView>
  </sheetViews>
  <sheetFormatPr defaultRowHeight="17" x14ac:dyDescent="0.4"/>
  <cols>
    <col min="6" max="6" width="9.6328125" bestFit="1" customWidth="1"/>
    <col min="7" max="7" width="13.36328125" bestFit="1" customWidth="1"/>
  </cols>
  <sheetData>
    <row r="8" spans="4:7" x14ac:dyDescent="0.4">
      <c r="D8" t="s">
        <v>5</v>
      </c>
      <c r="G8" t="s">
        <v>1</v>
      </c>
    </row>
    <row r="9" spans="4:7" x14ac:dyDescent="0.4">
      <c r="D9" t="s">
        <v>6</v>
      </c>
      <c r="E9">
        <v>33.963299999999997</v>
      </c>
      <c r="F9">
        <f>POWER(10,-12)</f>
        <v>9.9999999999999998E-13</v>
      </c>
      <c r="G9">
        <f>E9*F9</f>
        <v>3.3963299999999997E-11</v>
      </c>
    </row>
    <row r="10" spans="4:7" x14ac:dyDescent="0.4">
      <c r="D10" t="s">
        <v>7</v>
      </c>
      <c r="E10">
        <v>93.457099999999997</v>
      </c>
      <c r="F10">
        <f t="shared" ref="F10:F12" si="0">POWER(10,-12)</f>
        <v>9.9999999999999998E-13</v>
      </c>
      <c r="G10">
        <f t="shared" ref="G10:G12" si="1">E10*F10</f>
        <v>9.3457099999999999E-11</v>
      </c>
    </row>
    <row r="11" spans="4:7" x14ac:dyDescent="0.4">
      <c r="D11" t="s">
        <v>8</v>
      </c>
      <c r="E11">
        <v>136.79050000000001</v>
      </c>
      <c r="F11">
        <f t="shared" si="0"/>
        <v>9.9999999999999998E-13</v>
      </c>
      <c r="G11">
        <f t="shared" si="1"/>
        <v>1.367905E-10</v>
      </c>
    </row>
    <row r="12" spans="4:7" x14ac:dyDescent="0.4">
      <c r="D12" t="s">
        <v>9</v>
      </c>
      <c r="E12">
        <v>238.2954</v>
      </c>
      <c r="F12">
        <f t="shared" si="0"/>
        <v>9.9999999999999998E-13</v>
      </c>
      <c r="G12">
        <f t="shared" si="1"/>
        <v>2.3829539999999998E-10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lab2-1</vt:lpstr>
      <vt:lpstr>lab2-2</vt:lpstr>
      <vt:lpstr>工作表12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張主洋</cp:lastModifiedBy>
  <dcterms:created xsi:type="dcterms:W3CDTF">2022-12-23T07:02:30Z</dcterms:created>
  <dcterms:modified xsi:type="dcterms:W3CDTF">2024-03-12T06:02:57Z</dcterms:modified>
</cp:coreProperties>
</file>