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ilin/Desktop/USC Courses/3rd Semester/DSO560_nlp/week3/"/>
    </mc:Choice>
  </mc:AlternateContent>
  <xr:revisionPtr revIDLastSave="0" documentId="13_ncr:1_{D3538F30-9D97-B24B-AD02-62E74C4D5661}" xr6:coauthVersionLast="47" xr6:coauthVersionMax="47" xr10:uidLastSave="{00000000-0000-0000-0000-000000000000}"/>
  <bookViews>
    <workbookView xWindow="0" yWindow="500" windowWidth="28800" windowHeight="16300" activeTab="3" xr2:uid="{03EB95C0-D32D-5B4F-A07C-08FE767509D9}"/>
  </bookViews>
  <sheets>
    <sheet name="Q1" sheetId="1" r:id="rId1"/>
    <sheet name="Q2" sheetId="2" r:id="rId2"/>
    <sheet name="Q3" sheetId="3" r:id="rId3"/>
    <sheet name="Q4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3" l="1"/>
  <c r="C23" i="3"/>
  <c r="C22" i="3"/>
  <c r="C19" i="3"/>
  <c r="C20" i="3"/>
  <c r="C18" i="3"/>
  <c r="C16" i="3"/>
  <c r="C15" i="3"/>
  <c r="C14" i="3"/>
  <c r="K33" i="4"/>
  <c r="K31" i="4"/>
  <c r="K30" i="4"/>
  <c r="K26" i="4"/>
  <c r="K20" i="4"/>
  <c r="K23" i="4"/>
  <c r="K22" i="4"/>
  <c r="K21" i="4"/>
  <c r="K15" i="4"/>
  <c r="K18" i="4"/>
  <c r="K17" i="4"/>
  <c r="K16" i="4"/>
  <c r="G19" i="4"/>
  <c r="G18" i="4"/>
</calcChain>
</file>

<file path=xl/sharedStrings.xml><?xml version="1.0" encoding="utf-8"?>
<sst xmlns="http://schemas.openxmlformats.org/spreadsheetml/2006/main" count="68" uniqueCount="68">
  <si>
    <r>
      <t>3. Calculate the cosine similarities between these three documents, using </t>
    </r>
    <r>
      <rPr>
        <b/>
        <sz val="14"/>
        <color rgb="FF000000"/>
        <rFont val="Courier New"/>
        <family val="1"/>
      </rPr>
      <t>CountVectorization</t>
    </r>
    <r>
      <rPr>
        <b/>
        <sz val="14"/>
        <color rgb="FF000000"/>
        <rFont val="Helvetica Neue"/>
        <family val="2"/>
      </rPr>
      <t>, unigrams, and ignoring all punctuation:</t>
    </r>
  </si>
  <si>
    <t>I ate pizza with John</t>
  </si>
  <si>
    <t>John ate pizza with me.</t>
  </si>
  <si>
    <t>I love candy.</t>
  </si>
  <si>
    <t>D1</t>
  </si>
  <si>
    <t>D2</t>
  </si>
  <si>
    <t>D3</t>
  </si>
  <si>
    <t>I</t>
  </si>
  <si>
    <t>ate</t>
  </si>
  <si>
    <t>pizza</t>
  </si>
  <si>
    <t>with</t>
  </si>
  <si>
    <t>John</t>
  </si>
  <si>
    <t>me</t>
  </si>
  <si>
    <t>love</t>
  </si>
  <si>
    <t>candy</t>
  </si>
  <si>
    <t>Dot(1,3)</t>
  </si>
  <si>
    <t>Dot(2,3)</t>
  </si>
  <si>
    <t>Norm 1</t>
  </si>
  <si>
    <t>Norm 2</t>
  </si>
  <si>
    <t>Norm 3</t>
  </si>
  <si>
    <t>Dot(1,2)</t>
  </si>
  <si>
    <t>Cos(1,2)</t>
  </si>
  <si>
    <t>Cos(2,3)</t>
  </si>
  <si>
    <t>Cos(1,3)</t>
  </si>
  <si>
    <t>4. You are an analyst for Starbucks, and Calculate using Naive Bayes the probability that a user who comments "Coffee seems great" has a positive brand perception of the company's coffee.</t>
  </si>
  <si>
    <r>
      <t>I hate coffee (</t>
    </r>
    <r>
      <rPr>
        <b/>
        <sz val="14"/>
        <color rgb="FF000000"/>
        <rFont val="Helvetica Neue"/>
        <family val="2"/>
      </rPr>
      <t>NEGATIVE</t>
    </r>
    <r>
      <rPr>
        <sz val="14"/>
        <color rgb="FF000000"/>
        <rFont val="Helvetica Neue"/>
        <family val="2"/>
      </rPr>
      <t>)</t>
    </r>
  </si>
  <si>
    <r>
      <t>It seems great (</t>
    </r>
    <r>
      <rPr>
        <b/>
        <sz val="14"/>
        <color rgb="FF000000"/>
        <rFont val="Helvetica Neue"/>
        <family val="2"/>
      </rPr>
      <t>POSITIVE</t>
    </r>
    <r>
      <rPr>
        <sz val="14"/>
        <color rgb="FF000000"/>
        <rFont val="Helvetica Neue"/>
        <family val="2"/>
      </rPr>
      <t>)</t>
    </r>
  </si>
  <si>
    <r>
      <t>I hate it (</t>
    </r>
    <r>
      <rPr>
        <b/>
        <sz val="14"/>
        <color rgb="FF000000"/>
        <rFont val="Helvetica Neue"/>
        <family val="2"/>
      </rPr>
      <t>NEGATIVE</t>
    </r>
    <r>
      <rPr>
        <sz val="14"/>
        <color rgb="FF000000"/>
        <rFont val="Helvetica Neue"/>
        <family val="2"/>
      </rPr>
      <t>)</t>
    </r>
  </si>
  <si>
    <r>
      <t>Coffee is great (</t>
    </r>
    <r>
      <rPr>
        <b/>
        <sz val="14"/>
        <color rgb="FF000000"/>
        <rFont val="Helvetica Neue"/>
        <family val="2"/>
      </rPr>
      <t>POSITIVE</t>
    </r>
    <r>
      <rPr>
        <sz val="14"/>
        <color rgb="FF000000"/>
        <rFont val="Helvetica Neue"/>
        <family val="2"/>
      </rPr>
      <t>)</t>
    </r>
  </si>
  <si>
    <r>
      <t>It seems not great (</t>
    </r>
    <r>
      <rPr>
        <b/>
        <sz val="14"/>
        <color rgb="FF000000"/>
        <rFont val="Helvetica Neue"/>
        <family val="2"/>
      </rPr>
      <t>NEGATIVE</t>
    </r>
    <r>
      <rPr>
        <sz val="14"/>
        <color rgb="FF000000"/>
        <rFont val="Helvetica Neue"/>
        <family val="2"/>
      </rPr>
      <t>)</t>
    </r>
  </si>
  <si>
    <t>2. An inexperienced data scientist runs the following code snippet to train a classification model:</t>
  </si>
  <si>
    <r>
      <t>import</t>
    </r>
    <r>
      <rPr>
        <sz val="14"/>
        <color rgb="FF000000"/>
        <rFont val="Courier New"/>
        <family val="1"/>
      </rPr>
      <t xml:space="preserve"> numpy </t>
    </r>
    <r>
      <rPr>
        <b/>
        <sz val="14"/>
        <color rgb="FF008000"/>
        <rFont val="Courier New"/>
        <family val="1"/>
      </rPr>
      <t>as</t>
    </r>
    <r>
      <rPr>
        <sz val="14"/>
        <color rgb="FF000000"/>
        <rFont val="Courier New"/>
        <family val="1"/>
      </rPr>
      <t xml:space="preserve"> np</t>
    </r>
  </si>
  <si>
    <r>
      <t>import</t>
    </r>
    <r>
      <rPr>
        <sz val="14"/>
        <color rgb="FF000000"/>
        <rFont val="Courier New"/>
        <family val="1"/>
      </rPr>
      <t xml:space="preserve"> pandas </t>
    </r>
    <r>
      <rPr>
        <b/>
        <sz val="14"/>
        <color rgb="FF008000"/>
        <rFont val="Courier New"/>
        <family val="1"/>
      </rPr>
      <t>as</t>
    </r>
    <r>
      <rPr>
        <sz val="14"/>
        <color rgb="FF000000"/>
        <rFont val="Courier New"/>
        <family val="1"/>
      </rPr>
      <t xml:space="preserve"> pd</t>
    </r>
  </si>
  <si>
    <r>
      <t xml:space="preserve">poor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</t>
    </r>
    <r>
      <rPr>
        <sz val="14"/>
        <color rgb="FF008000"/>
        <rFont val="Courier New"/>
        <family val="1"/>
      </rPr>
      <t>open</t>
    </r>
    <r>
      <rPr>
        <sz val="14"/>
        <color rgb="FF000000"/>
        <rFont val="Courier New"/>
        <family val="1"/>
      </rPr>
      <t>(</t>
    </r>
    <r>
      <rPr>
        <sz val="14"/>
        <color rgb="FFBA2121"/>
        <rFont val="Courier New"/>
        <family val="1"/>
      </rPr>
      <t>"../datasets/poor_amazon_toy_reviews.txt"</t>
    </r>
    <r>
      <rPr>
        <sz val="14"/>
        <color rgb="FF000000"/>
        <rFont val="Courier New"/>
        <family val="1"/>
      </rPr>
      <t>).readlines()</t>
    </r>
  </si>
  <si>
    <r>
      <t xml:space="preserve">good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</t>
    </r>
    <r>
      <rPr>
        <sz val="14"/>
        <color rgb="FF008000"/>
        <rFont val="Courier New"/>
        <family val="1"/>
      </rPr>
      <t>open</t>
    </r>
    <r>
      <rPr>
        <sz val="14"/>
        <color rgb="FF000000"/>
        <rFont val="Courier New"/>
        <family val="1"/>
      </rPr>
      <t>(</t>
    </r>
    <r>
      <rPr>
        <sz val="14"/>
        <color rgb="FFBA2121"/>
        <rFont val="Courier New"/>
        <family val="1"/>
      </rPr>
      <t>"../datasets/good_amazon_toy_reviews.txt"</t>
    </r>
    <r>
      <rPr>
        <sz val="14"/>
        <color rgb="FF000000"/>
        <rFont val="Courier New"/>
        <family val="1"/>
      </rPr>
      <t>).readlines()</t>
    </r>
  </si>
  <si>
    <r>
      <t xml:space="preserve">good_reviews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</t>
    </r>
    <r>
      <rPr>
        <sz val="14"/>
        <color rgb="FF008000"/>
        <rFont val="Courier New"/>
        <family val="1"/>
      </rPr>
      <t>list</t>
    </r>
    <r>
      <rPr>
        <sz val="14"/>
        <color rgb="FF000000"/>
        <rFont val="Courier New"/>
        <family val="1"/>
      </rPr>
      <t>(</t>
    </r>
    <r>
      <rPr>
        <sz val="14"/>
        <color rgb="FF008000"/>
        <rFont val="Courier New"/>
        <family val="1"/>
      </rPr>
      <t>map</t>
    </r>
    <r>
      <rPr>
        <sz val="14"/>
        <color rgb="FF000000"/>
        <rFont val="Courier New"/>
        <family val="1"/>
      </rPr>
      <t>(</t>
    </r>
    <r>
      <rPr>
        <b/>
        <sz val="14"/>
        <color rgb="FF008000"/>
        <rFont val="Courier New"/>
        <family val="1"/>
      </rPr>
      <t>lambda</t>
    </r>
    <r>
      <rPr>
        <sz val="14"/>
        <color rgb="FF000000"/>
        <rFont val="Courier New"/>
        <family val="1"/>
      </rPr>
      <t xml:space="preserve"> review: (review, </t>
    </r>
    <r>
      <rPr>
        <sz val="14"/>
        <color rgb="FF008800"/>
        <rFont val="Courier New"/>
        <family val="1"/>
      </rPr>
      <t>1</t>
    </r>
    <r>
      <rPr>
        <sz val="14"/>
        <color rgb="FF000000"/>
        <rFont val="Courier New"/>
        <family val="1"/>
      </rPr>
      <t>), good))</t>
    </r>
  </si>
  <si>
    <r>
      <t xml:space="preserve">poor_reviews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</t>
    </r>
    <r>
      <rPr>
        <sz val="14"/>
        <color rgb="FF008000"/>
        <rFont val="Courier New"/>
        <family val="1"/>
      </rPr>
      <t>list</t>
    </r>
    <r>
      <rPr>
        <sz val="14"/>
        <color rgb="FF000000"/>
        <rFont val="Courier New"/>
        <family val="1"/>
      </rPr>
      <t>(</t>
    </r>
    <r>
      <rPr>
        <sz val="14"/>
        <color rgb="FF008000"/>
        <rFont val="Courier New"/>
        <family val="1"/>
      </rPr>
      <t>map</t>
    </r>
    <r>
      <rPr>
        <sz val="14"/>
        <color rgb="FF000000"/>
        <rFont val="Courier New"/>
        <family val="1"/>
      </rPr>
      <t>(</t>
    </r>
    <r>
      <rPr>
        <b/>
        <sz val="14"/>
        <color rgb="FF008000"/>
        <rFont val="Courier New"/>
        <family val="1"/>
      </rPr>
      <t>lambda</t>
    </r>
    <r>
      <rPr>
        <sz val="14"/>
        <color rgb="FF000000"/>
        <rFont val="Courier New"/>
        <family val="1"/>
      </rPr>
      <t xml:space="preserve"> review: (review, </t>
    </r>
    <r>
      <rPr>
        <sz val="14"/>
        <color rgb="FF008800"/>
        <rFont val="Courier New"/>
        <family val="1"/>
      </rPr>
      <t>0</t>
    </r>
    <r>
      <rPr>
        <sz val="14"/>
        <color rgb="FF000000"/>
        <rFont val="Courier New"/>
        <family val="1"/>
      </rPr>
      <t>), poor))</t>
    </r>
  </si>
  <si>
    <r>
      <t xml:space="preserve">all_reviews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good_reviews </t>
    </r>
    <r>
      <rPr>
        <b/>
        <sz val="14"/>
        <color rgb="FFAA22FF"/>
        <rFont val="Courier New"/>
        <family val="1"/>
      </rPr>
      <t>+</t>
    </r>
    <r>
      <rPr>
        <sz val="14"/>
        <color rgb="FF000000"/>
        <rFont val="Courier New"/>
        <family val="1"/>
      </rPr>
      <t xml:space="preserve"> poor_reviews</t>
    </r>
  </si>
  <si>
    <r>
      <t xml:space="preserve">all_reviews_df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pd.DataFrame(all_reviews, columns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>[</t>
    </r>
    <r>
      <rPr>
        <sz val="14"/>
        <color rgb="FFBA2121"/>
        <rFont val="Courier New"/>
        <family val="1"/>
      </rPr>
      <t>"review"</t>
    </r>
    <r>
      <rPr>
        <sz val="14"/>
        <color rgb="FF000000"/>
        <rFont val="Courier New"/>
        <family val="1"/>
      </rPr>
      <t xml:space="preserve">, </t>
    </r>
    <r>
      <rPr>
        <sz val="14"/>
        <color rgb="FFBA2121"/>
        <rFont val="Courier New"/>
        <family val="1"/>
      </rPr>
      <t>"positive"</t>
    </r>
    <r>
      <rPr>
        <sz val="14"/>
        <color rgb="FF000000"/>
        <rFont val="Courier New"/>
        <family val="1"/>
      </rPr>
      <t>])</t>
    </r>
  </si>
  <si>
    <r>
      <t>from</t>
    </r>
    <r>
      <rPr>
        <sz val="14"/>
        <color rgb="FF000000"/>
        <rFont val="Courier New"/>
        <family val="1"/>
      </rPr>
      <t xml:space="preserve"> sklearn.feature_extraction.text </t>
    </r>
    <r>
      <rPr>
        <b/>
        <sz val="14"/>
        <color rgb="FF008000"/>
        <rFont val="Courier New"/>
        <family val="1"/>
      </rPr>
      <t>import</t>
    </r>
    <r>
      <rPr>
        <sz val="14"/>
        <color rgb="FF000000"/>
        <rFont val="Courier New"/>
        <family val="1"/>
      </rPr>
      <t xml:space="preserve"> CountVectorizer</t>
    </r>
  </si>
  <si>
    <r>
      <t xml:space="preserve">vectorizer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CountVectorizer()</t>
    </r>
  </si>
  <si>
    <r>
      <t xml:space="preserve">X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vectorizer.fit_transform(all_reviews_df[</t>
    </r>
    <r>
      <rPr>
        <sz val="14"/>
        <color rgb="FFBA2121"/>
        <rFont val="Courier New"/>
        <family val="1"/>
      </rPr>
      <t>"review"</t>
    </r>
    <r>
      <rPr>
        <sz val="14"/>
        <color rgb="FF000000"/>
        <rFont val="Courier New"/>
        <family val="1"/>
      </rPr>
      <t>])</t>
    </r>
  </si>
  <si>
    <r>
      <t xml:space="preserve">y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all_reviews_df[</t>
    </r>
    <r>
      <rPr>
        <sz val="14"/>
        <color rgb="FFBA2121"/>
        <rFont val="Courier New"/>
        <family val="1"/>
      </rPr>
      <t>"positive"</t>
    </r>
    <r>
      <rPr>
        <sz val="14"/>
        <color rgb="FF000000"/>
        <rFont val="Courier New"/>
        <family val="1"/>
      </rPr>
      <t>].values</t>
    </r>
  </si>
  <si>
    <r>
      <t xml:space="preserve">y_pred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lr.predict(X)</t>
    </r>
  </si>
  <si>
    <t># calculate accuracy</t>
  </si>
  <si>
    <r>
      <t>print</t>
    </r>
    <r>
      <rPr>
        <sz val="14"/>
        <color rgb="FF000000"/>
        <rFont val="Courier New"/>
        <family val="1"/>
      </rPr>
      <t>(</t>
    </r>
    <r>
      <rPr>
        <sz val="14"/>
        <color rgb="FFBA2121"/>
        <rFont val="Courier New"/>
        <family val="1"/>
      </rPr>
      <t xml:space="preserve">f"Training accuracy: </t>
    </r>
    <r>
      <rPr>
        <sz val="14"/>
        <color rgb="FF000000"/>
        <rFont val="Courier New"/>
        <family val="1"/>
      </rPr>
      <t xml:space="preserve">{np.mean(y_pred </t>
    </r>
    <r>
      <rPr>
        <b/>
        <sz val="14"/>
        <color rgb="FFAA22FF"/>
        <rFont val="Courier New"/>
        <family val="1"/>
      </rPr>
      <t>==</t>
    </r>
    <r>
      <rPr>
        <sz val="14"/>
        <color rgb="FF000000"/>
        <rFont val="Courier New"/>
        <family val="1"/>
      </rPr>
      <t xml:space="preserve"> y)}</t>
    </r>
    <r>
      <rPr>
        <sz val="14"/>
        <color rgb="FFBA2121"/>
        <rFont val="Courier New"/>
        <family val="1"/>
      </rPr>
      <t>"</t>
    </r>
    <r>
      <rPr>
        <sz val="14"/>
        <color rgb="FF000000"/>
        <rFont val="Courier New"/>
        <family val="1"/>
      </rPr>
      <t>)</t>
    </r>
  </si>
  <si>
    <t>He receives an accuracy of 97% and says this model is production-ready because of how high its accuracy metric is.</t>
  </si>
  <si>
    <r>
      <t>What are </t>
    </r>
    <r>
      <rPr>
        <b/>
        <sz val="14"/>
        <color rgb="FF000000"/>
        <rFont val="Helvetica Neue"/>
        <family val="2"/>
      </rPr>
      <t>two specific reasons</t>
    </r>
    <r>
      <rPr>
        <sz val="14"/>
        <color rgb="FF000000"/>
        <rFont val="Helvetica Neue"/>
        <family val="2"/>
      </rPr>
      <t> this may not be true?</t>
    </r>
  </si>
  <si>
    <t>**1. Provide a specific example of a character that requires more than 1 byte to encode. Explain why it takes more than 1 byte to encode, and which encoding scheme would be needed.**</t>
  </si>
  <si>
    <t>2. Likelihoods</t>
  </si>
  <si>
    <t>P(x = "Coffee seems great" | y = POSITIVE)</t>
  </si>
  <si>
    <t>text msg</t>
  </si>
  <si>
    <t>"Coffee seems great"</t>
  </si>
  <si>
    <t>1. Get priors</t>
  </si>
  <si>
    <t>P(x = "coffee" | y = POSITIVE)</t>
  </si>
  <si>
    <t>P(x = "seems" | y = POSITIVE)</t>
  </si>
  <si>
    <t>P(y=POSITIVE)</t>
  </si>
  <si>
    <t>P(x = "great" | y = POSITIVE)</t>
  </si>
  <si>
    <t>P(y=NEGATIVE)</t>
  </si>
  <si>
    <t>P(x = "Coffee seems great" | y = NEGATIVE)</t>
  </si>
  <si>
    <t>P(x = "coffee" | y = NEGATIVE)</t>
  </si>
  <si>
    <t>P(x = "seems" | y = NEGATIVE)</t>
  </si>
  <si>
    <t>P(x = "great" | y = NEGATIVE)</t>
  </si>
  <si>
    <t>3. Evidence</t>
  </si>
  <si>
    <t>P(x = "Coffee seems great")</t>
  </si>
  <si>
    <t>4. Posterior</t>
  </si>
  <si>
    <t>P(y = POSITIVE | x = "Coffee seems great")</t>
  </si>
  <si>
    <t>P(y = NEGATIVE | x = "Coffee seems great")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</si>
</sst>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  <font>
      <b/>
      <sz val="14"/>
      <color rgb="FF000000"/>
      <name val="Courier New"/>
      <family val="1"/>
    </font>
    <font>
      <sz val="14"/>
      <color rgb="FF000000"/>
      <name val="Courier New"/>
      <family val="1"/>
    </font>
    <font>
      <b/>
      <sz val="14"/>
      <color rgb="FF008000"/>
      <name val="Courier New"/>
      <family val="1"/>
    </font>
    <font>
      <b/>
      <sz val="14"/>
      <color rgb="FFAA22FF"/>
      <name val="Courier New"/>
      <family val="1"/>
    </font>
    <font>
      <sz val="14"/>
      <color rgb="FF008000"/>
      <name val="Courier New"/>
      <family val="1"/>
    </font>
    <font>
      <sz val="14"/>
      <color rgb="FFBA2121"/>
      <name val="Courier New"/>
      <family val="1"/>
    </font>
    <font>
      <sz val="14"/>
      <color rgb="FF008800"/>
      <name val="Courier New"/>
      <family val="1"/>
    </font>
    <font>
      <i/>
      <sz val="14"/>
      <color rgb="FF007979"/>
      <name val="Courier New"/>
      <family val="1"/>
    </font>
    <font>
      <sz val="12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4" fillId="0" borderId="0" xfId="0" applyFont="1"/>
    <xf numFmtId="0" fontId="10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2" fontId="13" fillId="0" borderId="0" xfId="0" applyNumberFormat="1" applyFont="1"/>
    <xf numFmtId="0" fontId="13" fillId="0" borderId="0" xfId="0" applyFont="1" applyAlignment="1">
      <alignment vertical="center"/>
    </xf>
    <xf numFmtId="0" fontId="1" fillId="2" borderId="0" xfId="0" applyFont="1" applyFill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63EA-4939-4C4F-B5FA-6CABC8EA8F1D}">
  <dimension ref="B3"/>
  <sheetViews>
    <sheetView zoomScale="150" workbookViewId="0">
      <selection activeCell="D14" sqref="D14"/>
    </sheetView>
  </sheetViews>
  <sheetFormatPr baseColWidth="10" defaultRowHeight="16" x14ac:dyDescent="0.2"/>
  <sheetData>
    <row r="3" spans="2:2" x14ac:dyDescent="0.2">
      <c r="B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0225-351E-964C-AFD5-A3AB8BFFA3C0}">
  <dimension ref="B5:B32"/>
  <sheetViews>
    <sheetView workbookViewId="0">
      <selection activeCell="B35" sqref="B35:C42"/>
    </sheetView>
  </sheetViews>
  <sheetFormatPr baseColWidth="10" defaultRowHeight="16" x14ac:dyDescent="0.2"/>
  <sheetData>
    <row r="5" spans="2:2" ht="18" x14ac:dyDescent="0.2">
      <c r="B5" s="1" t="s">
        <v>30</v>
      </c>
    </row>
    <row r="7" spans="2:2" ht="19" x14ac:dyDescent="0.25">
      <c r="B7" s="3" t="s">
        <v>31</v>
      </c>
    </row>
    <row r="9" spans="2:2" ht="19" x14ac:dyDescent="0.25">
      <c r="B9" s="3" t="s">
        <v>32</v>
      </c>
    </row>
    <row r="10" spans="2:2" ht="19" x14ac:dyDescent="0.25">
      <c r="B10" s="4" t="s">
        <v>33</v>
      </c>
    </row>
    <row r="11" spans="2:2" ht="19" x14ac:dyDescent="0.25">
      <c r="B11" s="4" t="s">
        <v>34</v>
      </c>
    </row>
    <row r="13" spans="2:2" ht="19" x14ac:dyDescent="0.25">
      <c r="B13" s="4" t="s">
        <v>35</v>
      </c>
    </row>
    <row r="14" spans="2:2" ht="19" x14ac:dyDescent="0.25">
      <c r="B14" s="4" t="s">
        <v>36</v>
      </c>
    </row>
    <row r="16" spans="2:2" ht="19" x14ac:dyDescent="0.25">
      <c r="B16" s="4" t="s">
        <v>37</v>
      </c>
    </row>
    <row r="17" spans="2:2" ht="19" x14ac:dyDescent="0.25">
      <c r="B17" s="4" t="s">
        <v>38</v>
      </c>
    </row>
    <row r="19" spans="2:2" ht="19" x14ac:dyDescent="0.25">
      <c r="B19" s="3" t="s">
        <v>39</v>
      </c>
    </row>
    <row r="20" spans="2:2" ht="19" x14ac:dyDescent="0.25">
      <c r="B20" s="4" t="s">
        <v>40</v>
      </c>
    </row>
    <row r="22" spans="2:2" ht="19" x14ac:dyDescent="0.25">
      <c r="B22" s="4" t="s">
        <v>41</v>
      </c>
    </row>
    <row r="23" spans="2:2" ht="19" x14ac:dyDescent="0.25">
      <c r="B23" s="4" t="s">
        <v>42</v>
      </c>
    </row>
    <row r="25" spans="2:2" ht="19" x14ac:dyDescent="0.25">
      <c r="B25" s="4" t="s">
        <v>43</v>
      </c>
    </row>
    <row r="27" spans="2:2" ht="19" x14ac:dyDescent="0.25">
      <c r="B27" s="5" t="s">
        <v>44</v>
      </c>
    </row>
    <row r="28" spans="2:2" ht="19" x14ac:dyDescent="0.25">
      <c r="B28" s="6" t="s">
        <v>45</v>
      </c>
    </row>
    <row r="30" spans="2:2" ht="18" x14ac:dyDescent="0.2">
      <c r="B30" s="2" t="s">
        <v>46</v>
      </c>
    </row>
    <row r="32" spans="2:2" ht="18" x14ac:dyDescent="0.2">
      <c r="B32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093A-2DEF-5F46-A422-649683CDFDF1}">
  <dimension ref="B3:J24"/>
  <sheetViews>
    <sheetView zoomScale="86" workbookViewId="0">
      <selection activeCell="B22" sqref="B22:C24"/>
    </sheetView>
  </sheetViews>
  <sheetFormatPr baseColWidth="10" defaultRowHeight="16" x14ac:dyDescent="0.2"/>
  <sheetData>
    <row r="3" spans="2:10" ht="19" x14ac:dyDescent="0.25">
      <c r="B3" s="1" t="s">
        <v>0</v>
      </c>
    </row>
    <row r="5" spans="2:10" ht="18" x14ac:dyDescent="0.2">
      <c r="B5" s="2" t="s">
        <v>1</v>
      </c>
    </row>
    <row r="6" spans="2:10" ht="18" x14ac:dyDescent="0.2">
      <c r="B6" s="2" t="s">
        <v>2</v>
      </c>
    </row>
    <row r="7" spans="2:10" ht="18" x14ac:dyDescent="0.2">
      <c r="B7" s="2" t="s">
        <v>3</v>
      </c>
    </row>
    <row r="9" spans="2:10" x14ac:dyDescent="0.2"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</row>
    <row r="10" spans="2:10" ht="18" x14ac:dyDescent="0.2">
      <c r="B10" s="2" t="s">
        <v>4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2:10" ht="18" x14ac:dyDescent="0.2">
      <c r="B11" s="2" t="s">
        <v>5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2:10" ht="18" x14ac:dyDescent="0.2">
      <c r="B12" s="2" t="s">
        <v>6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4" spans="2:10" ht="18" x14ac:dyDescent="0.2">
      <c r="B14" s="2" t="s">
        <v>20</v>
      </c>
      <c r="C14">
        <f>SUMPRODUCT(C10:J10, C11:J11)</f>
        <v>4</v>
      </c>
    </row>
    <row r="15" spans="2:10" ht="18" x14ac:dyDescent="0.2">
      <c r="B15" s="2" t="s">
        <v>15</v>
      </c>
      <c r="C15">
        <f>SUMPRODUCT(C10:J10, C12:J12)</f>
        <v>1</v>
      </c>
    </row>
    <row r="16" spans="2:10" ht="18" x14ac:dyDescent="0.2">
      <c r="B16" s="2" t="s">
        <v>16</v>
      </c>
      <c r="C16">
        <f>SUMPRODUCT(C11:J11, C12:J12)</f>
        <v>0</v>
      </c>
    </row>
    <row r="18" spans="2:3" ht="18" x14ac:dyDescent="0.2">
      <c r="B18" s="2" t="s">
        <v>17</v>
      </c>
      <c r="C18">
        <f>SQRT(SUMPRODUCT(C10:J10, C10:J10))</f>
        <v>2.2360679774997898</v>
      </c>
    </row>
    <row r="19" spans="2:3" ht="18" x14ac:dyDescent="0.2">
      <c r="B19" s="2" t="s">
        <v>18</v>
      </c>
      <c r="C19">
        <f>SQRT(SUMPRODUCT(C11:J11, C11:J11))</f>
        <v>2.2360679774997898</v>
      </c>
    </row>
    <row r="20" spans="2:3" ht="18" x14ac:dyDescent="0.2">
      <c r="B20" s="2" t="s">
        <v>19</v>
      </c>
      <c r="C20">
        <f t="shared" ref="C19:C20" si="0">SQRT(SUMPRODUCT(C12:J12, C12:J12))</f>
        <v>1.7320508075688772</v>
      </c>
    </row>
    <row r="22" spans="2:3" ht="18" x14ac:dyDescent="0.2">
      <c r="B22" s="2" t="s">
        <v>21</v>
      </c>
      <c r="C22" s="16">
        <f>C14/(C18*C19)</f>
        <v>0.79999999999999982</v>
      </c>
    </row>
    <row r="23" spans="2:3" ht="18" x14ac:dyDescent="0.2">
      <c r="B23" s="2" t="s">
        <v>23</v>
      </c>
      <c r="C23">
        <f>C15/(C18*C20)</f>
        <v>0.2581988897471611</v>
      </c>
    </row>
    <row r="24" spans="2:3" ht="18" x14ac:dyDescent="0.2">
      <c r="B24" s="2" t="s">
        <v>22</v>
      </c>
      <c r="C24">
        <f>C16/(C19*C20)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73CA-553A-AC48-B789-6ED37912E981}">
  <dimension ref="B3:K33"/>
  <sheetViews>
    <sheetView tabSelected="1" topLeftCell="A2" zoomScale="99" workbookViewId="0">
      <selection activeCell="E25" sqref="E25"/>
    </sheetView>
  </sheetViews>
  <sheetFormatPr baseColWidth="10" defaultRowHeight="16" x14ac:dyDescent="0.2"/>
  <cols>
    <col min="4" max="4" width="12" bestFit="1" customWidth="1"/>
    <col min="6" max="6" width="14" customWidth="1"/>
    <col min="10" max="10" width="28.33203125" customWidth="1"/>
  </cols>
  <sheetData>
    <row r="3" spans="2:11" ht="18" x14ac:dyDescent="0.2">
      <c r="B3" s="1" t="s">
        <v>24</v>
      </c>
    </row>
    <row r="5" spans="2:11" ht="18" x14ac:dyDescent="0.2">
      <c r="B5" s="2" t="s">
        <v>25</v>
      </c>
    </row>
    <row r="6" spans="2:11" s="15" customFormat="1" ht="18" x14ac:dyDescent="0.2">
      <c r="B6" s="14" t="s">
        <v>26</v>
      </c>
    </row>
    <row r="7" spans="2:11" ht="18" x14ac:dyDescent="0.2">
      <c r="B7" s="2" t="s">
        <v>27</v>
      </c>
    </row>
    <row r="8" spans="2:11" s="15" customFormat="1" ht="18" x14ac:dyDescent="0.2">
      <c r="B8" s="14" t="s">
        <v>28</v>
      </c>
    </row>
    <row r="9" spans="2:11" ht="18" x14ac:dyDescent="0.2">
      <c r="B9" s="2" t="s">
        <v>29</v>
      </c>
    </row>
    <row r="12" spans="2:11" ht="18" x14ac:dyDescent="0.2">
      <c r="D12" s="2"/>
    </row>
    <row r="13" spans="2:11" x14ac:dyDescent="0.2">
      <c r="B13" s="7"/>
      <c r="C13" s="7"/>
      <c r="D13" s="7"/>
      <c r="E13" s="7"/>
      <c r="F13" s="7"/>
      <c r="G13" s="7"/>
      <c r="H13" s="7"/>
      <c r="I13" s="8" t="s">
        <v>49</v>
      </c>
      <c r="J13" s="8"/>
      <c r="K13" s="9"/>
    </row>
    <row r="14" spans="2:11" x14ac:dyDescent="0.2">
      <c r="B14" s="7"/>
      <c r="C14" s="7"/>
      <c r="D14" s="7"/>
      <c r="E14" s="7"/>
      <c r="F14" s="7"/>
      <c r="G14" s="7"/>
      <c r="H14" s="7"/>
      <c r="I14" s="9"/>
      <c r="J14" s="9"/>
      <c r="K14" s="9"/>
    </row>
    <row r="15" spans="2:11" x14ac:dyDescent="0.2">
      <c r="B15" s="7"/>
      <c r="C15" s="7"/>
      <c r="D15" s="7"/>
      <c r="E15" s="7"/>
      <c r="F15" s="7"/>
      <c r="G15" s="7"/>
      <c r="H15" s="7"/>
      <c r="I15" s="10" t="s">
        <v>50</v>
      </c>
      <c r="J15" s="10"/>
      <c r="K15" s="8">
        <f>K16*K17*K18</f>
        <v>0.25</v>
      </c>
    </row>
    <row r="16" spans="2:11" x14ac:dyDescent="0.2">
      <c r="B16" s="7" t="s">
        <v>51</v>
      </c>
      <c r="C16" s="7" t="s">
        <v>52</v>
      </c>
      <c r="D16" s="7"/>
      <c r="E16" s="7"/>
      <c r="F16" s="8" t="s">
        <v>53</v>
      </c>
      <c r="G16" s="7"/>
      <c r="H16" s="7"/>
      <c r="I16" s="11" t="s">
        <v>54</v>
      </c>
      <c r="J16" s="11"/>
      <c r="K16" s="12">
        <f>1/2</f>
        <v>0.5</v>
      </c>
    </row>
    <row r="17" spans="2:11" x14ac:dyDescent="0.2">
      <c r="B17" s="7"/>
      <c r="C17" s="7"/>
      <c r="D17" s="7"/>
      <c r="E17" s="7"/>
      <c r="F17" s="7"/>
      <c r="G17" s="7"/>
      <c r="H17" s="7"/>
      <c r="I17" s="11" t="s">
        <v>55</v>
      </c>
      <c r="J17" s="11"/>
      <c r="K17" s="12">
        <f>1/2</f>
        <v>0.5</v>
      </c>
    </row>
    <row r="18" spans="2:11" x14ac:dyDescent="0.2">
      <c r="B18" s="7"/>
      <c r="C18" s="7"/>
      <c r="D18" s="7"/>
      <c r="E18" s="7"/>
      <c r="F18" s="8" t="s">
        <v>56</v>
      </c>
      <c r="G18" s="7">
        <f>2/5</f>
        <v>0.4</v>
      </c>
      <c r="H18" s="7"/>
      <c r="I18" s="11" t="s">
        <v>57</v>
      </c>
      <c r="J18" s="11"/>
      <c r="K18" s="9">
        <f>1/1</f>
        <v>1</v>
      </c>
    </row>
    <row r="19" spans="2:11" x14ac:dyDescent="0.2">
      <c r="B19" s="7"/>
      <c r="C19" s="7"/>
      <c r="D19" s="7"/>
      <c r="E19" s="7"/>
      <c r="F19" s="8" t="s">
        <v>58</v>
      </c>
      <c r="G19" s="7">
        <f>3/5</f>
        <v>0.6</v>
      </c>
      <c r="H19" s="7"/>
      <c r="I19" s="7"/>
      <c r="J19" s="7"/>
      <c r="K19" s="7"/>
    </row>
    <row r="20" spans="2:11" x14ac:dyDescent="0.2">
      <c r="B20" s="7"/>
      <c r="C20" s="7"/>
      <c r="D20" s="7"/>
      <c r="E20" s="7"/>
      <c r="F20" s="7"/>
      <c r="G20" s="7"/>
      <c r="H20" s="7"/>
      <c r="I20" s="10" t="s">
        <v>59</v>
      </c>
      <c r="J20" s="10"/>
      <c r="K20" s="8">
        <f>K21*K22*K23</f>
        <v>3.7037037037037035E-2</v>
      </c>
    </row>
    <row r="21" spans="2:11" x14ac:dyDescent="0.2">
      <c r="B21" s="7"/>
      <c r="C21" s="7"/>
      <c r="D21" s="7"/>
      <c r="E21" s="7"/>
      <c r="F21" s="7"/>
      <c r="G21" s="7"/>
      <c r="H21" s="7"/>
      <c r="I21" s="11" t="s">
        <v>60</v>
      </c>
      <c r="J21" s="11"/>
      <c r="K21" s="12">
        <f>1/3</f>
        <v>0.33333333333333331</v>
      </c>
    </row>
    <row r="22" spans="2:11" x14ac:dyDescent="0.2">
      <c r="B22" s="7"/>
      <c r="C22" s="7"/>
      <c r="D22" s="7"/>
      <c r="E22" s="7"/>
      <c r="F22" s="7"/>
      <c r="G22" s="7"/>
      <c r="H22" s="7"/>
      <c r="I22" s="11" t="s">
        <v>61</v>
      </c>
      <c r="J22" s="11"/>
      <c r="K22" s="12">
        <f>1/3</f>
        <v>0.33333333333333331</v>
      </c>
    </row>
    <row r="23" spans="2:11" x14ac:dyDescent="0.2">
      <c r="B23" s="7"/>
      <c r="C23" s="7"/>
      <c r="D23" s="7"/>
      <c r="E23" s="7"/>
      <c r="F23" s="7"/>
      <c r="G23" s="7"/>
      <c r="H23" s="7"/>
      <c r="I23" s="11" t="s">
        <v>62</v>
      </c>
      <c r="J23" s="11"/>
      <c r="K23" s="12">
        <f>1/3</f>
        <v>0.33333333333333331</v>
      </c>
    </row>
    <row r="24" spans="2:11" x14ac:dyDescent="0.2"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2:11" x14ac:dyDescent="0.2">
      <c r="B25" s="7"/>
      <c r="C25" s="7"/>
      <c r="D25" s="7"/>
      <c r="E25" s="7"/>
      <c r="F25" s="7"/>
      <c r="G25" s="7"/>
      <c r="H25" s="7"/>
      <c r="I25" s="9" t="s">
        <v>63</v>
      </c>
      <c r="J25" s="9"/>
      <c r="K25" s="9"/>
    </row>
    <row r="26" spans="2:11" x14ac:dyDescent="0.2">
      <c r="B26" s="7"/>
      <c r="C26" s="7"/>
      <c r="D26" s="7"/>
      <c r="E26" s="7"/>
      <c r="F26" s="7"/>
      <c r="G26" s="7"/>
      <c r="H26" s="7"/>
      <c r="I26" s="10" t="s">
        <v>64</v>
      </c>
      <c r="J26" s="10"/>
      <c r="K26" s="8">
        <f>G18*K15+G19*K20</f>
        <v>0.12222222222222223</v>
      </c>
    </row>
    <row r="27" spans="2:11" x14ac:dyDescent="0.2">
      <c r="B27" s="7"/>
      <c r="C27" s="7"/>
      <c r="D27" s="7"/>
      <c r="E27" s="7"/>
      <c r="F27" s="7"/>
      <c r="G27" s="7"/>
      <c r="H27" s="7"/>
      <c r="I27" s="9"/>
      <c r="J27" s="9"/>
      <c r="K27" s="9"/>
    </row>
    <row r="28" spans="2:11" x14ac:dyDescent="0.2">
      <c r="B28" s="7"/>
      <c r="C28" s="7"/>
      <c r="D28" s="7"/>
      <c r="E28" s="7"/>
      <c r="F28" s="7"/>
      <c r="G28" s="7"/>
      <c r="H28" s="7"/>
      <c r="I28" s="9" t="s">
        <v>65</v>
      </c>
      <c r="J28" s="9"/>
      <c r="K28" s="9"/>
    </row>
    <row r="29" spans="2:11" x14ac:dyDescent="0.2">
      <c r="B29" s="7"/>
      <c r="C29" s="7"/>
      <c r="D29" s="7"/>
      <c r="E29" s="7"/>
      <c r="F29" s="7"/>
      <c r="G29" s="7"/>
      <c r="H29" s="7"/>
      <c r="I29" s="9"/>
      <c r="J29" s="9"/>
      <c r="K29" s="9"/>
    </row>
    <row r="30" spans="2:11" x14ac:dyDescent="0.2">
      <c r="B30" s="7"/>
      <c r="C30" s="7"/>
      <c r="D30" s="7"/>
      <c r="E30" s="7"/>
      <c r="F30" s="7"/>
      <c r="G30" s="7"/>
      <c r="H30" s="7"/>
      <c r="I30" s="13" t="s">
        <v>66</v>
      </c>
      <c r="J30" s="13"/>
      <c r="K30" s="8">
        <f>(G18*K15)/K26</f>
        <v>0.81818181818181812</v>
      </c>
    </row>
    <row r="31" spans="2:11" x14ac:dyDescent="0.2">
      <c r="B31" s="7"/>
      <c r="C31" s="7"/>
      <c r="D31" s="7"/>
      <c r="E31" s="7"/>
      <c r="F31" s="7"/>
      <c r="G31" s="7"/>
      <c r="H31" s="7"/>
      <c r="I31" s="13" t="s">
        <v>67</v>
      </c>
      <c r="J31" s="13"/>
      <c r="K31" s="8">
        <f>(G19*K20)/K26</f>
        <v>0.1818181818181818</v>
      </c>
    </row>
    <row r="32" spans="2:11" x14ac:dyDescent="0.2">
      <c r="B32" s="7"/>
      <c r="C32" s="7"/>
      <c r="D32" s="7"/>
      <c r="E32" s="7"/>
      <c r="F32" s="7"/>
      <c r="G32" s="7"/>
      <c r="H32" s="7"/>
      <c r="I32" s="9"/>
      <c r="J32" s="9"/>
      <c r="K32" s="9"/>
    </row>
    <row r="33" spans="2:11" x14ac:dyDescent="0.2">
      <c r="B33" s="7"/>
      <c r="C33" s="7"/>
      <c r="D33" s="7"/>
      <c r="E33" s="7"/>
      <c r="F33" s="7"/>
      <c r="G33" s="7"/>
      <c r="H33" s="7"/>
      <c r="I33" s="9"/>
      <c r="J33" s="9"/>
      <c r="K33" s="9">
        <f>SUM(K30:K31)</f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Yu</dc:creator>
  <cp:lastModifiedBy>宜靜 林</cp:lastModifiedBy>
  <dcterms:created xsi:type="dcterms:W3CDTF">2022-10-28T04:28:59Z</dcterms:created>
  <dcterms:modified xsi:type="dcterms:W3CDTF">2022-11-04T04:34:44Z</dcterms:modified>
</cp:coreProperties>
</file>