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ugus\Desktop\MainFolder\University\Master\MscThesis\Project\Git\AI_Lora_Mobility\"/>
    </mc:Choice>
  </mc:AlternateContent>
  <xr:revisionPtr revIDLastSave="0" documentId="13_ncr:1_{2BFEF3C7-68AA-42EB-A759-123A3649558B}"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F26" i="11"/>
  <c r="F25" i="11"/>
  <c r="F20" i="11"/>
  <c r="F10" i="11"/>
  <c r="E12" i="11" s="1"/>
  <c r="E13" i="11"/>
  <c r="F13" i="11" s="1"/>
  <c r="E9" i="11"/>
  <c r="E10" i="11" s="1"/>
  <c r="H7" i="11"/>
  <c r="I5" i="11" l="1"/>
  <c r="H31" i="11"/>
  <c r="H30" i="11"/>
  <c r="H14" i="11"/>
  <c r="H8" i="11"/>
  <c r="F11" i="11" l="1"/>
  <c r="F12" i="11" s="1"/>
  <c r="E15" i="11" s="1"/>
  <c r="H9" i="11"/>
  <c r="I6" i="11"/>
  <c r="F15" i="11" l="1"/>
  <c r="E16" i="11"/>
  <c r="F16" i="11" s="1"/>
  <c r="E17" i="11"/>
  <c r="F17" i="11" s="1"/>
  <c r="H13" i="11"/>
  <c r="H10" i="11"/>
  <c r="H15" i="11"/>
  <c r="J5" i="11"/>
  <c r="K5" i="11" s="1"/>
  <c r="L5" i="11" s="1"/>
  <c r="M5" i="11" s="1"/>
  <c r="N5" i="11" s="1"/>
  <c r="O5" i="11" s="1"/>
  <c r="P5" i="11" s="1"/>
  <c r="I4" i="11"/>
  <c r="E18" i="11" l="1"/>
  <c r="F18" i="11" s="1"/>
  <c r="H16" i="11"/>
  <c r="H11" i="11"/>
  <c r="H12" i="11"/>
  <c r="P4" i="11"/>
  <c r="Q5" i="11"/>
  <c r="R5" i="11" s="1"/>
  <c r="S5" i="11" s="1"/>
  <c r="T5" i="11" s="1"/>
  <c r="U5" i="11" s="1"/>
  <c r="V5" i="11" s="1"/>
  <c r="W5" i="11" s="1"/>
  <c r="J6" i="11"/>
  <c r="E20" i="11" l="1"/>
  <c r="E21" i="11"/>
  <c r="H18" i="11"/>
  <c r="H17" i="11"/>
  <c r="W4" i="11"/>
  <c r="X5" i="11"/>
  <c r="Y5" i="11" s="1"/>
  <c r="Z5" i="11" s="1"/>
  <c r="AA5" i="11" s="1"/>
  <c r="AB5" i="11" s="1"/>
  <c r="AC5" i="11" s="1"/>
  <c r="AD5" i="11" s="1"/>
  <c r="K6" i="11"/>
  <c r="H19" i="11" l="1"/>
  <c r="F21" i="11"/>
  <c r="E25" i="11" s="1"/>
  <c r="AE5" i="11"/>
  <c r="AF5" i="11" s="1"/>
  <c r="AG5" i="11" s="1"/>
  <c r="AH5" i="11" s="1"/>
  <c r="AI5" i="11" s="1"/>
  <c r="AJ5" i="11" s="1"/>
  <c r="AD4" i="11"/>
  <c r="L6" i="11"/>
  <c r="H24" i="11" l="1"/>
  <c r="H20" i="11"/>
  <c r="AK5" i="11"/>
  <c r="AL5" i="11" s="1"/>
  <c r="AM5" i="11" s="1"/>
  <c r="AN5" i="11" s="1"/>
  <c r="AO5" i="11" s="1"/>
  <c r="AP5" i="11" s="1"/>
  <c r="AQ5" i="11" s="1"/>
  <c r="M6" i="11"/>
  <c r="E22" i="11" l="1"/>
  <c r="E23" i="11"/>
  <c r="F23" i="11" s="1"/>
  <c r="AR5" i="11"/>
  <c r="AS5" i="11" s="1"/>
  <c r="AK4" i="11"/>
  <c r="N6" i="11"/>
  <c r="F22" i="11" l="1"/>
  <c r="H21" i="11" s="1"/>
  <c r="H23" i="11"/>
  <c r="AT5" i="11"/>
  <c r="AS6" i="11"/>
  <c r="AR4" i="11"/>
  <c r="O6" i="11"/>
  <c r="H22" i="11" l="1"/>
  <c r="E28" i="11"/>
  <c r="E26" i="11"/>
  <c r="E27" i="11"/>
  <c r="AU5" i="11"/>
  <c r="AT6" i="11"/>
  <c r="H25" i="11" l="1"/>
  <c r="F28" i="11"/>
  <c r="H26" i="11"/>
  <c r="AV5" i="11"/>
  <c r="AU6" i="11"/>
  <c r="P6" i="11"/>
  <c r="Q6" i="11"/>
  <c r="H27" i="11" l="1"/>
  <c r="E29" i="11"/>
  <c r="H29" i="11" s="1"/>
  <c r="AW5" i="11"/>
  <c r="AV6" i="11"/>
  <c r="R6" i="11"/>
  <c r="H28"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<sst xmlns="http://schemas.openxmlformats.org/spreadsheetml/2006/main" count="69" uniqueCount="50">
  <si>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</si>
  <si>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</si>
  <si>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</si>
  <si>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</si>
  <si>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</si>
  <si>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</si>
  <si>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</si>
  <si>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</si>
  <si>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</si>
  <si>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</si>
  <si>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</si>
  <si>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</si>
  <si>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</si>
  <si>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</si>
  <si>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</si>
  <si>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</si>
  <si>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</si>
  <si>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</si>
  <si>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</si>
  <si>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</si>
  <si>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</si>
  <si>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</si>
  <si>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Project start:</t>
  </si>
  <si>
    <t>Display week:</t>
  </si>
  <si>
    <t>ASSIGNED TO</t>
  </si>
  <si>
    <t>Lora Mobility</t>
  </si>
  <si>
    <t xml:space="preserve"> </t>
  </si>
  <si>
    <t>Simon  &amp; August</t>
  </si>
  <si>
    <t>Preparation</t>
  </si>
  <si>
    <t>Define experiments</t>
  </si>
  <si>
    <t>Setup project and omnet</t>
  </si>
  <si>
    <t>Design</t>
  </si>
  <si>
    <t>Implementation</t>
  </si>
  <si>
    <t>Experiments and evaluations</t>
  </si>
  <si>
    <t>Setup simulator environment</t>
  </si>
  <si>
    <t>Idenitfy experiment cases</t>
  </si>
  <si>
    <t>Define learning parameters</t>
  </si>
  <si>
    <t>Implement basic reinforcement learning</t>
  </si>
  <si>
    <t>Design reinforcement learning in the simulator</t>
  </si>
  <si>
    <t>Design simulator system flow</t>
  </si>
  <si>
    <t>Implement simple simulator environment</t>
  </si>
  <si>
    <t>Report writing</t>
  </si>
  <si>
    <t xml:space="preserve">Finalize and hand-in </t>
  </si>
  <si>
    <t>Implement advance reinforcement learning</t>
  </si>
  <si>
    <t>Implement complex simulator environment</t>
  </si>
  <si>
    <t>experiment 1</t>
  </si>
  <si>
    <t>experiment 2</t>
  </si>
  <si>
    <t>experiment 3</t>
  </si>
  <si>
    <t>2/16/25</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</si>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</sst>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topLeftCell="A5" zoomScale="85" zoomScaleNormal="85" zoomScalePageLayoutView="70" workbookViewId="0">
      <selection activeCell="J11" sqref="J11"/>
    </sheetView>
  </sheetViews>
  <sheetFormatPr defaultColWidth="8.69921875" defaultRowHeight="30" customHeight="1" x14ac:dyDescent="0.25"/>
  <cols>
    <col min="1" max="1" width="2.69921875" style="13" customWidth="1"/>
    <col min="2" max="2" width="40.0976562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6" t="s">
        <v>25</v>
      </c>
      <c r="C1" s="18"/>
      <c r="D1" s="19"/>
      <c r="E1" s="20"/>
      <c r="F1" s="21"/>
      <c r="H1" s="1"/>
      <c r="I1" s="113" t="s">
        <v>22</v>
      </c>
      <c r="J1" s="114"/>
      <c r="K1" s="114"/>
      <c r="L1" s="114"/>
      <c r="M1" s="114"/>
      <c r="N1" s="114"/>
      <c r="O1" s="114"/>
      <c r="P1" s="24"/>
      <c r="Q1" s="112">
        <v>45537</v>
      </c>
      <c r="R1" s="111"/>
      <c r="S1" s="111"/>
      <c r="T1" s="111"/>
      <c r="U1" s="111"/>
      <c r="V1" s="111"/>
      <c r="W1" s="111"/>
      <c r="X1" s="111"/>
      <c r="Y1" s="111"/>
      <c r="Z1" s="111"/>
    </row>
    <row r="2" spans="1:64" ht="30" customHeight="1" x14ac:dyDescent="0.6">
      <c r="B2" s="94" t="s">
        <v>26</v>
      </c>
      <c r="C2" s="95" t="s">
        <v>26</v>
      </c>
      <c r="D2" s="22"/>
      <c r="E2" s="23"/>
      <c r="F2" s="22"/>
      <c r="I2" s="113" t="s">
        <v>23</v>
      </c>
      <c r="J2" s="114"/>
      <c r="K2" s="114"/>
      <c r="L2" s="114"/>
      <c r="M2" s="114"/>
      <c r="N2" s="114"/>
      <c r="O2" s="114"/>
      <c r="P2" s="24"/>
      <c r="Q2" s="110">
        <v>7</v>
      </c>
      <c r="R2" s="111"/>
      <c r="S2" s="111"/>
      <c r="T2" s="111"/>
      <c r="U2" s="111"/>
      <c r="V2" s="111"/>
      <c r="W2" s="111"/>
      <c r="X2" s="111"/>
      <c r="Y2" s="111"/>
      <c r="Z2" s="111"/>
    </row>
    <row r="3" spans="1:64" s="26" customFormat="1" ht="30" customHeight="1" x14ac:dyDescent="0.25">
      <c r="A3" s="13"/>
      <c r="B3" s="25" t="s">
        <v>8</v>
      </c>
      <c r="D3" s="27"/>
      <c r="E3" s="28"/>
    </row>
    <row r="4" spans="1:64" s="26" customFormat="1" ht="30" customHeight="1" x14ac:dyDescent="0.25">
      <c r="A4" s="14"/>
      <c r="B4" s="29" t="s">
        <v>13</v>
      </c>
      <c r="E4" s="30"/>
      <c r="I4" s="117">
        <f>I5</f>
        <v>45579</v>
      </c>
      <c r="J4" s="115"/>
      <c r="K4" s="115"/>
      <c r="L4" s="115"/>
      <c r="M4" s="115"/>
      <c r="N4" s="115"/>
      <c r="O4" s="115"/>
      <c r="P4" s="115">
        <f>P5</f>
        <v>45586</v>
      </c>
      <c r="Q4" s="115"/>
      <c r="R4" s="115"/>
      <c r="S4" s="115"/>
      <c r="T4" s="115"/>
      <c r="U4" s="115"/>
      <c r="V4" s="115"/>
      <c r="W4" s="115">
        <f>W5</f>
        <v>45593</v>
      </c>
      <c r="X4" s="115"/>
      <c r="Y4" s="115"/>
      <c r="Z4" s="115"/>
      <c r="AA4" s="115"/>
      <c r="AB4" s="115"/>
      <c r="AC4" s="115"/>
      <c r="AD4" s="115">
        <f>AD5</f>
        <v>45600</v>
      </c>
      <c r="AE4" s="115"/>
      <c r="AF4" s="115"/>
      <c r="AG4" s="115"/>
      <c r="AH4" s="115"/>
      <c r="AI4" s="115"/>
      <c r="AJ4" s="115"/>
      <c r="AK4" s="115">
        <f>AK5</f>
        <v>45607</v>
      </c>
      <c r="AL4" s="115"/>
      <c r="AM4" s="115"/>
      <c r="AN4" s="115"/>
      <c r="AO4" s="115"/>
      <c r="AP4" s="115"/>
      <c r="AQ4" s="115"/>
      <c r="AR4" s="115">
        <f>AR5</f>
        <v>45614</v>
      </c>
      <c r="AS4" s="115"/>
      <c r="AT4" s="115"/>
      <c r="AU4" s="115"/>
      <c r="AV4" s="115"/>
      <c r="AW4" s="115"/>
      <c r="AX4" s="115"/>
      <c r="AY4" s="115">
        <f>AY5</f>
        <v>45621</v>
      </c>
      <c r="AZ4" s="115"/>
      <c r="BA4" s="115"/>
      <c r="BB4" s="115"/>
      <c r="BC4" s="115"/>
      <c r="BD4" s="115"/>
      <c r="BE4" s="115"/>
      <c r="BF4" s="115">
        <f>BF5</f>
        <v>45628</v>
      </c>
      <c r="BG4" s="115"/>
      <c r="BH4" s="115"/>
      <c r="BI4" s="115"/>
      <c r="BJ4" s="115"/>
      <c r="BK4" s="115"/>
      <c r="BL4" s="116"/>
    </row>
    <row r="5" spans="1:64" s="26" customFormat="1" ht="15" customHeight="1" x14ac:dyDescent="0.25">
      <c r="A5" s="104"/>
      <c r="B5" s="105" t="s">
        <v>5</v>
      </c>
      <c r="C5" s="107" t="s">
        <v>24</v>
      </c>
      <c r="D5" s="109" t="s">
        <v>1</v>
      </c>
      <c r="E5" s="109" t="s">
        <v>3</v>
      </c>
      <c r="F5" s="109" t="s">
        <v>4</v>
      </c>
      <c r="I5" s="31">
        <f>Project_Start-WEEKDAY(Project_Start,1)+2+7*(Display_Week-1)</f>
        <v>45579</v>
      </c>
      <c r="J5" s="31">
        <f>I5+1</f>
        <v>45580</v>
      </c>
      <c r="K5" s="31">
        <f t="shared" ref="K5:AX5" si="0">J5+1</f>
        <v>45581</v>
      </c>
      <c r="L5" s="31">
        <f t="shared" si="0"/>
        <v>45582</v>
      </c>
      <c r="M5" s="31">
        <f t="shared" si="0"/>
        <v>45583</v>
      </c>
      <c r="N5" s="31">
        <f t="shared" si="0"/>
        <v>45584</v>
      </c>
      <c r="O5" s="32">
        <f t="shared" si="0"/>
        <v>45585</v>
      </c>
      <c r="P5" s="33">
        <f>O5+1</f>
        <v>45586</v>
      </c>
      <c r="Q5" s="31">
        <f>P5+1</f>
        <v>45587</v>
      </c>
      <c r="R5" s="31">
        <f t="shared" si="0"/>
        <v>45588</v>
      </c>
      <c r="S5" s="31">
        <f t="shared" si="0"/>
        <v>45589</v>
      </c>
      <c r="T5" s="31">
        <f t="shared" si="0"/>
        <v>45590</v>
      </c>
      <c r="U5" s="31">
        <f t="shared" si="0"/>
        <v>45591</v>
      </c>
      <c r="V5" s="32">
        <f t="shared" si="0"/>
        <v>45592</v>
      </c>
      <c r="W5" s="33">
        <f>V5+1</f>
        <v>45593</v>
      </c>
      <c r="X5" s="31">
        <f>W5+1</f>
        <v>45594</v>
      </c>
      <c r="Y5" s="31">
        <f t="shared" si="0"/>
        <v>45595</v>
      </c>
      <c r="Z5" s="31">
        <f t="shared" si="0"/>
        <v>45596</v>
      </c>
      <c r="AA5" s="31">
        <f t="shared" si="0"/>
        <v>45597</v>
      </c>
      <c r="AB5" s="31">
        <f t="shared" si="0"/>
        <v>45598</v>
      </c>
      <c r="AC5" s="32">
        <f t="shared" si="0"/>
        <v>45599</v>
      </c>
      <c r="AD5" s="33">
        <f>AC5+1</f>
        <v>45600</v>
      </c>
      <c r="AE5" s="31">
        <f>AD5+1</f>
        <v>45601</v>
      </c>
      <c r="AF5" s="31">
        <f t="shared" si="0"/>
        <v>45602</v>
      </c>
      <c r="AG5" s="31">
        <f t="shared" si="0"/>
        <v>45603</v>
      </c>
      <c r="AH5" s="31">
        <f t="shared" si="0"/>
        <v>45604</v>
      </c>
      <c r="AI5" s="31">
        <f t="shared" si="0"/>
        <v>45605</v>
      </c>
      <c r="AJ5" s="32">
        <f t="shared" si="0"/>
        <v>45606</v>
      </c>
      <c r="AK5" s="33">
        <f>AJ5+1</f>
        <v>45607</v>
      </c>
      <c r="AL5" s="31">
        <f>AK5+1</f>
        <v>45608</v>
      </c>
      <c r="AM5" s="31">
        <f t="shared" si="0"/>
        <v>45609</v>
      </c>
      <c r="AN5" s="31">
        <f t="shared" si="0"/>
        <v>45610</v>
      </c>
      <c r="AO5" s="31">
        <f t="shared" si="0"/>
        <v>45611</v>
      </c>
      <c r="AP5" s="31">
        <f t="shared" si="0"/>
        <v>45612</v>
      </c>
      <c r="AQ5" s="32">
        <f t="shared" si="0"/>
        <v>45613</v>
      </c>
      <c r="AR5" s="33">
        <f>AQ5+1</f>
        <v>45614</v>
      </c>
      <c r="AS5" s="31">
        <f>AR5+1</f>
        <v>45615</v>
      </c>
      <c r="AT5" s="31">
        <f t="shared" si="0"/>
        <v>45616</v>
      </c>
      <c r="AU5" s="31">
        <f t="shared" si="0"/>
        <v>45617</v>
      </c>
      <c r="AV5" s="31">
        <f t="shared" si="0"/>
        <v>45618</v>
      </c>
      <c r="AW5" s="31">
        <f t="shared" si="0"/>
        <v>45619</v>
      </c>
      <c r="AX5" s="32">
        <f t="shared" si="0"/>
        <v>45620</v>
      </c>
      <c r="AY5" s="33">
        <f>AX5+1</f>
        <v>45621</v>
      </c>
      <c r="AZ5" s="31">
        <f>AY5+1</f>
        <v>45622</v>
      </c>
      <c r="BA5" s="31">
        <f t="shared" ref="BA5:BE5" si="1">AZ5+1</f>
        <v>45623</v>
      </c>
      <c r="BB5" s="31">
        <f t="shared" si="1"/>
        <v>45624</v>
      </c>
      <c r="BC5" s="31">
        <f t="shared" si="1"/>
        <v>45625</v>
      </c>
      <c r="BD5" s="31">
        <f t="shared" si="1"/>
        <v>45626</v>
      </c>
      <c r="BE5" s="32">
        <f t="shared" si="1"/>
        <v>45627</v>
      </c>
      <c r="BF5" s="33">
        <f>BE5+1</f>
        <v>45628</v>
      </c>
      <c r="BG5" s="31">
        <f>BF5+1</f>
        <v>45629</v>
      </c>
      <c r="BH5" s="31">
        <f t="shared" ref="BH5:BL5" si="2">BG5+1</f>
        <v>45630</v>
      </c>
      <c r="BI5" s="31">
        <f t="shared" si="2"/>
        <v>45631</v>
      </c>
      <c r="BJ5" s="31">
        <f t="shared" si="2"/>
        <v>45632</v>
      </c>
      <c r="BK5" s="31">
        <f t="shared" si="2"/>
        <v>45633</v>
      </c>
      <c r="BL5" s="31">
        <f t="shared" si="2"/>
        <v>45634</v>
      </c>
    </row>
    <row r="6" spans="1:64" s="26" customFormat="1" ht="15" customHeight="1" thickBot="1" x14ac:dyDescent="0.3">
      <c r="A6" s="104"/>
      <c r="B6" s="106"/>
      <c r="C6" s="108"/>
      <c r="D6" s="108"/>
      <c r="E6" s="108"/>
      <c r="F6" s="108"/>
      <c r="I6" s="34" t="str">
        <f t="shared" ref="I6:AN6" si="3">LEFT(TEXT(I5,"ddd"),1)</f>
        <v>m</v>
      </c>
      <c r="J6" s="35" t="str">
        <f t="shared" si="3"/>
        <v>t</v>
      </c>
      <c r="K6" s="35" t="str">
        <f t="shared" si="3"/>
        <v>o</v>
      </c>
      <c r="L6" s="35" t="str">
        <f t="shared" si="3"/>
        <v>t</v>
      </c>
      <c r="M6" s="35" t="str">
        <f t="shared" si="3"/>
        <v>f</v>
      </c>
      <c r="N6" s="35" t="str">
        <f t="shared" si="3"/>
        <v>l</v>
      </c>
      <c r="O6" s="35" t="str">
        <f t="shared" si="3"/>
        <v>s</v>
      </c>
      <c r="P6" s="35" t="str">
        <f t="shared" si="3"/>
        <v>m</v>
      </c>
      <c r="Q6" s="35" t="str">
        <f t="shared" si="3"/>
        <v>t</v>
      </c>
      <c r="R6" s="35" t="str">
        <f t="shared" si="3"/>
        <v>o</v>
      </c>
      <c r="S6" s="35" t="str">
        <f t="shared" si="3"/>
        <v>t</v>
      </c>
      <c r="T6" s="35" t="str">
        <f t="shared" si="3"/>
        <v>f</v>
      </c>
      <c r="U6" s="35" t="str">
        <f t="shared" si="3"/>
        <v>l</v>
      </c>
      <c r="V6" s="35" t="str">
        <f t="shared" si="3"/>
        <v>s</v>
      </c>
      <c r="W6" s="35" t="str">
        <f t="shared" si="3"/>
        <v>m</v>
      </c>
      <c r="X6" s="35" t="str">
        <f t="shared" si="3"/>
        <v>t</v>
      </c>
      <c r="Y6" s="35" t="str">
        <f t="shared" si="3"/>
        <v>o</v>
      </c>
      <c r="Z6" s="35" t="str">
        <f t="shared" si="3"/>
        <v>t</v>
      </c>
      <c r="AA6" s="35" t="str">
        <f t="shared" si="3"/>
        <v>f</v>
      </c>
      <c r="AB6" s="35" t="str">
        <f t="shared" si="3"/>
        <v>l</v>
      </c>
      <c r="AC6" s="35" t="str">
        <f t="shared" si="3"/>
        <v>s</v>
      </c>
      <c r="AD6" s="35" t="str">
        <f t="shared" si="3"/>
        <v>m</v>
      </c>
      <c r="AE6" s="35" t="str">
        <f t="shared" si="3"/>
        <v>t</v>
      </c>
      <c r="AF6" s="35" t="str">
        <f t="shared" si="3"/>
        <v>o</v>
      </c>
      <c r="AG6" s="35" t="str">
        <f t="shared" si="3"/>
        <v>t</v>
      </c>
      <c r="AH6" s="35" t="str">
        <f t="shared" si="3"/>
        <v>f</v>
      </c>
      <c r="AI6" s="35" t="str">
        <f t="shared" si="3"/>
        <v>l</v>
      </c>
      <c r="AJ6" s="35" t="str">
        <f t="shared" si="3"/>
        <v>s</v>
      </c>
      <c r="AK6" s="35" t="str">
        <f t="shared" si="3"/>
        <v>m</v>
      </c>
      <c r="AL6" s="35" t="str">
        <f t="shared" si="3"/>
        <v>t</v>
      </c>
      <c r="AM6" s="35" t="str">
        <f t="shared" si="3"/>
        <v>o</v>
      </c>
      <c r="AN6" s="35" t="str">
        <f t="shared" si="3"/>
        <v>t</v>
      </c>
      <c r="AO6" s="35" t="str">
        <f t="shared" ref="AO6:BL6" si="4">LEFT(TEXT(AO5,"ddd"),1)</f>
        <v>f</v>
      </c>
      <c r="AP6" s="35" t="str">
        <f t="shared" si="4"/>
        <v>l</v>
      </c>
      <c r="AQ6" s="35" t="str">
        <f t="shared" si="4"/>
        <v>s</v>
      </c>
      <c r="AR6" s="35" t="str">
        <f t="shared" si="4"/>
        <v>m</v>
      </c>
      <c r="AS6" s="35" t="str">
        <f t="shared" si="4"/>
        <v>t</v>
      </c>
      <c r="AT6" s="35" t="str">
        <f t="shared" si="4"/>
        <v>o</v>
      </c>
      <c r="AU6" s="35" t="str">
        <f t="shared" si="4"/>
        <v>t</v>
      </c>
      <c r="AV6" s="35" t="str">
        <f t="shared" si="4"/>
        <v>f</v>
      </c>
      <c r="AW6" s="35" t="str">
        <f t="shared" si="4"/>
        <v>l</v>
      </c>
      <c r="AX6" s="35" t="str">
        <f t="shared" si="4"/>
        <v>s</v>
      </c>
      <c r="AY6" s="35" t="str">
        <f t="shared" si="4"/>
        <v>m</v>
      </c>
      <c r="AZ6" s="35" t="str">
        <f t="shared" si="4"/>
        <v>t</v>
      </c>
      <c r="BA6" s="35" t="str">
        <f t="shared" si="4"/>
        <v>o</v>
      </c>
      <c r="BB6" s="35" t="str">
        <f t="shared" si="4"/>
        <v>t</v>
      </c>
      <c r="BC6" s="35" t="str">
        <f t="shared" si="4"/>
        <v>f</v>
      </c>
      <c r="BD6" s="35" t="str">
        <f t="shared" si="4"/>
        <v>l</v>
      </c>
      <c r="BE6" s="35" t="str">
        <f t="shared" si="4"/>
        <v>s</v>
      </c>
      <c r="BF6" s="35" t="str">
        <f t="shared" si="4"/>
        <v>m</v>
      </c>
      <c r="BG6" s="35" t="str">
        <f t="shared" si="4"/>
        <v>t</v>
      </c>
      <c r="BH6" s="35" t="str">
        <f t="shared" si="4"/>
        <v>o</v>
      </c>
      <c r="BI6" s="35" t="str">
        <f t="shared" si="4"/>
        <v>t</v>
      </c>
      <c r="BJ6" s="35" t="str">
        <f t="shared" si="4"/>
        <v>f</v>
      </c>
      <c r="BK6" s="35" t="str">
        <f t="shared" si="4"/>
        <v>l</v>
      </c>
      <c r="BL6" s="36" t="str">
        <f t="shared"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28</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21</v>
      </c>
      <c r="C9" s="48" t="s">
        <v>27</v>
      </c>
      <c r="D9" s="49">
        <v>1</v>
      </c>
      <c r="E9" s="50">
        <f>Project_Start</f>
        <v>45537</v>
      </c>
      <c r="F9" s="50">
        <v>45567</v>
      </c>
      <c r="G9" s="17"/>
      <c r="H9" s="5">
        <f t="shared" si="5"/>
        <v>31</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49</v>
      </c>
      <c r="C10" s="48" t="s">
        <v>27</v>
      </c>
      <c r="D10" s="49">
        <v>1</v>
      </c>
      <c r="E10" s="53">
        <f>E9</f>
        <v>45537</v>
      </c>
      <c r="F10" s="53">
        <f>F9</f>
        <v>45567</v>
      </c>
      <c r="G10" s="17"/>
      <c r="H10" s="5">
        <f t="shared" si="5"/>
        <v>31</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30</v>
      </c>
      <c r="C11" s="48" t="s">
        <v>27</v>
      </c>
      <c r="D11" s="49">
        <v>1</v>
      </c>
      <c r="E11" s="53">
        <v>45550</v>
      </c>
      <c r="F11" s="53">
        <f>E11+21</f>
        <v>45571</v>
      </c>
      <c r="G11" s="17"/>
      <c r="H11" s="5">
        <f t="shared" si="5"/>
        <v>22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29</v>
      </c>
      <c r="C12" s="48" t="s">
        <v>27</v>
      </c>
      <c r="D12" s="49">
        <v>1</v>
      </c>
      <c r="E12" s="53">
        <f>F10-7</f>
        <v>45560</v>
      </c>
      <c r="F12" s="53">
        <f>F11</f>
        <v>45571</v>
      </c>
      <c r="G12" s="17"/>
      <c r="H12" s="5">
        <f t="shared" si="5"/>
        <v>12</v>
      </c>
      <c r="I12" s="51"/>
      <c r="J12" s="51"/>
      <c r="K12" s="51"/>
      <c r="L12" s="51"/>
      <c r="M12" s="51"/>
      <c r="N12" s="51"/>
      <c r="O12" s="51"/>
      <c r="P12" s="51"/>
      <c r="Q12" s="51"/>
      <c r="R12" s="51"/>
      <c r="S12" s="51"/>
      <c r="T12" s="51"/>
      <c r="U12" s="51"/>
      <c r="V12" s="51"/>
      <c r="W12" s="51"/>
      <c r="X12" s="51"/>
      <c r="Y12" s="54"/>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34</v>
      </c>
      <c r="C13" s="48" t="s">
        <v>27</v>
      </c>
      <c r="D13" s="49">
        <v>1</v>
      </c>
      <c r="E13" s="53">
        <f xml:space="preserve"> E11</f>
        <v>45550</v>
      </c>
      <c r="F13" s="53">
        <f>E13+21</f>
        <v>45571</v>
      </c>
      <c r="G13" s="17"/>
      <c r="H13" s="5">
        <f t="shared" si="5"/>
        <v>22</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5" t="s">
        <v>31</v>
      </c>
      <c r="C14" s="56"/>
      <c r="D14" s="57"/>
      <c r="E14" s="58"/>
      <c r="F14" s="59"/>
      <c r="G14" s="17"/>
      <c r="H14" s="5" t="str">
        <f t="shared" si="5"/>
        <v/>
      </c>
    </row>
    <row r="15" spans="1:64" s="46" customFormat="1" ht="30" customHeight="1" thickBot="1" x14ac:dyDescent="0.3">
      <c r="A15" s="14"/>
      <c r="B15" s="60" t="s">
        <v>35</v>
      </c>
      <c r="C15" s="61" t="s">
        <v>27</v>
      </c>
      <c r="D15" s="62">
        <v>0.99</v>
      </c>
      <c r="E15" s="63">
        <f>F12</f>
        <v>45571</v>
      </c>
      <c r="F15" s="63">
        <f>E15+14</f>
        <v>45585</v>
      </c>
      <c r="G15" s="17"/>
      <c r="H15" s="5">
        <f t="shared" si="5"/>
        <v>15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0" t="s">
        <v>36</v>
      </c>
      <c r="C16" s="61" t="s">
        <v>27</v>
      </c>
      <c r="D16" s="62">
        <v>0.9</v>
      </c>
      <c r="E16" s="63">
        <f>E15</f>
        <v>45571</v>
      </c>
      <c r="F16" s="63">
        <f>E16+14</f>
        <v>45585</v>
      </c>
      <c r="G16" s="17"/>
      <c r="H16" s="5">
        <f t="shared" si="5"/>
        <v>15</v>
      </c>
      <c r="I16" s="51"/>
      <c r="J16" s="51"/>
      <c r="K16" s="51"/>
      <c r="L16" s="51"/>
      <c r="M16" s="51"/>
      <c r="N16" s="51"/>
      <c r="O16" s="51"/>
      <c r="P16" s="51"/>
      <c r="Q16" s="51"/>
      <c r="R16" s="51"/>
      <c r="S16" s="51"/>
      <c r="T16" s="51"/>
      <c r="U16" s="54"/>
      <c r="V16" s="54"/>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0" t="s">
        <v>38</v>
      </c>
      <c r="C17" s="61" t="s">
        <v>27</v>
      </c>
      <c r="D17" s="62">
        <v>1</v>
      </c>
      <c r="E17" s="63">
        <f t="shared" ref="E17" si="6">E15</f>
        <v>45571</v>
      </c>
      <c r="F17" s="63">
        <f>E17+14</f>
        <v>45585</v>
      </c>
      <c r="G17" s="17"/>
      <c r="H17" s="5">
        <f t="shared" si="5"/>
        <v>15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0" t="s">
        <v>39</v>
      </c>
      <c r="C18" s="61" t="s">
        <v>27</v>
      </c>
      <c r="D18" s="62">
        <v>1</v>
      </c>
      <c r="E18" s="63">
        <f t="shared" ref="E18" si="7">E17</f>
        <v>45571</v>
      </c>
      <c r="F18" s="63">
        <f>E18+14</f>
        <v>45585</v>
      </c>
      <c r="G18" s="17"/>
      <c r="H18" s="5">
        <f t="shared" si="5"/>
        <v>15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4" t="s">
        <v>32</v>
      </c>
      <c r="C19" s="65"/>
      <c r="D19" s="66"/>
      <c r="E19" s="67"/>
      <c r="F19" s="68"/>
      <c r="G19" s="17"/>
      <c r="H19" s="5" t="str">
        <f t="shared" si="5"/>
        <v/>
      </c>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row>
    <row r="20" spans="1:64" s="46" customFormat="1" ht="30" customHeight="1" thickBot="1" x14ac:dyDescent="0.3">
      <c r="A20" s="13"/>
      <c r="B20" s="70" t="s">
        <v>40</v>
      </c>
      <c r="C20" s="71" t="s">
        <v>27</v>
      </c>
      <c r="D20" s="72">
        <v>1</v>
      </c>
      <c r="E20" s="73">
        <f xml:space="preserve"> F18</f>
        <v>45585</v>
      </c>
      <c r="F20" s="73">
        <f>E20+28</f>
        <v>45613</v>
      </c>
      <c r="G20" s="17"/>
      <c r="H20" s="5">
        <f t="shared" si="5"/>
        <v>29</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70" t="s">
        <v>37</v>
      </c>
      <c r="C21" s="71" t="s">
        <v>27</v>
      </c>
      <c r="D21" s="72">
        <v>0.4</v>
      </c>
      <c r="E21" s="73">
        <f xml:space="preserve"> F18</f>
        <v>45585</v>
      </c>
      <c r="F21" s="73">
        <f>E21+28</f>
        <v>45613</v>
      </c>
      <c r="G21" s="17"/>
      <c r="H21" s="5">
        <f t="shared" si="5"/>
        <v>29</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0" t="s">
        <v>44</v>
      </c>
      <c r="C22" s="71" t="s">
        <v>27</v>
      </c>
      <c r="D22" s="72">
        <v>0</v>
      </c>
      <c r="E22" s="73">
        <f>F25</f>
        <v>45627</v>
      </c>
      <c r="F22" s="73">
        <f>E22+32</f>
        <v>45659</v>
      </c>
      <c r="G22" s="17"/>
      <c r="H22" s="5">
        <f t="shared" si="5"/>
        <v>33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0" t="s">
        <v>43</v>
      </c>
      <c r="C23" s="71" t="s">
        <v>27</v>
      </c>
      <c r="D23" s="72">
        <v>0</v>
      </c>
      <c r="E23" s="73">
        <f>F25</f>
        <v>45627</v>
      </c>
      <c r="F23" s="73">
        <f>E23+32</f>
        <v>45659</v>
      </c>
      <c r="G23" s="17"/>
      <c r="H23" s="5">
        <f t="shared" si="5"/>
        <v>33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4" t="s">
        <v>33</v>
      </c>
      <c r="C24" s="75"/>
      <c r="D24" s="76"/>
      <c r="E24" s="77"/>
      <c r="F24" s="78"/>
      <c r="G24" s="17"/>
      <c r="H24" s="5" t="str">
        <f t="shared" si="5"/>
        <v/>
      </c>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row>
    <row r="25" spans="1:64" s="46" customFormat="1" ht="30" customHeight="1" thickBot="1" x14ac:dyDescent="0.3">
      <c r="A25" s="13"/>
      <c r="B25" s="80" t="s">
        <v>45</v>
      </c>
      <c r="C25" s="81" t="s">
        <v>27</v>
      </c>
      <c r="D25" s="82">
        <v>0</v>
      </c>
      <c r="E25" s="83">
        <f xml:space="preserve"> F21</f>
        <v>45613</v>
      </c>
      <c r="F25" s="83">
        <f>E25+14</f>
        <v>45627</v>
      </c>
      <c r="G25" s="17"/>
      <c r="H25" s="5">
        <f t="shared" si="5"/>
        <v>15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80" t="s">
        <v>46</v>
      </c>
      <c r="C26" s="81" t="s">
        <v>27</v>
      </c>
      <c r="D26" s="82">
        <v>0</v>
      </c>
      <c r="E26" s="83">
        <f>F23</f>
        <v>45659</v>
      </c>
      <c r="F26" s="83">
        <f>E26+14</f>
        <v>45673</v>
      </c>
      <c r="G26" s="17"/>
      <c r="H26" s="5">
        <f t="shared" si="5"/>
        <v>15</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80" t="s">
        <v>47</v>
      </c>
      <c r="C27" s="81" t="s">
        <v>27</v>
      </c>
      <c r="D27" s="82">
        <v>0</v>
      </c>
      <c r="E27" s="83">
        <f>F23</f>
        <v>45659</v>
      </c>
      <c r="F27" s="83">
        <f>E27+14</f>
        <v>45673</v>
      </c>
      <c r="G27" s="17"/>
      <c r="H27" s="5">
        <f t="shared" si="5"/>
        <v>15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0" t="s">
        <v>41</v>
      </c>
      <c r="C28" s="81" t="s">
        <v>27</v>
      </c>
      <c r="D28" s="82">
        <v>0</v>
      </c>
      <c r="E28" s="83">
        <f>F23</f>
        <v>45659</v>
      </c>
      <c r="F28" s="83">
        <f xml:space="preserve"> F27+21</f>
        <v>45694</v>
      </c>
      <c r="G28" s="17"/>
      <c r="H28" s="5">
        <f t="shared" si="5"/>
        <v>36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0" t="s">
        <v>42</v>
      </c>
      <c r="C29" s="81" t="s">
        <v>27</v>
      </c>
      <c r="D29" s="82">
        <v>0</v>
      </c>
      <c r="E29" s="83">
        <f xml:space="preserve"> F28</f>
        <v>45694</v>
      </c>
      <c r="F29" s="83" t="s">
        <v>48</v>
      </c>
      <c r="G29" s="17"/>
      <c r="H29" s="5"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4"/>
      <c r="C30" s="85"/>
      <c r="D30" s="86"/>
      <c r="E30" s="87"/>
      <c r="F30" s="87"/>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3">
      <c r="A31" s="14"/>
      <c r="B31" s="88" t="s">
        <v>0</v>
      </c>
      <c r="C31" s="89"/>
      <c r="D31" s="90"/>
      <c r="E31" s="91"/>
      <c r="F31" s="92"/>
      <c r="G31" s="17"/>
      <c r="H31" s="6" t="str">
        <f t="shared" si="5"/>
        <v/>
      </c>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row>
    <row r="32" spans="1:64" ht="30" customHeight="1" x14ac:dyDescent="0.25">
      <c r="G32" s="3"/>
    </row>
    <row r="33" spans="3:6" ht="30" customHeight="1" x14ac:dyDescent="0.25">
      <c r="C33" s="16"/>
      <c r="F33" s="15"/>
    </row>
    <row r="34" spans="3:6" ht="30" customHeight="1" x14ac:dyDescent="0.25">
      <c r="C34"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9">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0:BL2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5:BL2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4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2"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7" t="s">
        <v>8</v>
      </c>
      <c r="B2" s="8"/>
    </row>
    <row r="3" spans="1:2" s="11" customFormat="1" ht="27" customHeight="1" x14ac:dyDescent="0.25">
      <c r="A3" s="98"/>
      <c r="B3" s="12"/>
    </row>
    <row r="4" spans="1:2" s="10" customFormat="1" ht="30" x14ac:dyDescent="0.7">
      <c r="A4" s="99" t="s">
        <v>7</v>
      </c>
    </row>
    <row r="5" spans="1:2" ht="74.25" customHeight="1" x14ac:dyDescent="0.25">
      <c r="A5" s="100" t="s">
        <v>16</v>
      </c>
    </row>
    <row r="6" spans="1:2" ht="26.25" customHeight="1" x14ac:dyDescent="0.25">
      <c r="A6" s="99" t="s">
        <v>19</v>
      </c>
    </row>
    <row r="7" spans="1:2" s="7" customFormat="1" ht="205.2" customHeight="1" x14ac:dyDescent="0.25">
      <c r="A7" s="101" t="s">
        <v>18</v>
      </c>
    </row>
    <row r="8" spans="1:2" s="10" customFormat="1" ht="30" x14ac:dyDescent="0.7">
      <c r="A8" s="99" t="s">
        <v>9</v>
      </c>
    </row>
    <row r="9" spans="1:2" ht="41.4" x14ac:dyDescent="0.25">
      <c r="A9" s="100" t="s">
        <v>17</v>
      </c>
    </row>
    <row r="10" spans="1:2" s="7" customFormat="1" ht="28.2" customHeight="1" x14ac:dyDescent="0.25">
      <c r="A10" s="102" t="s">
        <v>15</v>
      </c>
    </row>
    <row r="11" spans="1:2" s="10" customFormat="1" ht="30" x14ac:dyDescent="0.7">
      <c r="A11" s="99" t="s">
        <v>6</v>
      </c>
    </row>
    <row r="12" spans="1:2" ht="27.6" x14ac:dyDescent="0.25">
      <c r="A12" s="100" t="s">
        <v>14</v>
      </c>
    </row>
    <row r="13" spans="1:2" s="7" customFormat="1" ht="28.2" customHeight="1" x14ac:dyDescent="0.25">
      <c r="A13" s="102" t="s">
        <v>2</v>
      </c>
    </row>
    <row r="14" spans="1:2" s="10" customFormat="1" ht="30" x14ac:dyDescent="0.7">
      <c r="A14" s="99" t="s">
        <v>10</v>
      </c>
    </row>
    <row r="15" spans="1:2" ht="75" customHeight="1" x14ac:dyDescent="0.25">
      <c r="A15" s="100" t="s">
        <v>11</v>
      </c>
    </row>
    <row r="16" spans="1:2" ht="69" x14ac:dyDescent="0.25">
      <c r="A16" s="100" t="s">
        <v>12</v>
      </c>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230e9df3-be65-4c73-a93b-d1236ebd677e"/>
    <ds:schemaRef ds:uri="http://schemas.microsoft.com/office/infopath/2007/PartnerControls"/>
    <ds:schemaRef ds:uri="http://schemas.microsoft.com/office/2006/documentManagement/types"/>
    <ds:schemaRef ds:uri="http://purl.org/dc/terms/"/>
    <ds:schemaRef ds:uri="http://schemas.microsoft.com/sharepoint/v3"/>
    <ds:schemaRef ds:uri="http://schemas.openxmlformats.org/package/2006/metadata/core-properties"/>
    <ds:schemaRef ds:uri="16c05727-aa75-4e4a-9b5f-8a80a1165891"/>
    <ds:schemaRef ds:uri="http://schemas.microsoft.com/office/2006/metadata/properties"/>
    <ds:schemaRef ds:uri="http://purl.org/dc/elements/1.1/"/>
    <ds:schemaRef ds:uri="71af3243-3dd4-4a8d-8c0d-dd76da1f02a5"/>
    <ds:schemaRef ds:uri="http://www.w3.org/XML/1998/namespace"/>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August Falck Kreinert Valentin</cp:lastModifiedBy>
  <cp:lastPrinted>2024-09-26T07:34:59Z</cp:lastPrinted>
  <dcterms:created xsi:type="dcterms:W3CDTF">2022-03-11T22:41:12Z</dcterms:created>
  <dcterms:modified xsi:type="dcterms:W3CDTF">2024-10-28T09:37:00Z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